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bf\Documents\"/>
    </mc:Choice>
  </mc:AlternateContent>
  <xr:revisionPtr revIDLastSave="0" documentId="8_{34473E02-AF8D-45AD-9E03-A645CDA4D4ED}" xr6:coauthVersionLast="36" xr6:coauthVersionMax="36" xr10:uidLastSave="{00000000-0000-0000-0000-000000000000}"/>
  <bookViews>
    <workbookView xWindow="0" yWindow="0" windowWidth="28800" windowHeight="14610" activeTab="1" xr2:uid="{52B15881-2237-4D48-B59D-13A4DB03033A}"/>
  </bookViews>
  <sheets>
    <sheet name="FormsList&amp;FilerInfo" sheetId="3" r:id="rId1"/>
    <sheet name="Form 1.7a" sheetId="4" r:id="rId2"/>
    <sheet name="Form 1.7b" sheetId="1" r:id="rId3"/>
    <sheet name="Form 1.7c" sheetId="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AMO_UniqueIdentifier" hidden="1">"'764350fc-14f5-4b56-be46-a7e8372ea48c'"</definedName>
    <definedName name="_Order1" hidden="1">255</definedName>
    <definedName name="_Order2" hidden="1">255</definedName>
    <definedName name="Account_Number" localSheetId="1">#REF!</definedName>
    <definedName name="Account_Number">#REF!</definedName>
    <definedName name="AG_ACCTS_FORE">'[1]1. Eviews_Input'!$D$5:$D$448</definedName>
    <definedName name="AG_CAGR" localSheetId="1">#REF!</definedName>
    <definedName name="AG_CAGR" localSheetId="0">#REF!</definedName>
    <definedName name="AG_CAGR">#REF!</definedName>
    <definedName name="Ag_reg_end">[1]Dashboard!$E$7</definedName>
    <definedName name="Ag_reg_start">[1]Dashboard!$E$6</definedName>
    <definedName name="AG_SALES_FORE">'[1]1. Eviews_Input'!$E$5:$E$448</definedName>
    <definedName name="AnnualDegradation" localSheetId="1">'[2]PV Annual Forecast'!#REF!</definedName>
    <definedName name="AnnualDegradation">'[3]PV Annual Forecast'!#REF!</definedName>
    <definedName name="Application_ID" localSheetId="1">#REF!</definedName>
    <definedName name="Application_ID">#REF!</definedName>
    <definedName name="Application_Received_Date" localSheetId="1">#REF!</definedName>
    <definedName name="Application_Received_Date">#REF!</definedName>
    <definedName name="Authorization_to_Act_on_Customer_s_Behalf" localSheetId="1">#REF!</definedName>
    <definedName name="Authorization_to_Act_on_Customer_s_Behalf">#REF!</definedName>
    <definedName name="Authorized_Company" localSheetId="1">#REF!</definedName>
    <definedName name="Authorized_Company">#REF!</definedName>
    <definedName name="BART_ACC_FORE">'[1]14. BART INTD PA DA'!$H$6:$H$257</definedName>
    <definedName name="BART_IND_PA_DA_SF_TABLE">'[1]14. BART INTD PA DA'!$T$6:$X$18</definedName>
    <definedName name="BART_RECORDED_ACC">'[1]16. Sales&amp;CustDB'!$X:$X</definedName>
    <definedName name="BART_RECORDED_MWH">'[1]16. Sales&amp;CustDB'!$Y$2:$Y$126</definedName>
    <definedName name="BART_SALES_FORE">'[1]14. BART INTD PA DA'!$D$6:$D$257</definedName>
    <definedName name="Building_Permit_Final_Sign_off" localSheetId="1">#REF!</definedName>
    <definedName name="Building_Permit_Final_Sign_off">#REF!</definedName>
    <definedName name="CHP_AG">'[1]15. Combined_Adjust'!$K$4:$K$255</definedName>
    <definedName name="CHP_COM">'[1]15. Combined_Adjust'!$I$4:$I$255</definedName>
    <definedName name="CHP_DEC_AG">'[1]9. Non-PV DG_Calc'!$AA$69:$AA$320</definedName>
    <definedName name="CHP_DEC_COM">'[1]9. Non-PV DG_Calc'!$K$69:$K$320</definedName>
    <definedName name="CHP_DEC_LARGE">'[1]9. Non-PV DG_Calc'!$S$69:$S$320</definedName>
    <definedName name="CHP_LARGE">'[1]15. Combined_Adjust'!$J$4:$J$255</definedName>
    <definedName name="Cogen" localSheetId="1">#REF!</definedName>
    <definedName name="Cogen">#REF!</definedName>
    <definedName name="COM_ACCTS_FORE">'[1]1. Eviews_Input'!$F$5:$F$448</definedName>
    <definedName name="COM_CAGR" localSheetId="1">#REF!</definedName>
    <definedName name="COM_CAGR" localSheetId="0">#REF!</definedName>
    <definedName name="COM_CAGR">#REF!</definedName>
    <definedName name="Com_reg_end">[1]Dashboard!$C$7</definedName>
    <definedName name="Com_reg_start">[1]Dashboard!$C$6</definedName>
    <definedName name="COM_SALES_FORE">'[1]1. Eviews_Input'!$G$5:$G$448</definedName>
    <definedName name="ComName" localSheetId="0">'[4]FormList&amp;FilerInfo'!$B$2</definedName>
    <definedName name="ComName">'[5]FormList&amp;FilerInfo'!$B$2</definedName>
    <definedName name="CoName" localSheetId="0">'FormsList&amp;FilerInfo'!$B$2</definedName>
    <definedName name="CoName">#REF!</definedName>
    <definedName name="Customer_Name" localSheetId="1">#REF!</definedName>
    <definedName name="Customer_Name">#REF!</definedName>
    <definedName name="Customer_Rate_Class" localSheetId="1">#REF!</definedName>
    <definedName name="Customer_Rate_Class">#REF!</definedName>
    <definedName name="DA_ACC_FORE">'[1]14. BART INTD PA DA'!$K$6:$K$257</definedName>
    <definedName name="DA_RECORDED_ACC">'[1]16. Sales&amp;CustDB'!$AC:$AC</definedName>
    <definedName name="DA_RECORDED_MWH">'[1]16. Sales&amp;CustDB'!$AD:$AD</definedName>
    <definedName name="DA_SALES_FORE">'[1]14. BART INTD PA DA'!$G$6:$G$257</definedName>
    <definedName name="Data3.4" localSheetId="1">#REF!</definedName>
    <definedName name="Data3.4" localSheetId="0">#REF!</definedName>
    <definedName name="Data3.4">#REF!</definedName>
    <definedName name="DATE">'[1]1. Eviews_Input'!$A$5:$A$448</definedName>
    <definedName name="DATE_BART_INTD_PA_DA">'[1]14. BART INTD PA DA'!$A$6:$A$257</definedName>
    <definedName name="DB_DATE">'[1]16. Sales&amp;CustDB'!$A:$A</definedName>
    <definedName name="DB_Year">'[1]16. Sales&amp;CustDB'!$B$2:$B$373</definedName>
    <definedName name="Decommissioned_Date" localSheetId="1">#REF!</definedName>
    <definedName name="Decommissioned_Date">#REF!</definedName>
    <definedName name="ECFM_AG_ACC">[1]ECF_Mon!$B$24:$LY$24</definedName>
    <definedName name="ECFM_BART_ACC">[1]ECF_Mon!$B$27:$LY$27</definedName>
    <definedName name="ECFM_CCA_ACC">[1]ECF_Mon!$B$41:$LY$41</definedName>
    <definedName name="ECFM_CCA_AG_ACC">[1]ECF_Mon!$B$46:$XFD$46</definedName>
    <definedName name="ECFM_CCA_INDUSTRIAL_ACC">[1]ECF_Mon!$B$45:$XFD$45</definedName>
    <definedName name="ECFM_CCA_MEDCOM_ACC">[1]ECF_Mon!$B$44:$LY$44</definedName>
    <definedName name="ECFM_CCA_RES_ACC">[1]ECF_Mon!$B$42:$XFD$42</definedName>
    <definedName name="ECFM_CCA_SMALLCOM_ACC">[1]ECF_Mon!$B$43:$LY$43</definedName>
    <definedName name="ECFM_CCA_STL_ACC">[1]ECF_Mon!$B$47:$XFD$47</definedName>
    <definedName name="ECFM_DA_ACC">[1]ECF_Mon!$B$34:$LY$34</definedName>
    <definedName name="ECFM_DA_AG_ACC">[1]ECF_Mon!$B$39:$LY$39</definedName>
    <definedName name="ECFM_DA_INDUSTRIAL_ACC">[1]ECF_Mon!$B$38:$LY$38</definedName>
    <definedName name="ECFM_DA_MEDCOM_ACC">[1]ECF_Mon!$B$37:$LY$37</definedName>
    <definedName name="ECFM_DA_RES_ACC">[1]ECF_Mon!$B$35:$LY$35</definedName>
    <definedName name="ECFM_DA_SMALLCOM_ACC">[1]ECF_Mon!$B$36:$LY$36</definedName>
    <definedName name="ECFM_INDUSTRIAL_ACC">[1]ECF_Mon!$B$20:$LY$20</definedName>
    <definedName name="ECFM_MEDCOM_ACC">[1]ECF_Mon!$B$17:$LY$17</definedName>
    <definedName name="ECFM_PA_ACC">[1]ECF_Mon!$B$22:$LY$22</definedName>
    <definedName name="ECFM_RES_IM_ACC">[1]ECF_Mon!$B$11:$LY$11</definedName>
    <definedName name="ECFM_RES_MM_ACC">[1]ECF_Mon!$B$12:$LY$12</definedName>
    <definedName name="ECFM_RESALE_ACC">[1]ECF_Mon!$B$29:$LY$29</definedName>
    <definedName name="ECFM_SMALLCOM_ACC">[1]ECF_Mon!$B$16:$LY$16</definedName>
    <definedName name="ECFM_STL_ACC">[1]ECF_Mon!$B$26:$LY$26</definedName>
    <definedName name="ECFM_TOTAL_ACC">[1]ECF_Mon!$B$31:$LY$31</definedName>
    <definedName name="ECFM_YEAR">[1]ECF_Mon!$B$6:$LY$6</definedName>
    <definedName name="EE">[6]Dashboard!$B$5</definedName>
    <definedName name="EE_COM">'[1]15. Combined_Adjust'!$S$4:$S$255</definedName>
    <definedName name="EE_Decrement">[1]Dashboard!$B$31</definedName>
    <definedName name="EE_RES">'[1]15. Combined_Adjust'!$R$4:$R$255</definedName>
    <definedName name="ESFM_AG_MWH" localSheetId="1">#REF!</definedName>
    <definedName name="ESFM_AG_MWH" localSheetId="0">#REF!</definedName>
    <definedName name="ESFM_AG_MWH">#REF!</definedName>
    <definedName name="ESFM_BART_MWH" localSheetId="1">#REF!</definedName>
    <definedName name="ESFM_BART_MWH" localSheetId="0">#REF!</definedName>
    <definedName name="ESFM_BART_MWH">#REF!</definedName>
    <definedName name="ESFM_INDUSTRIAL_MWH" localSheetId="1">#REF!</definedName>
    <definedName name="ESFM_INDUSTRIAL_MWH" localSheetId="0">#REF!</definedName>
    <definedName name="ESFM_INDUSTRIAL_MWH">#REF!</definedName>
    <definedName name="ESFM_INTD_MWH" localSheetId="1">#REF!</definedName>
    <definedName name="ESFM_INTD_MWH" localSheetId="0">#REF!</definedName>
    <definedName name="ESFM_INTD_MWH">#REF!</definedName>
    <definedName name="ESFM_MEDCOM_MWH" localSheetId="1">#REF!</definedName>
    <definedName name="ESFM_MEDCOM_MWH" localSheetId="0">#REF!</definedName>
    <definedName name="ESFM_MEDCOM_MWH">#REF!</definedName>
    <definedName name="ESFM_PA_MWH" localSheetId="1">#REF!</definedName>
    <definedName name="ESFM_PA_MWH" localSheetId="0">#REF!</definedName>
    <definedName name="ESFM_PA_MWH">#REF!</definedName>
    <definedName name="ESFM_RES_IM_MWH" localSheetId="1">#REF!</definedName>
    <definedName name="ESFM_RES_IM_MWH" localSheetId="0">#REF!</definedName>
    <definedName name="ESFM_RES_IM_MWH">#REF!</definedName>
    <definedName name="ESFM_RES_MM_MWH" localSheetId="1">#REF!</definedName>
    <definedName name="ESFM_RES_MM_MWH" localSheetId="0">#REF!</definedName>
    <definedName name="ESFM_RES_MM_MWH">#REF!</definedName>
    <definedName name="ESFM_RESALE_MWH" localSheetId="1">#REF!</definedName>
    <definedName name="ESFM_RESALE_MWH" localSheetId="0">#REF!</definedName>
    <definedName name="ESFM_RESALE_MWH">#REF!</definedName>
    <definedName name="ESFM_SMALLCOM_MWH" localSheetId="1">#REF!</definedName>
    <definedName name="ESFM_SMALLCOM_MWH" localSheetId="0">#REF!</definedName>
    <definedName name="ESFM_SMALLCOM_MWH">#REF!</definedName>
    <definedName name="ESFM_STL_MWH" localSheetId="1">#REF!</definedName>
    <definedName name="ESFM_STL_MWH" localSheetId="0">#REF!</definedName>
    <definedName name="ESFM_STL_MWH">#REF!</definedName>
    <definedName name="ESFM_YEAR" localSheetId="1">#REF!</definedName>
    <definedName name="ESFM_YEAR" localSheetId="0">#REF!</definedName>
    <definedName name="ESFM_YEAR">#REF!</definedName>
    <definedName name="EV_COM">'[1]15. Combined_Adjust'!$D$4:$D$255</definedName>
    <definedName name="EV_RES">'[1]15. Combined_Adjust'!$C$4:$C$255</definedName>
    <definedName name="EV_RES_SPLIT">[1]Dashboard!$B$36</definedName>
    <definedName name="Existing_Meter_Number" localSheetId="1">#REF!</definedName>
    <definedName name="Existing_Meter_Number">#REF!</definedName>
    <definedName name="Existing_Rate" localSheetId="1">#REF!</definedName>
    <definedName name="Existing_Rate">#REF!</definedName>
    <definedName name="FC_AG">'[1]15. Combined_Adjust'!$N$4:$N$255</definedName>
    <definedName name="FC_COM">'[1]15. Combined_Adjust'!$L$4:$L$255</definedName>
    <definedName name="FC_DEC_AG">'[1]9. Non-PV DG_Calc'!$AY$69:$AY$320</definedName>
    <definedName name="FC_DEC_COM">'[1]9. Non-PV DG_Calc'!$AI$69:$AI$320</definedName>
    <definedName name="FC_DEC_LARGE">'[1]9. Non-PV DG_Calc'!$AQ$69:$AQ$320</definedName>
    <definedName name="FC_LARGE">'[1]15. Combined_Adjust'!$M$4:$M$255</definedName>
    <definedName name="Feeder_Number" localSheetId="1">#REF!</definedName>
    <definedName name="Feeder_Number">#REF!</definedName>
    <definedName name="filedate" localSheetId="0">'FormsList&amp;FilerInfo'!$B$3</definedName>
    <definedName name="filedate">#REF!</definedName>
    <definedName name="Final_Permission_to_Operate__COD__Date" localSheetId="1">#REF!</definedName>
    <definedName name="Final_Permission_to_Operate__COD__Date">#REF!</definedName>
    <definedName name="Final_Permission_to_Operate__COD__Month" localSheetId="1">#REF!</definedName>
    <definedName name="Final_Permission_to_Operate__COD__Month">#REF!</definedName>
    <definedName name="Final_Permission_to_Operate__COD__Year" localSheetId="1">#REF!</definedName>
    <definedName name="Final_Permission_to_Operate__COD__Year">#REF!</definedName>
    <definedName name="FMS_Inspection_Passed_Date" localSheetId="1">#REF!</definedName>
    <definedName name="FMS_Inspection_Passed_Date">#REF!</definedName>
    <definedName name="Fuel_Cell_AC_Capacity__kW" localSheetId="1">#REF!</definedName>
    <definedName name="Fuel_Cell_AC_Capacity__kW">#REF!</definedName>
    <definedName name="Generator_Still_At_Site" localSheetId="1">#REF!</definedName>
    <definedName name="Generator_Still_At_Site">#REF!</definedName>
    <definedName name="Hetch_Hetchy" localSheetId="1">#REF!</definedName>
    <definedName name="Hetch_Hetchy">#REF!</definedName>
    <definedName name="Incentive_Application_Number" localSheetId="1">#REF!</definedName>
    <definedName name="Incentive_Application_Number">#REF!</definedName>
    <definedName name="Incentive_Program" localSheetId="1">#REF!</definedName>
    <definedName name="Incentive_Program">#REF!</definedName>
    <definedName name="IND_ACCTS_FORE">'[1]1. Eviews_Input'!$H$5:$H$448</definedName>
    <definedName name="IND_CAGR" localSheetId="1">#REF!</definedName>
    <definedName name="IND_CAGR" localSheetId="0">#REF!</definedName>
    <definedName name="IND_CAGR">#REF!</definedName>
    <definedName name="Ind_reg_end">[1]Dashboard!$D$7</definedName>
    <definedName name="Ind_reg_start">[1]Dashboard!$D$6</definedName>
    <definedName name="IND_SALES_FORE">'[1]1. Eviews_Input'!$I$5:$I$448</definedName>
    <definedName name="Index_Column">[7]HourlyProfiles!$C$4:$Z$4</definedName>
    <definedName name="Index_Row">[7]HourlyProfiles!$B$5:$B$16</definedName>
    <definedName name="Installer_Company" localSheetId="1">#REF!</definedName>
    <definedName name="Installer_Company">#REF!</definedName>
    <definedName name="Installer_License_Number" localSheetId="1">#REF!</definedName>
    <definedName name="Installer_License_Number">#REF!</definedName>
    <definedName name="INTD_ACC_FORE">'[1]14. BART INTD PA DA'!$I$6:$I$257</definedName>
    <definedName name="INTD_ACC_RECORDED">'[1]16. Sales&amp;CustDB'!$Z:$Z</definedName>
    <definedName name="INTD_MWH_RECORDED">'[1]16. Sales&amp;CustDB'!$AA$2:$AA$126</definedName>
    <definedName name="INTD_SALES_FORE">'[1]14. BART INTD PA DA'!$E$6:$E$257</definedName>
    <definedName name="Interconnection_Program" localSheetId="1">#REF!</definedName>
    <definedName name="Interconnection_Program">#REF!</definedName>
    <definedName name="Interconnection_Voltage_Level__where_available" localSheetId="1">#REF!</definedName>
    <definedName name="Interconnection_Voltage_Level__where_available">#REF!</definedName>
    <definedName name="Machine_Capacity__kW___30_31_33_34_35" localSheetId="1">#REF!</definedName>
    <definedName name="Machine_Capacity__kW___30_31_33_34_35">#REF!</definedName>
    <definedName name="Micro_turbine_AC_Capacity__kW" localSheetId="1">#REF!</definedName>
    <definedName name="Micro_turbine_AC_Capacity__kW">#REF!</definedName>
    <definedName name="MONTHLY_SALES_FORECAST_TOTAL" localSheetId="1">#REF!</definedName>
    <definedName name="MONTHLY_SALES_FORECAST_TOTAL" localSheetId="0">#REF!</definedName>
    <definedName name="MONTHLY_SALES_FORECAST_TOTAL">#REF!</definedName>
    <definedName name="NEM_Aggregation__Yes_No" localSheetId="1">#REF!</definedName>
    <definedName name="NEM_Aggregation__Yes_No">#REF!</definedName>
    <definedName name="NEM_Complete_Date" localSheetId="1">#REF!</definedName>
    <definedName name="NEM_Complete_Date">#REF!</definedName>
    <definedName name="NEM_Tariff__1.0_2.0" localSheetId="1">#REF!</definedName>
    <definedName name="NEM_Tariff__1.0_2.0">#REF!</definedName>
    <definedName name="NonRes_I_DailyTotal">[7]HourlyProfiles!$A$5:$A$16</definedName>
    <definedName name="NonRES_I_Index">[7]HourlyProfiles!$C$5:$Z$16</definedName>
    <definedName name="NonRes_II_DailyTotal">[7]HourlyProfiles!$A$20:$A$31</definedName>
    <definedName name="NonRES_II_Index">[7]HourlyProfiles!$C$20:$Z$31</definedName>
    <definedName name="Other_Gen_AC_Capacity__kW" localSheetId="1">#REF!</definedName>
    <definedName name="Other_Gen_AC_Capacity__kW">#REF!</definedName>
    <definedName name="PA_ACC_FORE">'[1]14. BART INTD PA DA'!$J$6:$J$257</definedName>
    <definedName name="PA_RECORDED_ACC">'[1]16. Sales&amp;CustDB'!$R:$R</definedName>
    <definedName name="PA_RECORDED_MWH">'[1]16. Sales&amp;CustDB'!$S$2:$S$126</definedName>
    <definedName name="PA_SALES_FORE">'[1]14. BART INTD PA DA'!$F$6:$F$257</definedName>
    <definedName name="PeakHr">[6]Dashboard!$B$9</definedName>
    <definedName name="Preceding_Application_ID" localSheetId="1">#REF!</definedName>
    <definedName name="Preceding_Application_ID">#REF!</definedName>
    <definedName name="_xlnm.Print_Area" localSheetId="1">'Form 1.7a'!$A$1:$AL$48</definedName>
    <definedName name="_xlnm.Print_Area" localSheetId="2">'Form 1.7b'!$A$1:$AA$44</definedName>
    <definedName name="_xlnm.Print_Area" localSheetId="3">'Form 1.7c'!$A$1:$M$44</definedName>
    <definedName name="_xlnm.Print_Area" localSheetId="0">'FormsList&amp;FilerInfo'!$A$1:$C$30</definedName>
    <definedName name="PV_AG">'[1]15. Combined_Adjust'!$H$4:$H$255</definedName>
    <definedName name="PV_COM">'[1]15. Combined_Adjust'!$F$4:$F$255</definedName>
    <definedName name="PV_LARGE">'[1]15. Combined_Adjust'!$G$4:$G$255</definedName>
    <definedName name="PV_RES">'[1]15. Combined_Adjust'!$E$4:$E$255</definedName>
    <definedName name="Requested_Rate" localSheetId="1">#REF!</definedName>
    <definedName name="Requested_Rate">#REF!</definedName>
    <definedName name="RES_ACC_SPLIT">'[1]16. Sales&amp;CustDB'!$AU$158</definedName>
    <definedName name="RES_ACCTS_FORE">'[1]1. Eviews_Input'!$J$5:$J$448</definedName>
    <definedName name="RES_CAGR" localSheetId="1">#REF!</definedName>
    <definedName name="RES_CAGR" localSheetId="0">#REF!</definedName>
    <definedName name="RES_CAGR">#REF!</definedName>
    <definedName name="RES_Index">[7]HourlyProfiles!$C$35:$Z$46</definedName>
    <definedName name="RES_MM_MWH_SPLIT">'[1]16. Sales&amp;CustDB'!$AV$158</definedName>
    <definedName name="Res_Non_Res" localSheetId="1">#REF!</definedName>
    <definedName name="Res_Non_Res">#REF!</definedName>
    <definedName name="Res_reg_end">[1]Dashboard!$B$7</definedName>
    <definedName name="Res_reg_start">[1]Dashboard!$B$6</definedName>
    <definedName name="RES_SALES_FORE">'[1]1. Eviews_Input'!$K$5:$K$448</definedName>
    <definedName name="ResDailyTotal">[7]HourlyProfiles!$A$35:$A$46</definedName>
    <definedName name="Service__City" localSheetId="1">#REF!</definedName>
    <definedName name="Service__City">#REF!</definedName>
    <definedName name="Service__Zip" localSheetId="1">#REF!</definedName>
    <definedName name="Service__Zip">#REF!</definedName>
    <definedName name="Service_Address" localSheetId="1">#REF!</definedName>
    <definedName name="Service_Address">#REF!</definedName>
    <definedName name="Service_Agreement_ID" localSheetId="1">#REF!</definedName>
    <definedName name="Service_Agreement_ID">#REF!</definedName>
    <definedName name="Service_County" localSheetId="1">#REF!</definedName>
    <definedName name="Service_County">#REF!</definedName>
    <definedName name="Service_Point_ID" localSheetId="1">#REF!</definedName>
    <definedName name="Service_Point_ID">#REF!</definedName>
    <definedName name="SMALL_COM_ACC_SPLIT">'[1]16. Sales&amp;CustDB'!$AX$158</definedName>
    <definedName name="SmallCOM_MWH_SPLIT">'[1]16. Sales&amp;CustDB'!$AW$158</definedName>
    <definedName name="Smart_Meter_Opt_Out" localSheetId="1">#REF!</definedName>
    <definedName name="Smart_Meter_Opt_Out">#REF!</definedName>
    <definedName name="Solar_PV_CEC_AC__kW" localSheetId="1">#REF!</definedName>
    <definedName name="Solar_PV_CEC_AC__kW">#REF!</definedName>
    <definedName name="STL_ACCTS_FORE">'[1]1. Eviews_Input'!$L$5:$L$448</definedName>
    <definedName name="STL_CAGR" localSheetId="1">#REF!</definedName>
    <definedName name="STL_CAGR" localSheetId="0">#REF!</definedName>
    <definedName name="STL_CAGR">#REF!</definedName>
    <definedName name="STL_SALES_FORE">'[1]1. Eviews_Input'!$M$5:$M$448</definedName>
    <definedName name="Storage_AC_Capacity__kW" localSheetId="1">#REF!</definedName>
    <definedName name="Storage_AC_Capacity__kW">#REF!</definedName>
    <definedName name="Superseding_Application_ID" localSheetId="1">#REF!</definedName>
    <definedName name="Superseding_Application_ID">#REF!</definedName>
    <definedName name="System_Cost" localSheetId="1">#REF!</definedName>
    <definedName name="System_Cost">#REF!</definedName>
    <definedName name="Technology_Type" localSheetId="1">#REF!</definedName>
    <definedName name="Technology_Type">#REF!</definedName>
    <definedName name="Third_Party_Owned__Yes_No" localSheetId="1">#REF!</definedName>
    <definedName name="Third_Party_Owned__Yes_No">#REF!</definedName>
    <definedName name="Total_Inverter_Nameplate_Capacity__kW" localSheetId="1">#REF!</definedName>
    <definedName name="Total_Inverter_Nameplate_Capacity__kW">#REF!</definedName>
    <definedName name="Total_Size__kW_Mach___InvBased_Name__23___24" localSheetId="1">#REF!</definedName>
    <definedName name="Total_Size__kW_Mach___InvBased_Name__23___24">#REF!</definedName>
    <definedName name="Transmission__Yes_No" localSheetId="1">#REF!</definedName>
    <definedName name="Transmission__Yes_No">#REF!</definedName>
    <definedName name="Upgrade__Yes_No" localSheetId="1">#REF!</definedName>
    <definedName name="Upgrade__Yes_No">#REF!</definedName>
    <definedName name="WA_COM_MWH">'[1]16. Sales&amp;CustDB'!$AH$2:$AH$123</definedName>
    <definedName name="WA_RES_MWH">'[1]16. Sales&amp;CustDB'!$AG$2:$AG$123</definedName>
    <definedName name="Wind_AC_Capacity__kW" localSheetId="1">#REF!</definedName>
    <definedName name="Wind_AC_Capacity__kW">#REF!</definedName>
    <definedName name="WIND_AG">'[1]15. Combined_Adjust'!$Q$4:$Q$255</definedName>
    <definedName name="WIND_COM">'[1]15. Combined_Adjust'!$O$4:$O$255</definedName>
    <definedName name="WIND_DEC_AG">'[1]9. Non-PV DG_Calc'!$BW$69:$BW$320</definedName>
    <definedName name="WIND_DEC_COM">'[1]9. Non-PV DG_Calc'!$BG$69:$BG$320</definedName>
    <definedName name="WIND_DEC_LARGE">'[1]9. Non-PV DG_Calc'!$BO$69:$BO$320</definedName>
    <definedName name="WIND_LARGE">'[1]15. Combined_Adjust'!$P$4:$P$255</definedName>
    <definedName name="YEAR">'[1]1. Eviews_Input'!$B$5:$B$448</definedName>
    <definedName name="YEAR_ADJUSTMENTS">'[1]15. Combined_Adjust'!$B$4:$B$255</definedName>
    <definedName name="Z_2C54E754_4594_47E3_AFE9_B28C28B63E5C_.wvu.PrintArea" localSheetId="0" hidden="1">'FormsList&amp;FilerInfo'!$A$1:$C$30</definedName>
    <definedName name="Z_64245E33_E577_4C25_9B98_21C112E84FF6_.wvu.PrintArea" localSheetId="0" hidden="1">'FormsList&amp;FilerInfo'!$A$1:$C$30</definedName>
    <definedName name="Z_C3E70234_FA18_40E7_B25F_218A5F7D2EA2_.wvu.PrintArea" localSheetId="0" hidden="1">'FormsList&amp;FilerInfo'!$A$1:$C$30</definedName>
    <definedName name="Z_DC437496_B10F_474B_8F6E_F19B4DA7C026_.wvu.PrintArea" localSheetId="0" hidden="1">'FormsList&amp;FilerInfo'!$A$1:$C$30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J40" i="4" l="1"/>
  <c r="AI40" i="4"/>
  <c r="AH40" i="4"/>
  <c r="AG40" i="4"/>
  <c r="X40" i="4"/>
  <c r="W40" i="4"/>
  <c r="V40" i="4"/>
  <c r="U40" i="4"/>
  <c r="R40" i="4"/>
  <c r="O40" i="4"/>
  <c r="L40" i="4"/>
  <c r="K40" i="4"/>
  <c r="J40" i="4"/>
  <c r="I40" i="4"/>
  <c r="AJ39" i="4"/>
  <c r="AI39" i="4"/>
  <c r="AH39" i="4"/>
  <c r="AG39" i="4"/>
  <c r="X39" i="4"/>
  <c r="W39" i="4"/>
  <c r="V39" i="4"/>
  <c r="U39" i="4"/>
  <c r="R39" i="4"/>
  <c r="O39" i="4"/>
  <c r="L39" i="4"/>
  <c r="K39" i="4"/>
  <c r="J39" i="4"/>
  <c r="I39" i="4"/>
  <c r="AJ38" i="4"/>
  <c r="AI38" i="4"/>
  <c r="AH38" i="4"/>
  <c r="AG38" i="4"/>
  <c r="X38" i="4"/>
  <c r="W38" i="4"/>
  <c r="V38" i="4"/>
  <c r="U38" i="4"/>
  <c r="R38" i="4"/>
  <c r="O38" i="4"/>
  <c r="L38" i="4"/>
  <c r="K38" i="4"/>
  <c r="J38" i="4"/>
  <c r="I38" i="4"/>
  <c r="AJ37" i="4"/>
  <c r="AI37" i="4"/>
  <c r="AH37" i="4"/>
  <c r="AG37" i="4"/>
  <c r="X37" i="4"/>
  <c r="W37" i="4"/>
  <c r="V37" i="4"/>
  <c r="U37" i="4"/>
  <c r="R37" i="4"/>
  <c r="O37" i="4"/>
  <c r="L37" i="4"/>
  <c r="K37" i="4"/>
  <c r="J37" i="4"/>
  <c r="I37" i="4"/>
  <c r="AJ36" i="4"/>
  <c r="AI36" i="4"/>
  <c r="AH36" i="4"/>
  <c r="AG36" i="4"/>
  <c r="X36" i="4"/>
  <c r="W36" i="4"/>
  <c r="V36" i="4"/>
  <c r="U36" i="4"/>
  <c r="R36" i="4"/>
  <c r="O36" i="4"/>
  <c r="L36" i="4"/>
  <c r="K36" i="4"/>
  <c r="J36" i="4"/>
  <c r="I36" i="4"/>
  <c r="AJ35" i="4"/>
  <c r="AI35" i="4"/>
  <c r="AH35" i="4"/>
  <c r="AG35" i="4"/>
  <c r="X35" i="4"/>
  <c r="W35" i="4"/>
  <c r="V35" i="4"/>
  <c r="U35" i="4"/>
  <c r="R35" i="4"/>
  <c r="O35" i="4"/>
  <c r="L35" i="4"/>
  <c r="K35" i="4"/>
  <c r="J35" i="4"/>
  <c r="I35" i="4"/>
  <c r="AJ34" i="4"/>
  <c r="AI34" i="4"/>
  <c r="AH34" i="4"/>
  <c r="AG34" i="4"/>
  <c r="X34" i="4"/>
  <c r="W34" i="4"/>
  <c r="V34" i="4"/>
  <c r="U34" i="4"/>
  <c r="R34" i="4"/>
  <c r="O34" i="4"/>
  <c r="L34" i="4"/>
  <c r="K34" i="4"/>
  <c r="J34" i="4"/>
  <c r="I34" i="4"/>
  <c r="AJ33" i="4"/>
  <c r="AI33" i="4"/>
  <c r="AH33" i="4"/>
  <c r="AG33" i="4"/>
  <c r="X33" i="4"/>
  <c r="W33" i="4"/>
  <c r="V33" i="4"/>
  <c r="U33" i="4"/>
  <c r="R33" i="4"/>
  <c r="O33" i="4"/>
  <c r="L33" i="4"/>
  <c r="K33" i="4"/>
  <c r="J33" i="4"/>
  <c r="I33" i="4"/>
  <c r="AJ32" i="4"/>
  <c r="AI32" i="4"/>
  <c r="AH32" i="4"/>
  <c r="AG32" i="4"/>
  <c r="X32" i="4"/>
  <c r="W32" i="4"/>
  <c r="V32" i="4"/>
  <c r="U32" i="4"/>
  <c r="R32" i="4"/>
  <c r="O32" i="4"/>
  <c r="L32" i="4"/>
  <c r="K32" i="4"/>
  <c r="J32" i="4"/>
  <c r="I32" i="4"/>
  <c r="AJ31" i="4"/>
  <c r="AI31" i="4"/>
  <c r="AH31" i="4"/>
  <c r="AG31" i="4"/>
  <c r="X31" i="4"/>
  <c r="W31" i="4"/>
  <c r="V31" i="4"/>
  <c r="U31" i="4"/>
  <c r="R31" i="4"/>
  <c r="O31" i="4"/>
  <c r="L31" i="4"/>
  <c r="K31" i="4"/>
  <c r="J31" i="4"/>
  <c r="I31" i="4"/>
  <c r="AJ30" i="4"/>
  <c r="AI30" i="4"/>
  <c r="AH30" i="4"/>
  <c r="AG30" i="4"/>
  <c r="X30" i="4"/>
  <c r="W30" i="4"/>
  <c r="V30" i="4"/>
  <c r="U30" i="4"/>
  <c r="R30" i="4"/>
  <c r="O30" i="4"/>
  <c r="L30" i="4"/>
  <c r="K30" i="4"/>
  <c r="J30" i="4"/>
  <c r="I30" i="4"/>
  <c r="C30" i="4"/>
  <c r="C31" i="4" s="1"/>
  <c r="AJ29" i="4"/>
  <c r="AI29" i="4"/>
  <c r="AH29" i="4"/>
  <c r="AG29" i="4"/>
  <c r="X29" i="4"/>
  <c r="W29" i="4"/>
  <c r="V29" i="4"/>
  <c r="U29" i="4"/>
  <c r="R29" i="4"/>
  <c r="O29" i="4"/>
  <c r="L29" i="4"/>
  <c r="K29" i="4"/>
  <c r="J29" i="4"/>
  <c r="I29" i="4"/>
  <c r="F29" i="4"/>
  <c r="C29" i="4"/>
  <c r="AL28" i="4"/>
  <c r="AF28" i="4"/>
  <c r="X28" i="4"/>
  <c r="W28" i="4"/>
  <c r="V28" i="4"/>
  <c r="U28" i="4"/>
  <c r="L28" i="4"/>
  <c r="K28" i="4"/>
  <c r="J28" i="4"/>
  <c r="I28" i="4"/>
  <c r="F28" i="4"/>
  <c r="R28" i="4" s="1"/>
  <c r="E28" i="4"/>
  <c r="Q28" i="4" s="1"/>
  <c r="D28" i="4"/>
  <c r="Q32" i="4" s="1"/>
  <c r="C28" i="4"/>
  <c r="O28" i="4" s="1"/>
  <c r="AL27" i="4"/>
  <c r="AF27" i="4"/>
  <c r="X27" i="4"/>
  <c r="W27" i="4"/>
  <c r="V27" i="4"/>
  <c r="U27" i="4"/>
  <c r="L27" i="4"/>
  <c r="K27" i="4"/>
  <c r="J27" i="4"/>
  <c r="I27" i="4"/>
  <c r="F27" i="4"/>
  <c r="R27" i="4" s="1"/>
  <c r="E27" i="4"/>
  <c r="Q27" i="4" s="1"/>
  <c r="D27" i="4"/>
  <c r="P27" i="4" s="1"/>
  <c r="C27" i="4"/>
  <c r="AL26" i="4"/>
  <c r="AF26" i="4"/>
  <c r="X26" i="4"/>
  <c r="W26" i="4"/>
  <c r="V26" i="4"/>
  <c r="U26" i="4"/>
  <c r="L26" i="4"/>
  <c r="K26" i="4"/>
  <c r="J26" i="4"/>
  <c r="I26" i="4"/>
  <c r="F26" i="4"/>
  <c r="R26" i="4" s="1"/>
  <c r="E26" i="4"/>
  <c r="Q26" i="4" s="1"/>
  <c r="D26" i="4"/>
  <c r="P26" i="4" s="1"/>
  <c r="C26" i="4"/>
  <c r="O26" i="4" s="1"/>
  <c r="AL25" i="4"/>
  <c r="AF25" i="4"/>
  <c r="X25" i="4"/>
  <c r="W25" i="4"/>
  <c r="V25" i="4"/>
  <c r="U25" i="4"/>
  <c r="L25" i="4"/>
  <c r="K25" i="4"/>
  <c r="J25" i="4"/>
  <c r="I25" i="4"/>
  <c r="F25" i="4"/>
  <c r="R25" i="4" s="1"/>
  <c r="E25" i="4"/>
  <c r="Q25" i="4" s="1"/>
  <c r="D25" i="4"/>
  <c r="P25" i="4" s="1"/>
  <c r="C25" i="4"/>
  <c r="O25" i="4" s="1"/>
  <c r="T25" i="4" s="1"/>
  <c r="AL24" i="4"/>
  <c r="AF24" i="4"/>
  <c r="X24" i="4"/>
  <c r="W24" i="4"/>
  <c r="V24" i="4"/>
  <c r="U24" i="4"/>
  <c r="L24" i="4"/>
  <c r="K24" i="4"/>
  <c r="J24" i="4"/>
  <c r="I24" i="4"/>
  <c r="F24" i="4"/>
  <c r="R24" i="4" s="1"/>
  <c r="E24" i="4"/>
  <c r="Q24" i="4" s="1"/>
  <c r="D24" i="4"/>
  <c r="P24" i="4" s="1"/>
  <c r="C24" i="4"/>
  <c r="O24" i="4" s="1"/>
  <c r="AL23" i="4"/>
  <c r="AF23" i="4"/>
  <c r="X23" i="4"/>
  <c r="W23" i="4"/>
  <c r="V23" i="4"/>
  <c r="U23" i="4"/>
  <c r="L23" i="4"/>
  <c r="K23" i="4"/>
  <c r="J23" i="4"/>
  <c r="I23" i="4"/>
  <c r="F23" i="4"/>
  <c r="R23" i="4" s="1"/>
  <c r="E23" i="4"/>
  <c r="Q23" i="4" s="1"/>
  <c r="D23" i="4"/>
  <c r="P23" i="4" s="1"/>
  <c r="C23" i="4"/>
  <c r="O23" i="4" s="1"/>
  <c r="AL22" i="4"/>
  <c r="AF22" i="4"/>
  <c r="X22" i="4"/>
  <c r="W22" i="4"/>
  <c r="V22" i="4"/>
  <c r="U22" i="4"/>
  <c r="L22" i="4"/>
  <c r="K22" i="4"/>
  <c r="J22" i="4"/>
  <c r="I22" i="4"/>
  <c r="F22" i="4"/>
  <c r="R22" i="4" s="1"/>
  <c r="E22" i="4"/>
  <c r="Q22" i="4" s="1"/>
  <c r="D22" i="4"/>
  <c r="P22" i="4" s="1"/>
  <c r="C22" i="4"/>
  <c r="O22" i="4" s="1"/>
  <c r="AL21" i="4"/>
  <c r="AF21" i="4"/>
  <c r="X21" i="4"/>
  <c r="W21" i="4"/>
  <c r="V21" i="4"/>
  <c r="U21" i="4"/>
  <c r="L21" i="4"/>
  <c r="K21" i="4"/>
  <c r="J21" i="4"/>
  <c r="I21" i="4"/>
  <c r="F21" i="4"/>
  <c r="R21" i="4" s="1"/>
  <c r="E21" i="4"/>
  <c r="Q21" i="4" s="1"/>
  <c r="D21" i="4"/>
  <c r="P21" i="4" s="1"/>
  <c r="C21" i="4"/>
  <c r="O21" i="4" s="1"/>
  <c r="AL20" i="4"/>
  <c r="AF20" i="4"/>
  <c r="X20" i="4"/>
  <c r="W20" i="4"/>
  <c r="V20" i="4"/>
  <c r="U20" i="4"/>
  <c r="L20" i="4"/>
  <c r="K20" i="4"/>
  <c r="J20" i="4"/>
  <c r="I20" i="4"/>
  <c r="F20" i="4"/>
  <c r="R20" i="4" s="1"/>
  <c r="E20" i="4"/>
  <c r="Q20" i="4" s="1"/>
  <c r="D20" i="4"/>
  <c r="P20" i="4" s="1"/>
  <c r="C20" i="4"/>
  <c r="O20" i="4" s="1"/>
  <c r="AL19" i="4"/>
  <c r="AF19" i="4"/>
  <c r="X19" i="4"/>
  <c r="W19" i="4"/>
  <c r="V19" i="4"/>
  <c r="U19" i="4"/>
  <c r="L19" i="4"/>
  <c r="K19" i="4"/>
  <c r="J19" i="4"/>
  <c r="I19" i="4"/>
  <c r="F19" i="4"/>
  <c r="R19" i="4" s="1"/>
  <c r="E19" i="4"/>
  <c r="Q19" i="4" s="1"/>
  <c r="D19" i="4"/>
  <c r="P19" i="4" s="1"/>
  <c r="C19" i="4"/>
  <c r="O19" i="4" s="1"/>
  <c r="AL18" i="4"/>
  <c r="AF18" i="4"/>
  <c r="X18" i="4"/>
  <c r="W18" i="4"/>
  <c r="V18" i="4"/>
  <c r="U18" i="4"/>
  <c r="L18" i="4"/>
  <c r="K18" i="4"/>
  <c r="J18" i="4"/>
  <c r="I18" i="4"/>
  <c r="F18" i="4"/>
  <c r="R18" i="4" s="1"/>
  <c r="E18" i="4"/>
  <c r="Q18" i="4" s="1"/>
  <c r="D18" i="4"/>
  <c r="P18" i="4" s="1"/>
  <c r="C18" i="4"/>
  <c r="O18" i="4" s="1"/>
  <c r="AL17" i="4"/>
  <c r="AF17" i="4"/>
  <c r="X17" i="4"/>
  <c r="W17" i="4"/>
  <c r="V17" i="4"/>
  <c r="U17" i="4"/>
  <c r="L17" i="4"/>
  <c r="K17" i="4"/>
  <c r="J17" i="4"/>
  <c r="I17" i="4"/>
  <c r="F17" i="4"/>
  <c r="R17" i="4" s="1"/>
  <c r="E17" i="4"/>
  <c r="Q17" i="4" s="1"/>
  <c r="D17" i="4"/>
  <c r="P17" i="4" s="1"/>
  <c r="C17" i="4"/>
  <c r="O17" i="4" s="1"/>
  <c r="AL16" i="4"/>
  <c r="AF16" i="4"/>
  <c r="X16" i="4"/>
  <c r="W16" i="4"/>
  <c r="V16" i="4"/>
  <c r="U16" i="4"/>
  <c r="L16" i="4"/>
  <c r="K16" i="4"/>
  <c r="J16" i="4"/>
  <c r="I16" i="4"/>
  <c r="F16" i="4"/>
  <c r="R16" i="4" s="1"/>
  <c r="E16" i="4"/>
  <c r="Q16" i="4" s="1"/>
  <c r="D16" i="4"/>
  <c r="P16" i="4" s="1"/>
  <c r="C16" i="4"/>
  <c r="O16" i="4" s="1"/>
  <c r="AL15" i="4"/>
  <c r="AF15" i="4"/>
  <c r="X15" i="4"/>
  <c r="W15" i="4"/>
  <c r="V15" i="4"/>
  <c r="U15" i="4"/>
  <c r="L15" i="4"/>
  <c r="K15" i="4"/>
  <c r="J15" i="4"/>
  <c r="I15" i="4"/>
  <c r="F15" i="4"/>
  <c r="R15" i="4" s="1"/>
  <c r="E15" i="4"/>
  <c r="Q15" i="4" s="1"/>
  <c r="D15" i="4"/>
  <c r="P15" i="4" s="1"/>
  <c r="C15" i="4"/>
  <c r="O15" i="4" s="1"/>
  <c r="AL14" i="4"/>
  <c r="AF14" i="4"/>
  <c r="X14" i="4"/>
  <c r="W14" i="4"/>
  <c r="V14" i="4"/>
  <c r="U14" i="4"/>
  <c r="L14" i="4"/>
  <c r="K14" i="4"/>
  <c r="J14" i="4"/>
  <c r="I14" i="4"/>
  <c r="F14" i="4"/>
  <c r="R14" i="4" s="1"/>
  <c r="E14" i="4"/>
  <c r="Q14" i="4" s="1"/>
  <c r="D14" i="4"/>
  <c r="P14" i="4" s="1"/>
  <c r="C14" i="4"/>
  <c r="O14" i="4" s="1"/>
  <c r="AL13" i="4"/>
  <c r="AF13" i="4"/>
  <c r="X13" i="4"/>
  <c r="W13" i="4"/>
  <c r="V13" i="4"/>
  <c r="U13" i="4"/>
  <c r="L13" i="4"/>
  <c r="K13" i="4"/>
  <c r="J13" i="4"/>
  <c r="I13" i="4"/>
  <c r="F13" i="4"/>
  <c r="R13" i="4" s="1"/>
  <c r="E13" i="4"/>
  <c r="Q13" i="4" s="1"/>
  <c r="D13" i="4"/>
  <c r="P13" i="4" s="1"/>
  <c r="C13" i="4"/>
  <c r="O13" i="4" s="1"/>
  <c r="AL12" i="4"/>
  <c r="AF12" i="4"/>
  <c r="X12" i="4"/>
  <c r="W12" i="4"/>
  <c r="V12" i="4"/>
  <c r="U12" i="4"/>
  <c r="L12" i="4"/>
  <c r="K12" i="4"/>
  <c r="J12" i="4"/>
  <c r="I12" i="4"/>
  <c r="F12" i="4"/>
  <c r="R12" i="4" s="1"/>
  <c r="E12" i="4"/>
  <c r="Q12" i="4" s="1"/>
  <c r="D12" i="4"/>
  <c r="P12" i="4" s="1"/>
  <c r="C12" i="4"/>
  <c r="O12" i="4" s="1"/>
  <c r="AL11" i="4"/>
  <c r="AF11" i="4"/>
  <c r="X11" i="4"/>
  <c r="W11" i="4"/>
  <c r="V11" i="4"/>
  <c r="U11" i="4"/>
  <c r="L11" i="4"/>
  <c r="K11" i="4"/>
  <c r="J11" i="4"/>
  <c r="I11" i="4"/>
  <c r="F11" i="4"/>
  <c r="R11" i="4" s="1"/>
  <c r="E11" i="4"/>
  <c r="Q11" i="4" s="1"/>
  <c r="D11" i="4"/>
  <c r="P11" i="4" s="1"/>
  <c r="C11" i="4"/>
  <c r="O11" i="4" s="1"/>
  <c r="AL10" i="4"/>
  <c r="AF10" i="4"/>
  <c r="Z10" i="4"/>
  <c r="N10" i="4"/>
  <c r="F10" i="4"/>
  <c r="R10" i="4" s="1"/>
  <c r="E10" i="4"/>
  <c r="Q10" i="4" s="1"/>
  <c r="D10" i="4"/>
  <c r="P10" i="4" s="1"/>
  <c r="C10" i="4"/>
  <c r="O10" i="4" s="1"/>
  <c r="B24" i="3"/>
  <c r="B23" i="3"/>
  <c r="B22" i="3"/>
  <c r="B20" i="3"/>
  <c r="B19" i="3"/>
  <c r="B18" i="3"/>
  <c r="B17" i="3"/>
  <c r="B16" i="3"/>
  <c r="B15" i="3"/>
  <c r="B14" i="3"/>
  <c r="B13" i="3"/>
  <c r="B12" i="3"/>
  <c r="B11" i="3"/>
  <c r="B10" i="3"/>
  <c r="X40" i="1"/>
  <c r="W40" i="1"/>
  <c r="V40" i="1"/>
  <c r="O40" i="1"/>
  <c r="N40" i="1"/>
  <c r="M40" i="1"/>
  <c r="J40" i="1"/>
  <c r="I40" i="1"/>
  <c r="D40" i="1"/>
  <c r="C40" i="1"/>
  <c r="X39" i="1"/>
  <c r="W39" i="1"/>
  <c r="V39" i="1"/>
  <c r="O39" i="1"/>
  <c r="N39" i="1"/>
  <c r="M39" i="1"/>
  <c r="J39" i="1"/>
  <c r="I39" i="1"/>
  <c r="D39" i="1"/>
  <c r="C39" i="1"/>
  <c r="X38" i="1"/>
  <c r="W38" i="1"/>
  <c r="V38" i="1"/>
  <c r="O38" i="1"/>
  <c r="N38" i="1"/>
  <c r="M38" i="1"/>
  <c r="J38" i="1"/>
  <c r="I38" i="1"/>
  <c r="D38" i="1"/>
  <c r="C38" i="1"/>
  <c r="X37" i="1"/>
  <c r="W37" i="1"/>
  <c r="V37" i="1"/>
  <c r="O37" i="1"/>
  <c r="N37" i="1"/>
  <c r="M37" i="1"/>
  <c r="J37" i="1"/>
  <c r="I37" i="1"/>
  <c r="D37" i="1"/>
  <c r="C37" i="1"/>
  <c r="X36" i="1"/>
  <c r="W36" i="1"/>
  <c r="V36" i="1"/>
  <c r="O36" i="1"/>
  <c r="N36" i="1"/>
  <c r="M36" i="1"/>
  <c r="J36" i="1"/>
  <c r="I36" i="1"/>
  <c r="D36" i="1"/>
  <c r="C36" i="1"/>
  <c r="X35" i="1"/>
  <c r="W35" i="1"/>
  <c r="V35" i="1"/>
  <c r="O35" i="1"/>
  <c r="N35" i="1"/>
  <c r="M35" i="1"/>
  <c r="J35" i="1"/>
  <c r="I35" i="1"/>
  <c r="D35" i="1"/>
  <c r="C35" i="1"/>
  <c r="X34" i="1"/>
  <c r="W34" i="1"/>
  <c r="V34" i="1"/>
  <c r="O34" i="1"/>
  <c r="N34" i="1"/>
  <c r="M34" i="1"/>
  <c r="J34" i="1"/>
  <c r="I34" i="1"/>
  <c r="D34" i="1"/>
  <c r="C34" i="1"/>
  <c r="X33" i="1"/>
  <c r="W33" i="1"/>
  <c r="V33" i="1"/>
  <c r="O33" i="1"/>
  <c r="N33" i="1"/>
  <c r="M33" i="1"/>
  <c r="J33" i="1"/>
  <c r="I33" i="1"/>
  <c r="D33" i="1"/>
  <c r="C33" i="1"/>
  <c r="X32" i="1"/>
  <c r="W32" i="1"/>
  <c r="V32" i="1"/>
  <c r="O32" i="1"/>
  <c r="N32" i="1"/>
  <c r="M32" i="1"/>
  <c r="J32" i="1"/>
  <c r="I32" i="1"/>
  <c r="X31" i="1"/>
  <c r="W31" i="1"/>
  <c r="V31" i="1"/>
  <c r="O31" i="1"/>
  <c r="N31" i="1"/>
  <c r="M31" i="1"/>
  <c r="J31" i="1"/>
  <c r="I31" i="1"/>
  <c r="X30" i="1"/>
  <c r="W30" i="1"/>
  <c r="V30" i="1"/>
  <c r="O30" i="1"/>
  <c r="N30" i="1"/>
  <c r="M30" i="1"/>
  <c r="J30" i="1"/>
  <c r="I30" i="1"/>
  <c r="X29" i="1"/>
  <c r="W29" i="1"/>
  <c r="V29" i="1"/>
  <c r="O29" i="1"/>
  <c r="N29" i="1"/>
  <c r="M29" i="1"/>
  <c r="J29" i="1"/>
  <c r="I29" i="1"/>
  <c r="X28" i="1"/>
  <c r="W28" i="1"/>
  <c r="V28" i="1"/>
  <c r="U28" i="1"/>
  <c r="S28" i="1"/>
  <c r="R39" i="1" s="1"/>
  <c r="R28" i="1"/>
  <c r="P28" i="1"/>
  <c r="O28" i="1"/>
  <c r="M28" i="1"/>
  <c r="N28" i="1" s="1"/>
  <c r="J28" i="1"/>
  <c r="G28" i="1"/>
  <c r="E28" i="1"/>
  <c r="C28" i="1"/>
  <c r="C29" i="1" s="1"/>
  <c r="X27" i="1"/>
  <c r="V27" i="1"/>
  <c r="W27" i="1" s="1"/>
  <c r="U27" i="1"/>
  <c r="S27" i="1"/>
  <c r="T27" i="1" s="1"/>
  <c r="R27" i="1"/>
  <c r="Q27" i="1"/>
  <c r="P27" i="1"/>
  <c r="O27" i="1"/>
  <c r="M27" i="1"/>
  <c r="N27" i="1" s="1"/>
  <c r="J27" i="1"/>
  <c r="G27" i="1"/>
  <c r="H27" i="1" s="1"/>
  <c r="E27" i="1"/>
  <c r="F27" i="1" s="1"/>
  <c r="C27" i="1"/>
  <c r="D27" i="1" s="1"/>
  <c r="X26" i="1"/>
  <c r="V26" i="1"/>
  <c r="W26" i="1" s="1"/>
  <c r="U26" i="1"/>
  <c r="T26" i="1"/>
  <c r="S26" i="1"/>
  <c r="R26" i="1"/>
  <c r="P26" i="1"/>
  <c r="Q26" i="1" s="1"/>
  <c r="O26" i="1"/>
  <c r="M26" i="1"/>
  <c r="N26" i="1" s="1"/>
  <c r="J26" i="1"/>
  <c r="G26" i="1"/>
  <c r="H26" i="1" s="1"/>
  <c r="E26" i="1"/>
  <c r="F26" i="1" s="1"/>
  <c r="C26" i="1"/>
  <c r="D26" i="1" s="1"/>
  <c r="X25" i="1"/>
  <c r="W25" i="1"/>
  <c r="V25" i="1"/>
  <c r="U25" i="1"/>
  <c r="S25" i="1"/>
  <c r="T25" i="1" s="1"/>
  <c r="R25" i="1"/>
  <c r="P25" i="1"/>
  <c r="Q25" i="1" s="1"/>
  <c r="O25" i="1"/>
  <c r="M25" i="1"/>
  <c r="N25" i="1" s="1"/>
  <c r="J25" i="1"/>
  <c r="G25" i="1"/>
  <c r="H25" i="1" s="1"/>
  <c r="E25" i="1"/>
  <c r="F25" i="1" s="1"/>
  <c r="C25" i="1"/>
  <c r="D25" i="1" s="1"/>
  <c r="X24" i="1"/>
  <c r="V24" i="1"/>
  <c r="W24" i="1" s="1"/>
  <c r="U24" i="1"/>
  <c r="T24" i="1"/>
  <c r="S24" i="1"/>
  <c r="R24" i="1"/>
  <c r="P24" i="1"/>
  <c r="Q24" i="1" s="1"/>
  <c r="O24" i="1"/>
  <c r="M24" i="1"/>
  <c r="N24" i="1" s="1"/>
  <c r="J24" i="1"/>
  <c r="H24" i="1"/>
  <c r="G24" i="1"/>
  <c r="E24" i="1"/>
  <c r="F24" i="1" s="1"/>
  <c r="C24" i="1"/>
  <c r="D24" i="1" s="1"/>
  <c r="X23" i="1"/>
  <c r="V23" i="1"/>
  <c r="W23" i="1" s="1"/>
  <c r="U23" i="1"/>
  <c r="S23" i="1"/>
  <c r="T23" i="1" s="1"/>
  <c r="R23" i="1"/>
  <c r="P23" i="1"/>
  <c r="Q23" i="1" s="1"/>
  <c r="O23" i="1"/>
  <c r="M23" i="1"/>
  <c r="N23" i="1" s="1"/>
  <c r="J23" i="1"/>
  <c r="G23" i="1"/>
  <c r="H23" i="1" s="1"/>
  <c r="E23" i="1"/>
  <c r="F23" i="1" s="1"/>
  <c r="C23" i="1"/>
  <c r="D23" i="1" s="1"/>
  <c r="X22" i="1"/>
  <c r="V22" i="1"/>
  <c r="W22" i="1" s="1"/>
  <c r="U22" i="1"/>
  <c r="S22" i="1"/>
  <c r="T22" i="1" s="1"/>
  <c r="R22" i="1"/>
  <c r="P22" i="1"/>
  <c r="Q22" i="1" s="1"/>
  <c r="O22" i="1"/>
  <c r="N22" i="1"/>
  <c r="M22" i="1"/>
  <c r="J22" i="1"/>
  <c r="G22" i="1"/>
  <c r="H22" i="1" s="1"/>
  <c r="F22" i="1"/>
  <c r="E22" i="1"/>
  <c r="C22" i="1"/>
  <c r="D22" i="1" s="1"/>
  <c r="X21" i="1"/>
  <c r="W21" i="1"/>
  <c r="V21" i="1"/>
  <c r="U21" i="1"/>
  <c r="S21" i="1"/>
  <c r="T21" i="1" s="1"/>
  <c r="R21" i="1"/>
  <c r="P21" i="1"/>
  <c r="Q21" i="1" s="1"/>
  <c r="O21" i="1"/>
  <c r="M21" i="1"/>
  <c r="N21" i="1" s="1"/>
  <c r="J21" i="1"/>
  <c r="G21" i="1"/>
  <c r="H21" i="1" s="1"/>
  <c r="E21" i="1"/>
  <c r="F21" i="1" s="1"/>
  <c r="D21" i="1"/>
  <c r="C21" i="1"/>
  <c r="T11" i="4" l="1"/>
  <c r="T13" i="4"/>
  <c r="T15" i="4"/>
  <c r="T17" i="4"/>
  <c r="T19" i="4"/>
  <c r="T21" i="4"/>
  <c r="T23" i="4"/>
  <c r="H10" i="4"/>
  <c r="N12" i="4"/>
  <c r="N14" i="4"/>
  <c r="N16" i="4"/>
  <c r="N18" i="4"/>
  <c r="N20" i="4"/>
  <c r="N22" i="4"/>
  <c r="N24" i="4"/>
  <c r="N26" i="4"/>
  <c r="H27" i="4"/>
  <c r="O27" i="4"/>
  <c r="T27" i="4" s="1"/>
  <c r="N28" i="4"/>
  <c r="Z32" i="4"/>
  <c r="AL32" i="4"/>
  <c r="N33" i="4"/>
  <c r="Z34" i="4"/>
  <c r="AL34" i="4"/>
  <c r="N35" i="4"/>
  <c r="Z36" i="4"/>
  <c r="AL36" i="4"/>
  <c r="N37" i="4"/>
  <c r="Z38" i="4"/>
  <c r="AL38" i="4"/>
  <c r="N39" i="4"/>
  <c r="Z40" i="4"/>
  <c r="AL40" i="4"/>
  <c r="E29" i="4"/>
  <c r="E30" i="4" s="1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5" i="4"/>
  <c r="Z27" i="4"/>
  <c r="Q40" i="4"/>
  <c r="N30" i="4"/>
  <c r="N32" i="4"/>
  <c r="Z33" i="4"/>
  <c r="AL33" i="4"/>
  <c r="N34" i="4"/>
  <c r="Z35" i="4"/>
  <c r="AL35" i="4"/>
  <c r="N36" i="4"/>
  <c r="Z37" i="4"/>
  <c r="AL37" i="4"/>
  <c r="N38" i="4"/>
  <c r="Z39" i="4"/>
  <c r="AL39" i="4"/>
  <c r="N40" i="4"/>
  <c r="H11" i="4"/>
  <c r="N11" i="4"/>
  <c r="H13" i="4"/>
  <c r="N13" i="4"/>
  <c r="H15" i="4"/>
  <c r="N15" i="4"/>
  <c r="H17" i="4"/>
  <c r="N17" i="4"/>
  <c r="H19" i="4"/>
  <c r="N19" i="4"/>
  <c r="H21" i="4"/>
  <c r="N21" i="4"/>
  <c r="H23" i="4"/>
  <c r="N23" i="4"/>
  <c r="H25" i="4"/>
  <c r="N25" i="4"/>
  <c r="N27" i="4"/>
  <c r="Z30" i="4"/>
  <c r="T37" i="4"/>
  <c r="T10" i="4"/>
  <c r="T12" i="4"/>
  <c r="T14" i="4"/>
  <c r="H14" i="4"/>
  <c r="T16" i="4"/>
  <c r="H16" i="4"/>
  <c r="T18" i="4"/>
  <c r="H18" i="4"/>
  <c r="T20" i="4"/>
  <c r="H20" i="4"/>
  <c r="T22" i="4"/>
  <c r="H22" i="4"/>
  <c r="T24" i="4"/>
  <c r="H24" i="4"/>
  <c r="Z24" i="4"/>
  <c r="T26" i="4"/>
  <c r="H26" i="4"/>
  <c r="Z26" i="4"/>
  <c r="H28" i="4"/>
  <c r="Z28" i="4"/>
  <c r="Z29" i="4"/>
  <c r="Q30" i="4"/>
  <c r="AL30" i="4"/>
  <c r="E31" i="4"/>
  <c r="Z31" i="4"/>
  <c r="H12" i="4"/>
  <c r="P39" i="4"/>
  <c r="T39" i="4" s="1"/>
  <c r="P37" i="4"/>
  <c r="P35" i="4"/>
  <c r="T35" i="4" s="1"/>
  <c r="P33" i="4"/>
  <c r="P31" i="4"/>
  <c r="P29" i="4"/>
  <c r="Q38" i="4"/>
  <c r="Q36" i="4"/>
  <c r="Q34" i="4"/>
  <c r="P40" i="4"/>
  <c r="T40" i="4" s="1"/>
  <c r="P38" i="4"/>
  <c r="T38" i="4" s="1"/>
  <c r="P36" i="4"/>
  <c r="T36" i="4" s="1"/>
  <c r="P34" i="4"/>
  <c r="T34" i="4" s="1"/>
  <c r="P32" i="4"/>
  <c r="T32" i="4" s="1"/>
  <c r="P30" i="4"/>
  <c r="T30" i="4" s="1"/>
  <c r="D29" i="4"/>
  <c r="P28" i="4"/>
  <c r="T28" i="4" s="1"/>
  <c r="N29" i="4"/>
  <c r="AL29" i="4"/>
  <c r="N31" i="4"/>
  <c r="AL31" i="4"/>
  <c r="C32" i="4"/>
  <c r="Q29" i="4"/>
  <c r="Q31" i="4"/>
  <c r="Q33" i="4"/>
  <c r="Q35" i="4"/>
  <c r="Q37" i="4"/>
  <c r="Q39" i="4"/>
  <c r="F30" i="4"/>
  <c r="G40" i="1"/>
  <c r="G39" i="1"/>
  <c r="G38" i="1"/>
  <c r="G37" i="1"/>
  <c r="G36" i="1"/>
  <c r="G35" i="1"/>
  <c r="G34" i="1"/>
  <c r="G33" i="1"/>
  <c r="G32" i="1"/>
  <c r="G31" i="1"/>
  <c r="G30" i="1"/>
  <c r="G29" i="1"/>
  <c r="R29" i="1"/>
  <c r="C30" i="1"/>
  <c r="R34" i="1"/>
  <c r="R35" i="1"/>
  <c r="R37" i="1"/>
  <c r="E33" i="1"/>
  <c r="T40" i="1"/>
  <c r="T39" i="1"/>
  <c r="T38" i="1"/>
  <c r="T37" i="1"/>
  <c r="T36" i="1"/>
  <c r="T35" i="1"/>
  <c r="T34" i="1"/>
  <c r="T33" i="1"/>
  <c r="T32" i="1"/>
  <c r="S40" i="1"/>
  <c r="S39" i="1"/>
  <c r="S38" i="1"/>
  <c r="S37" i="1"/>
  <c r="S36" i="1"/>
  <c r="S35" i="1"/>
  <c r="S34" i="1"/>
  <c r="S33" i="1"/>
  <c r="U40" i="1"/>
  <c r="U39" i="1"/>
  <c r="U38" i="1"/>
  <c r="U37" i="1"/>
  <c r="U36" i="1"/>
  <c r="U35" i="1"/>
  <c r="U34" i="1"/>
  <c r="U33" i="1"/>
  <c r="U32" i="1"/>
  <c r="U31" i="1"/>
  <c r="U30" i="1"/>
  <c r="U29" i="1"/>
  <c r="T31" i="1"/>
  <c r="T30" i="1"/>
  <c r="T29" i="1"/>
  <c r="F29" i="1"/>
  <c r="H31" i="1"/>
  <c r="H28" i="1"/>
  <c r="T28" i="1"/>
  <c r="H29" i="1"/>
  <c r="S29" i="1"/>
  <c r="R30" i="1"/>
  <c r="H32" i="1"/>
  <c r="R33" i="1"/>
  <c r="R36" i="1"/>
  <c r="R38" i="1"/>
  <c r="R40" i="1"/>
  <c r="D28" i="1"/>
  <c r="P40" i="1"/>
  <c r="P39" i="1"/>
  <c r="P38" i="1"/>
  <c r="P37" i="1"/>
  <c r="P36" i="1"/>
  <c r="F36" i="2" s="1"/>
  <c r="P35" i="1"/>
  <c r="P34" i="1"/>
  <c r="P33" i="1"/>
  <c r="P32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P31" i="1"/>
  <c r="P30" i="1"/>
  <c r="D29" i="1"/>
  <c r="E30" i="1"/>
  <c r="S30" i="1"/>
  <c r="R31" i="1"/>
  <c r="K33" i="2"/>
  <c r="F40" i="1"/>
  <c r="F39" i="1"/>
  <c r="F38" i="1"/>
  <c r="F37" i="1"/>
  <c r="F36" i="1"/>
  <c r="F35" i="1"/>
  <c r="F34" i="1"/>
  <c r="F33" i="1"/>
  <c r="F32" i="1"/>
  <c r="E40" i="1"/>
  <c r="E39" i="1"/>
  <c r="D39" i="2" s="1"/>
  <c r="E38" i="1"/>
  <c r="H38" i="2" s="1"/>
  <c r="E37" i="1"/>
  <c r="E36" i="1"/>
  <c r="E35" i="1"/>
  <c r="D35" i="2" s="1"/>
  <c r="E34" i="1"/>
  <c r="F28" i="1"/>
  <c r="F31" i="1"/>
  <c r="F30" i="1"/>
  <c r="E29" i="1"/>
  <c r="P29" i="1"/>
  <c r="H30" i="1"/>
  <c r="K30" i="2"/>
  <c r="E31" i="1"/>
  <c r="S31" i="1"/>
  <c r="R32" i="1"/>
  <c r="H33" i="1"/>
  <c r="H34" i="1"/>
  <c r="H35" i="1"/>
  <c r="H36" i="1"/>
  <c r="H37" i="1"/>
  <c r="H38" i="1"/>
  <c r="H39" i="1"/>
  <c r="H40" i="1"/>
  <c r="E32" i="1"/>
  <c r="S32" i="1"/>
  <c r="F39" i="2"/>
  <c r="J33" i="2" l="1"/>
  <c r="J37" i="2"/>
  <c r="T33" i="4"/>
  <c r="D36" i="2"/>
  <c r="I34" i="2"/>
  <c r="I38" i="2"/>
  <c r="H33" i="2"/>
  <c r="D40" i="2"/>
  <c r="F35" i="2"/>
  <c r="F40" i="2"/>
  <c r="D29" i="2"/>
  <c r="K36" i="2"/>
  <c r="D30" i="2"/>
  <c r="F31" i="4"/>
  <c r="D30" i="4"/>
  <c r="AB29" i="4"/>
  <c r="AA29" i="4"/>
  <c r="H29" i="4"/>
  <c r="T31" i="4"/>
  <c r="AD29" i="4"/>
  <c r="AC29" i="4"/>
  <c r="C33" i="4"/>
  <c r="T29" i="4"/>
  <c r="E32" i="4"/>
  <c r="H39" i="2"/>
  <c r="E35" i="2"/>
  <c r="F38" i="2"/>
  <c r="F37" i="2"/>
  <c r="F33" i="2"/>
  <c r="I29" i="2"/>
  <c r="D37" i="2"/>
  <c r="K35" i="2"/>
  <c r="J30" i="2"/>
  <c r="I36" i="2"/>
  <c r="I40" i="2"/>
  <c r="C35" i="2"/>
  <c r="J29" i="2"/>
  <c r="J35" i="2"/>
  <c r="J39" i="2"/>
  <c r="H40" i="2"/>
  <c r="C39" i="2"/>
  <c r="C30" i="2"/>
  <c r="C31" i="1"/>
  <c r="D30" i="1"/>
  <c r="E29" i="2"/>
  <c r="E33" i="2"/>
  <c r="E37" i="2"/>
  <c r="I31" i="2"/>
  <c r="C33" i="2"/>
  <c r="D34" i="2"/>
  <c r="D38" i="2"/>
  <c r="H37" i="2"/>
  <c r="K34" i="2"/>
  <c r="H30" i="2"/>
  <c r="I30" i="2"/>
  <c r="I33" i="2"/>
  <c r="I37" i="2"/>
  <c r="C38" i="2"/>
  <c r="F30" i="2"/>
  <c r="J36" i="2"/>
  <c r="J40" i="2"/>
  <c r="K39" i="2"/>
  <c r="K37" i="2"/>
  <c r="D33" i="2"/>
  <c r="C34" i="2"/>
  <c r="C29" i="2"/>
  <c r="E30" i="2"/>
  <c r="E34" i="2"/>
  <c r="E38" i="2"/>
  <c r="H35" i="2"/>
  <c r="C37" i="2"/>
  <c r="E39" i="2"/>
  <c r="F34" i="2"/>
  <c r="J31" i="2"/>
  <c r="H36" i="2"/>
  <c r="K29" i="2"/>
  <c r="I35" i="2"/>
  <c r="I39" i="2"/>
  <c r="C40" i="2"/>
  <c r="C36" i="2"/>
  <c r="J34" i="2"/>
  <c r="J38" i="2"/>
  <c r="K40" i="2"/>
  <c r="K38" i="2"/>
  <c r="H34" i="2"/>
  <c r="F29" i="2"/>
  <c r="H29" i="2"/>
  <c r="E36" i="2"/>
  <c r="E40" i="2"/>
  <c r="C34" i="4" l="1"/>
  <c r="AB30" i="4"/>
  <c r="D31" i="4"/>
  <c r="AA30" i="4"/>
  <c r="H30" i="4"/>
  <c r="AC30" i="4"/>
  <c r="E33" i="4"/>
  <c r="AD30" i="4"/>
  <c r="AF29" i="4"/>
  <c r="AD31" i="4"/>
  <c r="F32" i="4"/>
  <c r="C31" i="2"/>
  <c r="C32" i="1"/>
  <c r="D31" i="1"/>
  <c r="F31" i="2"/>
  <c r="K31" i="2"/>
  <c r="H31" i="2"/>
  <c r="E31" i="2"/>
  <c r="D31" i="2"/>
  <c r="AF30" i="4" l="1"/>
  <c r="F33" i="4"/>
  <c r="AD32" i="4"/>
  <c r="E34" i="4"/>
  <c r="D32" i="4"/>
  <c r="AB31" i="4"/>
  <c r="AA31" i="4"/>
  <c r="H31" i="4"/>
  <c r="AC31" i="4"/>
  <c r="C35" i="4"/>
  <c r="C32" i="2"/>
  <c r="D32" i="1"/>
  <c r="H32" i="2"/>
  <c r="K32" i="2"/>
  <c r="F32" i="2"/>
  <c r="J32" i="2"/>
  <c r="I32" i="2"/>
  <c r="E32" i="2"/>
  <c r="D32" i="2"/>
  <c r="AF31" i="4" l="1"/>
  <c r="AB32" i="4"/>
  <c r="D33" i="4"/>
  <c r="AA32" i="4"/>
  <c r="H32" i="4"/>
  <c r="AC32" i="4"/>
  <c r="AD33" i="4"/>
  <c r="F34" i="4"/>
  <c r="C36" i="4"/>
  <c r="E35" i="4"/>
  <c r="E36" i="4" l="1"/>
  <c r="F35" i="4"/>
  <c r="AD34" i="4"/>
  <c r="AF32" i="4"/>
  <c r="D34" i="4"/>
  <c r="AB33" i="4"/>
  <c r="AA33" i="4"/>
  <c r="H33" i="4"/>
  <c r="AC33" i="4"/>
  <c r="C37" i="4"/>
  <c r="AF33" i="4" l="1"/>
  <c r="AD35" i="4"/>
  <c r="F36" i="4"/>
  <c r="AB34" i="4"/>
  <c r="D35" i="4"/>
  <c r="AA34" i="4"/>
  <c r="H34" i="4"/>
  <c r="AC34" i="4"/>
  <c r="E37" i="4"/>
  <c r="C38" i="4"/>
  <c r="F37" i="4" l="1"/>
  <c r="AD36" i="4"/>
  <c r="AF34" i="4"/>
  <c r="C39" i="4"/>
  <c r="E38" i="4"/>
  <c r="D36" i="4"/>
  <c r="AB35" i="4"/>
  <c r="AA35" i="4"/>
  <c r="AF35" i="4" s="1"/>
  <c r="H35" i="4"/>
  <c r="AC35" i="4"/>
  <c r="E39" i="4" l="1"/>
  <c r="C40" i="4"/>
  <c r="AB36" i="4"/>
  <c r="D37" i="4"/>
  <c r="AA36" i="4"/>
  <c r="AF36" i="4" s="1"/>
  <c r="H36" i="4"/>
  <c r="AC36" i="4"/>
  <c r="AD37" i="4"/>
  <c r="F38" i="4"/>
  <c r="F39" i="4" l="1"/>
  <c r="D38" i="4"/>
  <c r="AB37" i="4"/>
  <c r="H37" i="4"/>
  <c r="AA37" i="4"/>
  <c r="AC37" i="4"/>
  <c r="E40" i="4"/>
  <c r="AB38" i="4" l="1"/>
  <c r="D39" i="4"/>
  <c r="H38" i="4"/>
  <c r="AA38" i="4"/>
  <c r="AC38" i="4"/>
  <c r="AD38" i="4"/>
  <c r="AF37" i="4"/>
  <c r="F40" i="4"/>
  <c r="D40" i="4" l="1"/>
  <c r="AB39" i="4"/>
  <c r="H39" i="4"/>
  <c r="AA39" i="4"/>
  <c r="AC39" i="4"/>
  <c r="AF38" i="4"/>
  <c r="AD40" i="4"/>
  <c r="AD39" i="4"/>
  <c r="AF39" i="4" l="1"/>
  <c r="AB40" i="4"/>
  <c r="H40" i="4"/>
  <c r="AA40" i="4"/>
  <c r="AF40" i="4" s="1"/>
  <c r="AC40" i="4"/>
</calcChain>
</file>

<file path=xl/sharedStrings.xml><?xml version="1.0" encoding="utf-8"?>
<sst xmlns="http://schemas.openxmlformats.org/spreadsheetml/2006/main" count="194" uniqueCount="90">
  <si>
    <t>FORM 1.7b</t>
  </si>
  <si>
    <t>IOU Name</t>
  </si>
  <si>
    <t>Cumulative Historical and Forecasted Capacity</t>
  </si>
  <si>
    <t xml:space="preserve">LOCAL PRIVATE SUPPLY BY SECTOR - STANDALONE BATTERY ENERGY STORAGE AND BATTERY ENERGY STORAGE PAIRED WITH PHOTOVOLTAIC SYSTEM </t>
  </si>
  <si>
    <t>INSTALLED CAPACITY</t>
  </si>
  <si>
    <t xml:space="preserve">STANDALONE BATTERY ENERGY STORAGE </t>
  </si>
  <si>
    <t xml:space="preserve">BATTERY ENERGY STORAGE PAIRED WITH PHOTOVOLTAIC SYSTEM </t>
  </si>
  <si>
    <t>RESIDENTIAL</t>
  </si>
  <si>
    <t>COMMERCIAL (see note 1)</t>
  </si>
  <si>
    <t>INDUSTRIAL (see note 1)</t>
  </si>
  <si>
    <t>AGRICULTURAL</t>
  </si>
  <si>
    <t>OTHER</t>
  </si>
  <si>
    <t>YEAR</t>
  </si>
  <si>
    <t>BATTERY ENERGY STORAGE POWER (MW)</t>
  </si>
  <si>
    <t>BATTERY ENERGY STORAGE ENERGY CAPACITY (MWh) (see note 2)</t>
  </si>
  <si>
    <t>BATTERY ENERGY STORAGE ENERGY CAPACITY (MWh)</t>
  </si>
  <si>
    <t>Photovoltaic Capacity (MW) (see note 3)</t>
  </si>
  <si>
    <t>Photovoltaic Capacity (MW)</t>
  </si>
  <si>
    <t>Note 1</t>
  </si>
  <si>
    <t>In formulating the BTM storage forecast, PG&amp;E did not delineate between Commercial &amp; Industrial. Therefore forecast was split pro-rate based on the cumulative historical commercial to industrial MW ratio through 2018.</t>
  </si>
  <si>
    <t>Note 2</t>
  </si>
  <si>
    <t>Reliable data around historical MWh capacity of storage systems was not available. For purposes of this report, PG&amp;E assumes a 2-hour battery for historical installed capacity.</t>
  </si>
  <si>
    <t>Note 3</t>
  </si>
  <si>
    <t>PV capacity associated with PV-paired storage was calculated based on PV size assumptions used in the BTM storage forecast.</t>
  </si>
  <si>
    <t>FORM 1.7c</t>
  </si>
  <si>
    <t>Cumulative Historical and Forecasted Peak Impact</t>
  </si>
  <si>
    <t>COINCIDENT PEAK DEMAND IMPACT (MW) (see notes 1, 2, and 3)</t>
  </si>
  <si>
    <t>COMMERCIAL</t>
  </si>
  <si>
    <t>INDUSTRIAL</t>
  </si>
  <si>
    <t>Coincident peak impact was evaluated on an aggregated technology level, and therefore breakdown by customer segment and PV vs. stand-alone is calculated on a pro-rated percentage by segment in Form 1.7b.</t>
  </si>
  <si>
    <t>Data on historical coincident peak impact was not available.</t>
  </si>
  <si>
    <t>Coincident peak impact values are reported as a positive values, but storage reduces the coincident peak by the reported amounts.</t>
  </si>
  <si>
    <t>Please Enter the Following Information:</t>
  </si>
  <si>
    <t>Investor Owned Utility Name:</t>
  </si>
  <si>
    <t>PG&amp;E</t>
  </si>
  <si>
    <t>Date Submitted:</t>
  </si>
  <si>
    <t>Contact Information:</t>
  </si>
  <si>
    <t>Ali Moazed, Manager, Resource Forecasting</t>
  </si>
  <si>
    <t>245 Market, San Francisco CA 94015</t>
  </si>
  <si>
    <t>415.973.0801</t>
  </si>
  <si>
    <t>ali.moazed@pge.com</t>
  </si>
  <si>
    <t>IOU</t>
  </si>
  <si>
    <t>Form 1.1a</t>
  </si>
  <si>
    <t>X</t>
  </si>
  <si>
    <t>Form 1.1b</t>
  </si>
  <si>
    <t>Form 1.2</t>
  </si>
  <si>
    <t>Form 1.3</t>
  </si>
  <si>
    <t>Form 1.4</t>
  </si>
  <si>
    <t>Form 1.5</t>
  </si>
  <si>
    <t>Form 1.6a</t>
  </si>
  <si>
    <t>Form 1.6b</t>
  </si>
  <si>
    <t>Form 1.7a</t>
  </si>
  <si>
    <t>Form 1.7b</t>
  </si>
  <si>
    <t>Form 1.7c</t>
  </si>
  <si>
    <t>Form 1.8</t>
  </si>
  <si>
    <t>MONTHLY PHOTOVOLTAIC INTERCONNECTION</t>
  </si>
  <si>
    <t>Form 2.1</t>
  </si>
  <si>
    <t>Form 2.2</t>
  </si>
  <si>
    <t>Form 2.3</t>
  </si>
  <si>
    <t>Form 3.2</t>
  </si>
  <si>
    <t>ENERGY EFFICIENCY - CUMULATIVE INCREMENTAL IMPACTS</t>
  </si>
  <si>
    <t>Form 4</t>
  </si>
  <si>
    <t>REPORT ON FORECAST METHODS AND MODELS</t>
  </si>
  <si>
    <t>Form 6</t>
  </si>
  <si>
    <t>UNCOMMITTED DEMAND-SIDE PROGRAM METHODOLOGY</t>
  </si>
  <si>
    <t xml:space="preserve">Form 8.1a (IOU) </t>
  </si>
  <si>
    <t>IOU REVENUE REQUIREMENTS BY MAJOR COST CATEGORIES/UNBUNDLED RATE COMPONENT</t>
  </si>
  <si>
    <t>Form 8.1b (Bundled)</t>
  </si>
  <si>
    <t>REVENUE REQUIREMENTS BY BUNDLED CUSTOMER CLASS</t>
  </si>
  <si>
    <t>Form 8.1b (Direct Access)</t>
  </si>
  <si>
    <t>REVENUE REQUIREMENTS FOR DIRECT ACCESS CUSTOMERS</t>
  </si>
  <si>
    <t>FORM 1.7a</t>
  </si>
  <si>
    <t xml:space="preserve">LOCAL PRIVATE SUPPLY BY SECTOR - PHOTOVOLTAIC &amp; CHP INCLUDING FUEL CELLS </t>
  </si>
  <si>
    <t>INSTALLED CAPACITY (MW)</t>
  </si>
  <si>
    <t>ENERGY (GWh)</t>
  </si>
  <si>
    <t>COINCIDENT PEAK DEMAND IMPACT (MW) (see notes 4 and 6)</t>
  </si>
  <si>
    <t xml:space="preserve">Photovoltaic </t>
  </si>
  <si>
    <t>Combined Heat and Power including Fuel Cells</t>
  </si>
  <si>
    <t>Photovoltaic (see note 2)</t>
  </si>
  <si>
    <t>Photovoltaic (see note 3)</t>
  </si>
  <si>
    <t>Combined Heat and Power including Fuel Cells (see note 5)</t>
  </si>
  <si>
    <t>TOTAL</t>
  </si>
  <si>
    <t>In formulating the PV forecast, PG&amp;E did not delineate between Commercial &amp; Industrial. Therefore forecast was split pro-rated based on the cumulative historical commercial to industrial MW ratio through 2018.</t>
  </si>
  <si>
    <t>Data for PV historical GWh energy was not available. Therefore, amounts were estimated using average capacity factor assumption of 17.62% based on the forecast.</t>
  </si>
  <si>
    <t>Coincident peak impact for PV was evaluated on an aggregated technology level, and therefore breakdown by customer segment is calculated on pro-rated percentage of segments from the installed capacity (MW) table.</t>
  </si>
  <si>
    <t>Note 4</t>
  </si>
  <si>
    <t>Note 5</t>
  </si>
  <si>
    <t>Peak impact of CHP and Fuel Cells assume a technology operates consistently throughout the year. Peak coincident factors were derived from 2017 SGIP measurement and evaluation study.</t>
  </si>
  <si>
    <t>Note 6</t>
  </si>
  <si>
    <t>Coincident peak impact values are reported as a positive values, but these technologies reduce the coincident peak by those amounts.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</si>
</sst>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8"/>
      <name val="Arial"/>
    </font>
    <font>
      <b/>
      <sz val="14"/>
      <color rgb="FFFF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  <xf numFmtId="0" fontId="5" fillId="0" borderId="0"/>
    <xf numFmtId="0" fontId="11" fillId="0" borderId="0" applyNumberFormat="0" applyFill="0" applyBorder="0" applyAlignment="0" applyProtection="0"/>
    <xf numFmtId="0" fontId="5" fillId="0" borderId="0"/>
  </cellStyleXfs>
  <cellXfs count="60">
    <xf numFmtId="0" fontId="0" fillId="0" borderId="0" xfId="0"/>
    <xf numFmtId="0" fontId="3" fillId="0" borderId="0" xfId="2" applyFont="1" applyFill="1" applyAlignment="1"/>
    <xf numFmtId="0" fontId="1" fillId="0" borderId="0" xfId="2"/>
    <xf numFmtId="0" fontId="4" fillId="0" borderId="0" xfId="2" applyFont="1" applyFill="1" applyAlignment="1"/>
    <xf numFmtId="0" fontId="1" fillId="0" borderId="0" xfId="2" applyFill="1"/>
    <xf numFmtId="0" fontId="1" fillId="3" borderId="1" xfId="2" applyFill="1" applyBorder="1"/>
    <xf numFmtId="0" fontId="6" fillId="3" borderId="1" xfId="3" applyFont="1" applyFill="1" applyBorder="1" applyAlignment="1" applyProtection="1">
      <alignment horizontal="center" vertical="top" wrapText="1"/>
      <protection locked="0"/>
    </xf>
    <xf numFmtId="0" fontId="1" fillId="3" borderId="1" xfId="2" applyFont="1" applyFill="1" applyBorder="1"/>
    <xf numFmtId="164" fontId="1" fillId="3" borderId="1" xfId="1" applyNumberFormat="1" applyFont="1" applyFill="1" applyBorder="1"/>
    <xf numFmtId="164" fontId="1" fillId="2" borderId="1" xfId="1" applyNumberFormat="1" applyFont="1" applyFill="1" applyBorder="1"/>
    <xf numFmtId="164" fontId="1" fillId="4" borderId="1" xfId="1" applyNumberFormat="1" applyFont="1" applyFill="1" applyBorder="1"/>
    <xf numFmtId="0" fontId="0" fillId="0" borderId="0" xfId="2" applyFont="1"/>
    <xf numFmtId="0" fontId="4" fillId="0" borderId="0" xfId="2" applyFont="1" applyAlignment="1"/>
    <xf numFmtId="0" fontId="6" fillId="3" borderId="1" xfId="2" applyFont="1" applyFill="1" applyBorder="1" applyAlignment="1">
      <alignment horizontal="center" vertical="top" wrapText="1"/>
    </xf>
    <xf numFmtId="0" fontId="6" fillId="4" borderId="1" xfId="2" applyFont="1" applyFill="1" applyBorder="1" applyAlignment="1">
      <alignment horizontal="center" vertical="top" wrapText="1"/>
    </xf>
    <xf numFmtId="0" fontId="8" fillId="0" borderId="5" xfId="4" applyFont="1" applyFill="1" applyBorder="1"/>
    <xf numFmtId="0" fontId="9" fillId="0" borderId="6" xfId="4" applyFont="1" applyFill="1" applyBorder="1"/>
    <xf numFmtId="0" fontId="7" fillId="0" borderId="6" xfId="4" applyFill="1" applyBorder="1"/>
    <xf numFmtId="0" fontId="7" fillId="0" borderId="0" xfId="4" applyFill="1"/>
    <xf numFmtId="6" fontId="10" fillId="0" borderId="7" xfId="5" applyNumberFormat="1" applyFont="1" applyFill="1" applyBorder="1"/>
    <xf numFmtId="6" fontId="5" fillId="0" borderId="0" xfId="5" applyNumberFormat="1" applyFont="1" applyFill="1" applyBorder="1" applyAlignment="1">
      <alignment horizontal="center"/>
    </xf>
    <xf numFmtId="0" fontId="7" fillId="0" borderId="0" xfId="4" applyFill="1" applyBorder="1"/>
    <xf numFmtId="0" fontId="10" fillId="0" borderId="7" xfId="4" applyFont="1" applyFill="1" applyBorder="1"/>
    <xf numFmtId="15" fontId="7" fillId="0" borderId="0" xfId="4" applyNumberFormat="1" applyFill="1" applyBorder="1" applyAlignment="1">
      <alignment horizontal="center"/>
    </xf>
    <xf numFmtId="0" fontId="5" fillId="0" borderId="7" xfId="4" applyFont="1" applyFill="1" applyBorder="1"/>
    <xf numFmtId="0" fontId="5" fillId="0" borderId="8" xfId="4" applyFont="1" applyFill="1" applyBorder="1"/>
    <xf numFmtId="15" fontId="11" fillId="0" borderId="9" xfId="6" applyNumberFormat="1" applyFill="1" applyBorder="1" applyAlignment="1">
      <alignment horizontal="center"/>
    </xf>
    <xf numFmtId="0" fontId="7" fillId="0" borderId="9" xfId="4" applyFill="1" applyBorder="1"/>
    <xf numFmtId="0" fontId="9" fillId="0" borderId="0" xfId="7" applyFont="1" applyFill="1" applyBorder="1" applyAlignment="1">
      <alignment horizontal="center" vertical="top" wrapText="1"/>
    </xf>
    <xf numFmtId="0" fontId="12" fillId="0" borderId="10" xfId="4" applyFont="1" applyFill="1" applyBorder="1"/>
    <xf numFmtId="0" fontId="7" fillId="0" borderId="10" xfId="4" applyFill="1" applyBorder="1"/>
    <xf numFmtId="0" fontId="12" fillId="0" borderId="10" xfId="7" applyFont="1" applyFill="1" applyBorder="1" applyAlignment="1">
      <alignment horizontal="center"/>
    </xf>
    <xf numFmtId="0" fontId="12" fillId="5" borderId="10" xfId="4" applyFont="1" applyFill="1" applyBorder="1"/>
    <xf numFmtId="0" fontId="7" fillId="5" borderId="10" xfId="4" applyFill="1" applyBorder="1"/>
    <xf numFmtId="0" fontId="12" fillId="5" borderId="10" xfId="7" applyFont="1" applyFill="1" applyBorder="1" applyAlignment="1">
      <alignment horizontal="center"/>
    </xf>
    <xf numFmtId="49" fontId="12" fillId="0" borderId="10" xfId="4" applyNumberFormat="1" applyFont="1" applyFill="1" applyBorder="1"/>
    <xf numFmtId="6" fontId="4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4" fillId="6" borderId="1" xfId="3" applyFont="1" applyFill="1" applyBorder="1" applyAlignment="1" applyProtection="1">
      <alignment horizontal="center" vertical="top" wrapText="1"/>
      <protection locked="0"/>
    </xf>
    <xf numFmtId="0" fontId="6" fillId="4" borderId="1" xfId="3" applyFont="1" applyFill="1" applyBorder="1" applyAlignment="1" applyProtection="1">
      <alignment horizontal="center" vertical="top" wrapText="1"/>
      <protection locked="0"/>
    </xf>
    <xf numFmtId="164" fontId="1" fillId="3" borderId="1" xfId="2" applyNumberFormat="1" applyFont="1" applyFill="1" applyBorder="1"/>
    <xf numFmtId="164" fontId="2" fillId="6" borderId="1" xfId="1" applyNumberFormat="1" applyFont="1" applyFill="1" applyBorder="1"/>
    <xf numFmtId="164" fontId="1" fillId="4" borderId="1" xfId="2" applyNumberFormat="1" applyFont="1" applyFill="1" applyBorder="1"/>
    <xf numFmtId="164" fontId="1" fillId="2" borderId="1" xfId="2" applyNumberFormat="1" applyFont="1" applyFill="1" applyBorder="1"/>
    <xf numFmtId="164" fontId="2" fillId="2" borderId="1" xfId="1" applyNumberFormat="1" applyFont="1" applyFill="1" applyBorder="1"/>
    <xf numFmtId="43" fontId="1" fillId="0" borderId="0" xfId="2" applyNumberFormat="1"/>
    <xf numFmtId="0" fontId="4" fillId="3" borderId="1" xfId="3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6" fontId="4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2" applyFont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4" borderId="1" xfId="2" applyFont="1" applyFill="1" applyBorder="1" applyAlignment="1">
      <alignment horizontal="center"/>
    </xf>
    <xf numFmtId="0" fontId="4" fillId="4" borderId="1" xfId="3" applyFont="1" applyFill="1" applyBorder="1" applyAlignment="1">
      <alignment horizontal="center"/>
    </xf>
    <xf numFmtId="0" fontId="6" fillId="3" borderId="2" xfId="3" applyFont="1" applyFill="1" applyBorder="1" applyAlignment="1" applyProtection="1">
      <alignment horizontal="center" vertical="top" wrapText="1"/>
      <protection locked="0"/>
    </xf>
    <xf numFmtId="0" fontId="6" fillId="3" borderId="4" xfId="3" applyFont="1" applyFill="1" applyBorder="1" applyAlignment="1" applyProtection="1">
      <alignment horizontal="center" vertical="top" wrapText="1"/>
      <protection locked="0"/>
    </xf>
    <xf numFmtId="0" fontId="6" fillId="3" borderId="3" xfId="3" applyFont="1" applyFill="1" applyBorder="1" applyAlignment="1" applyProtection="1">
      <alignment horizontal="center" vertical="top" wrapText="1"/>
      <protection locked="0"/>
    </xf>
    <xf numFmtId="0" fontId="6" fillId="3" borderId="1" xfId="3" applyFont="1" applyFill="1" applyBorder="1" applyAlignment="1" applyProtection="1">
      <alignment horizontal="center" vertical="top" wrapText="1"/>
      <protection locked="0"/>
    </xf>
    <xf numFmtId="0" fontId="2" fillId="3" borderId="1" xfId="2" applyFont="1" applyFill="1" applyBorder="1" applyAlignment="1">
      <alignment horizontal="center"/>
    </xf>
    <xf numFmtId="6" fontId="4" fillId="0" borderId="0" xfId="2" applyNumberFormat="1" applyFont="1" applyAlignment="1">
      <alignment horizontal="center"/>
    </xf>
  </cellXfs>
  <cellStyles count="8">
    <cellStyle name="Comma" xfId="1" builtinId="3"/>
    <cellStyle name="Hyperlink 2" xfId="6" xr:uid="{B9028C14-DBAC-4846-9965-C220324084A0}"/>
    <cellStyle name="Normal" xfId="0" builtinId="0"/>
    <cellStyle name="Normal 2" xfId="3" xr:uid="{8B5707FD-209D-4AF2-9287-35BEAE01D6B5}"/>
    <cellStyle name="Normal 2 2" xfId="4" xr:uid="{F8ABF57B-589E-4680-86C4-9E173EACD8B9}"/>
    <cellStyle name="Normal 2 2 2" xfId="7" xr:uid="{38ACB05B-9BE7-41C5-BFDE-C60331845D84}"/>
    <cellStyle name="Normal 4" xfId="2" xr:uid="{642F856B-0793-4916-84C4-9868B717D731}"/>
    <cellStyle name="Normal_distgn2k" xfId="5" xr:uid="{A1ACFFAC-0AFD-4AA2-9450-E6C01313D5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Share01-NAS\RRQ\RRRA\Load%20Forecasting%20&amp;%20Analysis\Electric%20Sales\2017%20Forecast\10.%20Uncertainty%20and%20Integration%20Model\Integration%20Model\Sales_and_Customer_Forecast_Model_2017_4.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3MT/Desktop/Final%202019%20IEPR%20Form%206/2019%20IEPR%20Form%201.7a%20Public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3MT/Desktop/Final%202019%20IEPR%20Form%206/2019%20IEPR%20Form%201.7a%20Confidentia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ge.sharepoint.com/Users/CGarcia/AppData/Local/Microsoft/Windows/INetCache/Content.Outlook/L9VJ9R01/DOCUME~1/agautam/LOCALS~1/Temp/XPgrpwise/CEC09%20demand-price%20forms-final-12-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arcia/AppData/Local/Microsoft/Windows/INetCache/Content.Outlook/L9VJ9R01/DOCUME~1/agautam/LOCALS~1/Temp/XPgrpwise/CEC09%20demand-price%20forms-final-12-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Share01-NAS\RRQ\RRRA\Load%20Forecasting%20&amp;%20Analysis\Electric%20Peak\2019_Electric_Peak\3.%20Peak%20Integration%20Model\Peak_Forecast_Model_2019_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cnas01-smb\giiprd-fs01\DER%20Forecasting\2019%20DER%20Forecast%20Updates\PV%20Forecast\main%20folder\HourlyForecast%20P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ge.sharepoint.com/sites/ResourceForecasting/Shared%20Documents/IEPR/TN226230_20190107T085049_IOU%20IEPR%202019%20Demand%20Forecast%20Form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3MT/Desktop/Final%202019%20IEPR%20Form%206/2019%20IEPR%20Forms%201.7b%20and%201.7c%20Pub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TOC"/>
      <sheetName val="Model Diagram"/>
      <sheetName val="Version History"/>
      <sheetName val="Model Refresh Instructions"/>
      <sheetName val="Dashboard"/>
      <sheetName val="Results"/>
      <sheetName val="ESF_Ann Compare"/>
      <sheetName val="Technology Forecast Summary"/>
      <sheetName val="1. Eviews_Input"/>
      <sheetName val="2. PV_Input"/>
      <sheetName val="3. Non-PV DG_Input"/>
      <sheetName val="4. EE_Input"/>
      <sheetName val="5. EV_Input"/>
      <sheetName val="6. Regulatory CCA Input"/>
      <sheetName val="7. Probabilistic CCA Input"/>
      <sheetName val="8. PV_Calc"/>
      <sheetName val="9. Non-PV DG_Calc"/>
      <sheetName val="10. Res EE_Calc"/>
      <sheetName val="11. Non-Res EE_Calc"/>
      <sheetName val="12. EV_Calc"/>
      <sheetName val="13. Long Term CCA"/>
      <sheetName val="14. BART INTD PA DA"/>
      <sheetName val="15. Combined_Adjust"/>
      <sheetName val="16. Sales&amp;CustDB"/>
      <sheetName val="17. PivotAnalysis"/>
      <sheetName val="Forecast Summary"/>
      <sheetName val="ESF_Mon"/>
      <sheetName val="ESF_Ann"/>
      <sheetName val="ECF_Mon"/>
      <sheetName val="ECF_Ann"/>
      <sheetName val="Total-salesall"/>
      <sheetName val="DA-salesall"/>
      <sheetName val="CCA-salesall"/>
    </sheetNames>
    <sheetDataSet>
      <sheetData sheetId="0"/>
      <sheetData sheetId="1"/>
      <sheetData sheetId="2"/>
      <sheetData sheetId="3"/>
      <sheetData sheetId="4"/>
      <sheetData sheetId="5">
        <row r="6">
          <cell r="B6">
            <v>2003</v>
          </cell>
          <cell r="C6">
            <v>2003</v>
          </cell>
          <cell r="D6">
            <v>2001</v>
          </cell>
          <cell r="E6">
            <v>2001</v>
          </cell>
        </row>
        <row r="7">
          <cell r="B7">
            <v>2016</v>
          </cell>
          <cell r="C7">
            <v>2016</v>
          </cell>
          <cell r="D7">
            <v>2016</v>
          </cell>
          <cell r="E7">
            <v>2016</v>
          </cell>
        </row>
        <row r="31">
          <cell r="B31" t="str">
            <v>Ex Post</v>
          </cell>
        </row>
        <row r="36">
          <cell r="B36">
            <v>0.8</v>
          </cell>
        </row>
      </sheetData>
      <sheetData sheetId="6"/>
      <sheetData sheetId="7"/>
      <sheetData sheetId="8"/>
      <sheetData sheetId="9">
        <row r="5">
          <cell r="A5">
            <v>36526</v>
          </cell>
          <cell r="B5">
            <v>2000</v>
          </cell>
          <cell r="D5">
            <v>84971</v>
          </cell>
          <cell r="E5">
            <v>166252.64300000001</v>
          </cell>
          <cell r="F5">
            <v>480354</v>
          </cell>
          <cell r="G5">
            <v>2461930.7349999999</v>
          </cell>
          <cell r="H5">
            <v>1305</v>
          </cell>
          <cell r="I5">
            <v>1323360.9080000001</v>
          </cell>
          <cell r="J5">
            <v>4065344</v>
          </cell>
          <cell r="K5">
            <v>2490485.67</v>
          </cell>
          <cell r="L5">
            <v>0</v>
          </cell>
          <cell r="M5">
            <v>0</v>
          </cell>
        </row>
        <row r="6">
          <cell r="A6">
            <v>36557</v>
          </cell>
          <cell r="B6">
            <v>2000</v>
          </cell>
          <cell r="D6">
            <v>84904</v>
          </cell>
          <cell r="E6">
            <v>160297.03</v>
          </cell>
          <cell r="F6">
            <v>480538</v>
          </cell>
          <cell r="G6">
            <v>2456979.8339999998</v>
          </cell>
          <cell r="H6">
            <v>1303</v>
          </cell>
          <cell r="I6">
            <v>1295255.058</v>
          </cell>
          <cell r="J6">
            <v>4069125</v>
          </cell>
          <cell r="K6">
            <v>2386667.4130000002</v>
          </cell>
          <cell r="L6">
            <v>0</v>
          </cell>
          <cell r="M6">
            <v>0</v>
          </cell>
        </row>
        <row r="7">
          <cell r="A7">
            <v>36586</v>
          </cell>
          <cell r="B7">
            <v>2000</v>
          </cell>
          <cell r="D7">
            <v>84856</v>
          </cell>
          <cell r="E7">
            <v>194262.65400000001</v>
          </cell>
          <cell r="F7">
            <v>481199</v>
          </cell>
          <cell r="G7">
            <v>2419553.5290000001</v>
          </cell>
          <cell r="H7">
            <v>1301</v>
          </cell>
          <cell r="I7">
            <v>1341699.2150000001</v>
          </cell>
          <cell r="J7">
            <v>4074788</v>
          </cell>
          <cell r="K7">
            <v>2109968.392</v>
          </cell>
          <cell r="L7">
            <v>0</v>
          </cell>
          <cell r="M7">
            <v>0</v>
          </cell>
        </row>
        <row r="8">
          <cell r="A8">
            <v>36617</v>
          </cell>
          <cell r="B8">
            <v>2000</v>
          </cell>
          <cell r="D8">
            <v>85024</v>
          </cell>
          <cell r="E8">
            <v>302373.27799999999</v>
          </cell>
          <cell r="F8">
            <v>481913</v>
          </cell>
          <cell r="G8">
            <v>2460039.23</v>
          </cell>
          <cell r="H8">
            <v>1298</v>
          </cell>
          <cell r="I8">
            <v>1350203.997</v>
          </cell>
          <cell r="J8">
            <v>4080019</v>
          </cell>
          <cell r="K8">
            <v>2000883.3940000001</v>
          </cell>
          <cell r="L8">
            <v>0</v>
          </cell>
          <cell r="M8">
            <v>0</v>
          </cell>
        </row>
        <row r="9">
          <cell r="A9">
            <v>36647</v>
          </cell>
          <cell r="B9">
            <v>2000</v>
          </cell>
          <cell r="D9">
            <v>85042</v>
          </cell>
          <cell r="E9">
            <v>442366.01899999997</v>
          </cell>
          <cell r="F9">
            <v>482745</v>
          </cell>
          <cell r="G9">
            <v>2761123.2080000001</v>
          </cell>
          <cell r="H9">
            <v>1295</v>
          </cell>
          <cell r="I9">
            <v>1413864.352</v>
          </cell>
          <cell r="J9">
            <v>4085461</v>
          </cell>
          <cell r="K9">
            <v>2296493.83</v>
          </cell>
          <cell r="L9">
            <v>0</v>
          </cell>
          <cell r="M9">
            <v>0</v>
          </cell>
        </row>
        <row r="10">
          <cell r="A10">
            <v>36678</v>
          </cell>
          <cell r="B10">
            <v>2000</v>
          </cell>
          <cell r="D10">
            <v>85069</v>
          </cell>
          <cell r="E10">
            <v>571801.304</v>
          </cell>
          <cell r="F10">
            <v>483094</v>
          </cell>
          <cell r="G10">
            <v>2897153.4739999999</v>
          </cell>
          <cell r="H10">
            <v>1298</v>
          </cell>
          <cell r="I10">
            <v>1437922.8810000001</v>
          </cell>
          <cell r="J10">
            <v>4082139</v>
          </cell>
          <cell r="K10">
            <v>2589743.87</v>
          </cell>
          <cell r="L10">
            <v>0</v>
          </cell>
          <cell r="M10">
            <v>0</v>
          </cell>
        </row>
        <row r="11">
          <cell r="A11">
            <v>36708</v>
          </cell>
          <cell r="B11">
            <v>2000</v>
          </cell>
          <cell r="D11">
            <v>85320</v>
          </cell>
          <cell r="E11">
            <v>586070.31400000001</v>
          </cell>
          <cell r="F11">
            <v>483763</v>
          </cell>
          <cell r="G11">
            <v>2872941.9240000001</v>
          </cell>
          <cell r="H11">
            <v>1296</v>
          </cell>
          <cell r="I11">
            <v>1464294.398</v>
          </cell>
          <cell r="J11">
            <v>4091001</v>
          </cell>
          <cell r="K11">
            <v>2593071.253</v>
          </cell>
          <cell r="L11">
            <v>0</v>
          </cell>
          <cell r="M11">
            <v>0</v>
          </cell>
        </row>
        <row r="12">
          <cell r="A12">
            <v>36739</v>
          </cell>
          <cell r="B12">
            <v>2000</v>
          </cell>
          <cell r="D12">
            <v>85396</v>
          </cell>
          <cell r="E12">
            <v>508088.08799999999</v>
          </cell>
          <cell r="F12">
            <v>484525</v>
          </cell>
          <cell r="G12">
            <v>2899706.0419999999</v>
          </cell>
          <cell r="H12">
            <v>1313</v>
          </cell>
          <cell r="I12">
            <v>1506918.6680000001</v>
          </cell>
          <cell r="J12">
            <v>4099059</v>
          </cell>
          <cell r="K12">
            <v>2565321.89</v>
          </cell>
          <cell r="L12">
            <v>0</v>
          </cell>
          <cell r="M12">
            <v>0</v>
          </cell>
        </row>
        <row r="13">
          <cell r="A13">
            <v>36770</v>
          </cell>
          <cell r="B13">
            <v>2000</v>
          </cell>
          <cell r="D13">
            <v>85324</v>
          </cell>
          <cell r="E13">
            <v>374319.59299999999</v>
          </cell>
          <cell r="F13">
            <v>485199</v>
          </cell>
          <cell r="G13">
            <v>2889921.986</v>
          </cell>
          <cell r="H13">
            <v>1322</v>
          </cell>
          <cell r="I13">
            <v>1530151.156</v>
          </cell>
          <cell r="J13">
            <v>4103649</v>
          </cell>
          <cell r="K13">
            <v>2366233.5079999999</v>
          </cell>
          <cell r="L13">
            <v>0</v>
          </cell>
          <cell r="M13">
            <v>0</v>
          </cell>
        </row>
        <row r="14">
          <cell r="A14">
            <v>36800</v>
          </cell>
          <cell r="B14">
            <v>2000</v>
          </cell>
          <cell r="D14">
            <v>85154</v>
          </cell>
          <cell r="E14">
            <v>243368.58</v>
          </cell>
          <cell r="F14">
            <v>486134</v>
          </cell>
          <cell r="G14">
            <v>2618932.1030000001</v>
          </cell>
          <cell r="H14">
            <v>1320</v>
          </cell>
          <cell r="I14">
            <v>1445504.8489999999</v>
          </cell>
          <cell r="J14">
            <v>4108423</v>
          </cell>
          <cell r="K14">
            <v>2134808.307</v>
          </cell>
          <cell r="L14">
            <v>0</v>
          </cell>
          <cell r="M14">
            <v>0</v>
          </cell>
        </row>
        <row r="15">
          <cell r="A15">
            <v>36831</v>
          </cell>
          <cell r="B15">
            <v>2000</v>
          </cell>
          <cell r="D15">
            <v>84878</v>
          </cell>
          <cell r="E15">
            <v>173680.27299999999</v>
          </cell>
          <cell r="F15">
            <v>487114</v>
          </cell>
          <cell r="G15">
            <v>2583167.3709999998</v>
          </cell>
          <cell r="H15">
            <v>1331</v>
          </cell>
          <cell r="I15">
            <v>1412647.9620000001</v>
          </cell>
          <cell r="J15">
            <v>4114439</v>
          </cell>
          <cell r="K15">
            <v>2454619.3650000002</v>
          </cell>
          <cell r="L15">
            <v>0</v>
          </cell>
          <cell r="M15">
            <v>0</v>
          </cell>
        </row>
        <row r="16">
          <cell r="A16">
            <v>36861</v>
          </cell>
          <cell r="B16">
            <v>2000</v>
          </cell>
          <cell r="D16">
            <v>84666</v>
          </cell>
          <cell r="E16">
            <v>147880.34099999999</v>
          </cell>
          <cell r="F16">
            <v>487898</v>
          </cell>
          <cell r="G16">
            <v>2510455.7170000002</v>
          </cell>
          <cell r="H16">
            <v>1341</v>
          </cell>
          <cell r="I16">
            <v>1360880.821</v>
          </cell>
          <cell r="J16">
            <v>4119805</v>
          </cell>
          <cell r="K16">
            <v>2572550.8640000001</v>
          </cell>
          <cell r="L16">
            <v>0</v>
          </cell>
          <cell r="M16">
            <v>0</v>
          </cell>
        </row>
        <row r="17">
          <cell r="A17">
            <v>36892</v>
          </cell>
          <cell r="B17">
            <v>2001</v>
          </cell>
          <cell r="D17">
            <v>84461</v>
          </cell>
          <cell r="E17">
            <v>144742.95600000001</v>
          </cell>
          <cell r="F17">
            <v>488197</v>
          </cell>
          <cell r="G17">
            <v>2461049.6660000002</v>
          </cell>
          <cell r="H17">
            <v>1337</v>
          </cell>
          <cell r="I17">
            <v>1274628.733</v>
          </cell>
          <cell r="J17">
            <v>4122378</v>
          </cell>
          <cell r="K17">
            <v>2474512.9619999998</v>
          </cell>
          <cell r="L17">
            <v>0</v>
          </cell>
          <cell r="M17">
            <v>0</v>
          </cell>
        </row>
        <row r="18">
          <cell r="A18">
            <v>36923</v>
          </cell>
          <cell r="B18">
            <v>2001</v>
          </cell>
          <cell r="D18">
            <v>84313</v>
          </cell>
          <cell r="E18">
            <v>149073.345</v>
          </cell>
          <cell r="F18">
            <v>488469</v>
          </cell>
          <cell r="G18">
            <v>2442029.7740000002</v>
          </cell>
          <cell r="H18">
            <v>1344</v>
          </cell>
          <cell r="I18">
            <v>1304906.2649999999</v>
          </cell>
          <cell r="J18">
            <v>4126044</v>
          </cell>
          <cell r="K18">
            <v>2328097.588</v>
          </cell>
          <cell r="L18">
            <v>0</v>
          </cell>
          <cell r="M18">
            <v>0</v>
          </cell>
        </row>
        <row r="19">
          <cell r="A19">
            <v>36951</v>
          </cell>
          <cell r="B19">
            <v>2001</v>
          </cell>
          <cell r="D19">
            <v>84184</v>
          </cell>
          <cell r="E19">
            <v>208290.636</v>
          </cell>
          <cell r="F19">
            <v>489192</v>
          </cell>
          <cell r="G19">
            <v>2351142.682</v>
          </cell>
          <cell r="H19">
            <v>1351</v>
          </cell>
          <cell r="I19">
            <v>1382992.075</v>
          </cell>
          <cell r="J19">
            <v>4130820</v>
          </cell>
          <cell r="K19">
            <v>1989268.202</v>
          </cell>
          <cell r="L19">
            <v>0</v>
          </cell>
          <cell r="M19">
            <v>0</v>
          </cell>
        </row>
        <row r="20">
          <cell r="A20">
            <v>36982</v>
          </cell>
          <cell r="B20">
            <v>2001</v>
          </cell>
          <cell r="D20">
            <v>84306</v>
          </cell>
          <cell r="E20">
            <v>322976.56099999999</v>
          </cell>
          <cell r="F20">
            <v>489751</v>
          </cell>
          <cell r="G20">
            <v>2405655.588</v>
          </cell>
          <cell r="H20">
            <v>1344</v>
          </cell>
          <cell r="I20">
            <v>1334287.8400000001</v>
          </cell>
          <cell r="J20">
            <v>4135330</v>
          </cell>
          <cell r="K20">
            <v>1942067.7620000001</v>
          </cell>
          <cell r="L20">
            <v>0</v>
          </cell>
          <cell r="M20">
            <v>0</v>
          </cell>
        </row>
        <row r="21">
          <cell r="A21">
            <v>37012</v>
          </cell>
          <cell r="B21">
            <v>2001</v>
          </cell>
          <cell r="D21">
            <v>84333</v>
          </cell>
          <cell r="E21">
            <v>514993.63500000001</v>
          </cell>
          <cell r="F21">
            <v>490633</v>
          </cell>
          <cell r="G21">
            <v>2681787.8319999999</v>
          </cell>
          <cell r="H21">
            <v>1344</v>
          </cell>
          <cell r="I21">
            <v>1409067.4920000001</v>
          </cell>
          <cell r="J21">
            <v>4140193</v>
          </cell>
          <cell r="K21">
            <v>2143892.2250000001</v>
          </cell>
          <cell r="L21">
            <v>0</v>
          </cell>
          <cell r="M21">
            <v>0</v>
          </cell>
        </row>
        <row r="22">
          <cell r="A22">
            <v>37043</v>
          </cell>
          <cell r="B22">
            <v>2001</v>
          </cell>
          <cell r="D22">
            <v>84285</v>
          </cell>
          <cell r="E22">
            <v>588675.74899999995</v>
          </cell>
          <cell r="F22">
            <v>490991</v>
          </cell>
          <cell r="G22">
            <v>2719038.341</v>
          </cell>
          <cell r="H22">
            <v>1346</v>
          </cell>
          <cell r="I22">
            <v>1378509.5989999999</v>
          </cell>
          <cell r="J22">
            <v>4145215</v>
          </cell>
          <cell r="K22">
            <v>2354309.344</v>
          </cell>
          <cell r="L22">
            <v>0</v>
          </cell>
          <cell r="M22">
            <v>0</v>
          </cell>
        </row>
        <row r="23">
          <cell r="A23">
            <v>37073</v>
          </cell>
          <cell r="B23">
            <v>2001</v>
          </cell>
          <cell r="D23">
            <v>84144</v>
          </cell>
          <cell r="E23">
            <v>586169.522</v>
          </cell>
          <cell r="F23">
            <v>491321</v>
          </cell>
          <cell r="G23">
            <v>2641618.44</v>
          </cell>
          <cell r="H23">
            <v>1344</v>
          </cell>
          <cell r="I23">
            <v>1371769.1159999999</v>
          </cell>
          <cell r="J23">
            <v>4150705</v>
          </cell>
          <cell r="K23">
            <v>2309769.0989999999</v>
          </cell>
          <cell r="L23">
            <v>0</v>
          </cell>
          <cell r="M23">
            <v>0</v>
          </cell>
        </row>
        <row r="24">
          <cell r="A24">
            <v>37104</v>
          </cell>
          <cell r="B24">
            <v>2001</v>
          </cell>
          <cell r="D24">
            <v>83999</v>
          </cell>
          <cell r="E24">
            <v>520008.04700000002</v>
          </cell>
          <cell r="F24">
            <v>491753</v>
          </cell>
          <cell r="G24">
            <v>2683327.9700000002</v>
          </cell>
          <cell r="H24">
            <v>1344</v>
          </cell>
          <cell r="I24">
            <v>1393746.9650000001</v>
          </cell>
          <cell r="J24">
            <v>4156484</v>
          </cell>
          <cell r="K24">
            <v>2330711.253</v>
          </cell>
          <cell r="L24">
            <v>0</v>
          </cell>
          <cell r="M24">
            <v>0</v>
          </cell>
        </row>
        <row r="25">
          <cell r="A25">
            <v>37135</v>
          </cell>
          <cell r="B25">
            <v>2001</v>
          </cell>
          <cell r="D25">
            <v>83768</v>
          </cell>
          <cell r="E25">
            <v>387034.07799999998</v>
          </cell>
          <cell r="F25">
            <v>492148</v>
          </cell>
          <cell r="G25">
            <v>2644957.9210000001</v>
          </cell>
          <cell r="H25">
            <v>1336</v>
          </cell>
          <cell r="I25">
            <v>1350802.871</v>
          </cell>
          <cell r="J25">
            <v>4161327</v>
          </cell>
          <cell r="K25">
            <v>2165970.943</v>
          </cell>
          <cell r="L25">
            <v>0</v>
          </cell>
          <cell r="M25">
            <v>0</v>
          </cell>
        </row>
        <row r="26">
          <cell r="A26">
            <v>37165</v>
          </cell>
          <cell r="B26">
            <v>2001</v>
          </cell>
          <cell r="D26">
            <v>83499</v>
          </cell>
          <cell r="E26">
            <v>276986.51400000002</v>
          </cell>
          <cell r="F26">
            <v>492694</v>
          </cell>
          <cell r="G26">
            <v>2467679.094</v>
          </cell>
          <cell r="H26">
            <v>1327</v>
          </cell>
          <cell r="I26">
            <v>1290557.24</v>
          </cell>
          <cell r="J26">
            <v>4166580</v>
          </cell>
          <cell r="K26">
            <v>1973247.409</v>
          </cell>
          <cell r="L26">
            <v>0</v>
          </cell>
          <cell r="M26">
            <v>0</v>
          </cell>
        </row>
        <row r="27">
          <cell r="A27">
            <v>37196</v>
          </cell>
          <cell r="B27">
            <v>2001</v>
          </cell>
          <cell r="D27">
            <v>83099</v>
          </cell>
          <cell r="E27">
            <v>176968.69699999999</v>
          </cell>
          <cell r="F27">
            <v>492954</v>
          </cell>
          <cell r="G27">
            <v>2476855.2080000001</v>
          </cell>
          <cell r="H27">
            <v>1318</v>
          </cell>
          <cell r="I27">
            <v>1258236.1370000001</v>
          </cell>
          <cell r="J27">
            <v>4171304</v>
          </cell>
          <cell r="K27">
            <v>2226613.051</v>
          </cell>
          <cell r="L27">
            <v>0</v>
          </cell>
          <cell r="M27">
            <v>0</v>
          </cell>
        </row>
        <row r="28">
          <cell r="A28">
            <v>37226</v>
          </cell>
          <cell r="B28">
            <v>2001</v>
          </cell>
          <cell r="D28">
            <v>82794</v>
          </cell>
          <cell r="E28">
            <v>131293.64000000001</v>
          </cell>
          <cell r="F28">
            <v>493057</v>
          </cell>
          <cell r="G28">
            <v>2415961.875</v>
          </cell>
          <cell r="H28">
            <v>1310</v>
          </cell>
          <cell r="I28">
            <v>1168131.1839999999</v>
          </cell>
          <cell r="J28">
            <v>4176244</v>
          </cell>
          <cell r="K28">
            <v>2541092.3620000002</v>
          </cell>
          <cell r="L28">
            <v>0</v>
          </cell>
          <cell r="M28">
            <v>0</v>
          </cell>
        </row>
        <row r="29">
          <cell r="A29">
            <v>37257</v>
          </cell>
          <cell r="B29">
            <v>2002</v>
          </cell>
          <cell r="D29">
            <v>82499</v>
          </cell>
          <cell r="E29">
            <v>147632.94200000001</v>
          </cell>
          <cell r="F29">
            <v>493093</v>
          </cell>
          <cell r="G29">
            <v>2389692.6469999999</v>
          </cell>
          <cell r="H29">
            <v>1300</v>
          </cell>
          <cell r="I29">
            <v>1174907.45</v>
          </cell>
          <cell r="J29">
            <v>4179923</v>
          </cell>
          <cell r="K29">
            <v>2468411.73</v>
          </cell>
          <cell r="L29">
            <v>0</v>
          </cell>
          <cell r="M29">
            <v>0</v>
          </cell>
        </row>
        <row r="30">
          <cell r="A30">
            <v>37288</v>
          </cell>
          <cell r="B30">
            <v>2002</v>
          </cell>
          <cell r="D30">
            <v>82304</v>
          </cell>
          <cell r="E30">
            <v>195192.465</v>
          </cell>
          <cell r="F30">
            <v>493191</v>
          </cell>
          <cell r="G30">
            <v>2437007.6290000002</v>
          </cell>
          <cell r="H30">
            <v>1287</v>
          </cell>
          <cell r="I30">
            <v>1165517.1070000001</v>
          </cell>
          <cell r="J30">
            <v>4184110</v>
          </cell>
          <cell r="K30">
            <v>2279843.4589999998</v>
          </cell>
          <cell r="L30">
            <v>0</v>
          </cell>
          <cell r="M30">
            <v>0</v>
          </cell>
        </row>
        <row r="31">
          <cell r="A31">
            <v>37316</v>
          </cell>
          <cell r="B31">
            <v>2002</v>
          </cell>
          <cell r="D31">
            <v>82323</v>
          </cell>
          <cell r="E31">
            <v>252110.84400000001</v>
          </cell>
          <cell r="F31">
            <v>493618</v>
          </cell>
          <cell r="G31">
            <v>2344794.4360000002</v>
          </cell>
          <cell r="H31">
            <v>1278</v>
          </cell>
          <cell r="I31">
            <v>1195336.52</v>
          </cell>
          <cell r="J31">
            <v>4188354</v>
          </cell>
          <cell r="K31">
            <v>2061489.5049999999</v>
          </cell>
          <cell r="L31">
            <v>0</v>
          </cell>
          <cell r="M31">
            <v>0</v>
          </cell>
        </row>
        <row r="32">
          <cell r="A32">
            <v>37347</v>
          </cell>
          <cell r="B32">
            <v>2002</v>
          </cell>
          <cell r="D32">
            <v>82465</v>
          </cell>
          <cell r="E32">
            <v>366038.41399999999</v>
          </cell>
          <cell r="F32">
            <v>493980</v>
          </cell>
          <cell r="G32">
            <v>2467191.7149999999</v>
          </cell>
          <cell r="H32">
            <v>1273</v>
          </cell>
          <cell r="I32">
            <v>1250219.5970000001</v>
          </cell>
          <cell r="J32">
            <v>4192579</v>
          </cell>
          <cell r="K32">
            <v>2007308.209</v>
          </cell>
          <cell r="L32">
            <v>0</v>
          </cell>
          <cell r="M32">
            <v>0</v>
          </cell>
        </row>
        <row r="33">
          <cell r="A33">
            <v>37377</v>
          </cell>
          <cell r="B33">
            <v>2002</v>
          </cell>
          <cell r="D33">
            <v>82578</v>
          </cell>
          <cell r="E33">
            <v>444519.50900000002</v>
          </cell>
          <cell r="F33">
            <v>494475</v>
          </cell>
          <cell r="G33">
            <v>2598671.2310000001</v>
          </cell>
          <cell r="H33">
            <v>1274</v>
          </cell>
          <cell r="I33">
            <v>1259235.9069999999</v>
          </cell>
          <cell r="J33">
            <v>4197011</v>
          </cell>
          <cell r="K33">
            <v>2116251.4500000002</v>
          </cell>
          <cell r="L33">
            <v>0</v>
          </cell>
          <cell r="M33">
            <v>0</v>
          </cell>
        </row>
        <row r="34">
          <cell r="A34">
            <v>37408</v>
          </cell>
          <cell r="B34">
            <v>2002</v>
          </cell>
          <cell r="D34">
            <v>82568</v>
          </cell>
          <cell r="E34">
            <v>552452.84</v>
          </cell>
          <cell r="F34">
            <v>494860</v>
          </cell>
          <cell r="G34">
            <v>2750078.7310000001</v>
          </cell>
          <cell r="H34">
            <v>1270</v>
          </cell>
          <cell r="I34">
            <v>1261569.7209999999</v>
          </cell>
          <cell r="J34">
            <v>4200638</v>
          </cell>
          <cell r="K34">
            <v>2423741.2409999999</v>
          </cell>
          <cell r="L34">
            <v>0</v>
          </cell>
          <cell r="M34">
            <v>0</v>
          </cell>
        </row>
        <row r="35">
          <cell r="A35">
            <v>37438</v>
          </cell>
          <cell r="B35">
            <v>2002</v>
          </cell>
          <cell r="D35">
            <v>82510</v>
          </cell>
          <cell r="E35">
            <v>584771.58900000004</v>
          </cell>
          <cell r="F35">
            <v>495303</v>
          </cell>
          <cell r="G35">
            <v>2794393.33</v>
          </cell>
          <cell r="H35">
            <v>1267</v>
          </cell>
          <cell r="I35">
            <v>1303388.8359999999</v>
          </cell>
          <cell r="J35">
            <v>4205493</v>
          </cell>
          <cell r="K35">
            <v>2596853.2560000001</v>
          </cell>
          <cell r="L35">
            <v>0</v>
          </cell>
          <cell r="M35">
            <v>0</v>
          </cell>
        </row>
        <row r="36">
          <cell r="A36">
            <v>37469</v>
          </cell>
          <cell r="B36">
            <v>2002</v>
          </cell>
          <cell r="D36">
            <v>82385</v>
          </cell>
          <cell r="E36">
            <v>505915.50900000002</v>
          </cell>
          <cell r="F36">
            <v>495567</v>
          </cell>
          <cell r="G36">
            <v>2799685.7629999998</v>
          </cell>
          <cell r="H36">
            <v>1271</v>
          </cell>
          <cell r="I36">
            <v>1326964.5120000001</v>
          </cell>
          <cell r="J36">
            <v>4209924</v>
          </cell>
          <cell r="K36">
            <v>2466299.3560000001</v>
          </cell>
          <cell r="L36">
            <v>0</v>
          </cell>
          <cell r="M36">
            <v>0</v>
          </cell>
        </row>
        <row r="37">
          <cell r="A37">
            <v>37500</v>
          </cell>
          <cell r="B37">
            <v>2002</v>
          </cell>
          <cell r="D37">
            <v>82183</v>
          </cell>
          <cell r="E37">
            <v>389520.90700000001</v>
          </cell>
          <cell r="F37">
            <v>496007</v>
          </cell>
          <cell r="G37">
            <v>2788774.8679999998</v>
          </cell>
          <cell r="H37">
            <v>1274</v>
          </cell>
          <cell r="I37">
            <v>1327728.1850000001</v>
          </cell>
          <cell r="J37">
            <v>4215214</v>
          </cell>
          <cell r="K37">
            <v>2315290.219</v>
          </cell>
          <cell r="L37">
            <v>0</v>
          </cell>
          <cell r="M37">
            <v>0</v>
          </cell>
        </row>
        <row r="38">
          <cell r="A38">
            <v>37530</v>
          </cell>
          <cell r="B38">
            <v>2002</v>
          </cell>
          <cell r="D38">
            <v>81998</v>
          </cell>
          <cell r="E38">
            <v>275985.57500000001</v>
          </cell>
          <cell r="F38">
            <v>496997</v>
          </cell>
          <cell r="G38">
            <v>2647235.327</v>
          </cell>
          <cell r="H38">
            <v>1268</v>
          </cell>
          <cell r="I38">
            <v>1224810.916</v>
          </cell>
          <cell r="J38">
            <v>4225282</v>
          </cell>
          <cell r="K38">
            <v>2063388.4110000001</v>
          </cell>
          <cell r="L38">
            <v>0</v>
          </cell>
          <cell r="M38">
            <v>0</v>
          </cell>
        </row>
        <row r="39">
          <cell r="A39">
            <v>37561</v>
          </cell>
          <cell r="B39">
            <v>2002</v>
          </cell>
          <cell r="D39">
            <v>81815</v>
          </cell>
          <cell r="E39">
            <v>182745.13</v>
          </cell>
          <cell r="F39">
            <v>498625</v>
          </cell>
          <cell r="G39">
            <v>2482703.2230000002</v>
          </cell>
          <cell r="H39">
            <v>1172</v>
          </cell>
          <cell r="I39">
            <v>1114241.3219999999</v>
          </cell>
          <cell r="J39">
            <v>4257919</v>
          </cell>
          <cell r="K39">
            <v>2246029.5299999998</v>
          </cell>
          <cell r="L39">
            <v>0</v>
          </cell>
          <cell r="M39">
            <v>0</v>
          </cell>
        </row>
        <row r="40">
          <cell r="A40">
            <v>37591</v>
          </cell>
          <cell r="B40">
            <v>2002</v>
          </cell>
          <cell r="D40">
            <v>81742</v>
          </cell>
          <cell r="E40">
            <v>160369.226</v>
          </cell>
          <cell r="F40">
            <v>500270</v>
          </cell>
          <cell r="G40">
            <v>2443189.4929999998</v>
          </cell>
          <cell r="H40">
            <v>1207</v>
          </cell>
          <cell r="I40">
            <v>1066169.97</v>
          </cell>
          <cell r="J40">
            <v>4271018</v>
          </cell>
          <cell r="K40">
            <v>2510893.358</v>
          </cell>
          <cell r="L40">
            <v>0</v>
          </cell>
          <cell r="M40">
            <v>0</v>
          </cell>
        </row>
        <row r="41">
          <cell r="A41">
            <v>37622</v>
          </cell>
          <cell r="B41">
            <v>2003</v>
          </cell>
          <cell r="D41">
            <v>81210</v>
          </cell>
          <cell r="E41">
            <v>161161.15299999999</v>
          </cell>
          <cell r="F41">
            <v>496567</v>
          </cell>
          <cell r="G41">
            <v>2416890.943</v>
          </cell>
          <cell r="H41">
            <v>1252</v>
          </cell>
          <cell r="I41">
            <v>1113662.544</v>
          </cell>
          <cell r="J41">
            <v>4250555</v>
          </cell>
          <cell r="K41">
            <v>2398935.3390000002</v>
          </cell>
          <cell r="L41">
            <v>0</v>
          </cell>
          <cell r="M41">
            <v>0</v>
          </cell>
        </row>
        <row r="42">
          <cell r="A42">
            <v>37653</v>
          </cell>
          <cell r="B42">
            <v>2003</v>
          </cell>
          <cell r="D42">
            <v>81109</v>
          </cell>
          <cell r="E42">
            <v>184802.592</v>
          </cell>
          <cell r="F42">
            <v>496514</v>
          </cell>
          <cell r="G42">
            <v>2456603.59</v>
          </cell>
          <cell r="H42">
            <v>1260</v>
          </cell>
          <cell r="I42">
            <v>1148349.5109999999</v>
          </cell>
          <cell r="J42">
            <v>4249279</v>
          </cell>
          <cell r="K42">
            <v>2299203.4019999998</v>
          </cell>
          <cell r="L42">
            <v>0</v>
          </cell>
          <cell r="M42">
            <v>0</v>
          </cell>
        </row>
        <row r="43">
          <cell r="A43">
            <v>37681</v>
          </cell>
          <cell r="B43">
            <v>2003</v>
          </cell>
          <cell r="D43">
            <v>81099</v>
          </cell>
          <cell r="E43">
            <v>233079.44</v>
          </cell>
          <cell r="F43">
            <v>497654</v>
          </cell>
          <cell r="G43">
            <v>2375169.6630000002</v>
          </cell>
          <cell r="H43">
            <v>1263</v>
          </cell>
          <cell r="I43">
            <v>1152433.922</v>
          </cell>
          <cell r="J43">
            <v>4255980</v>
          </cell>
          <cell r="K43">
            <v>2075676.6769999999</v>
          </cell>
          <cell r="L43">
            <v>0</v>
          </cell>
          <cell r="M43">
            <v>0</v>
          </cell>
        </row>
        <row r="44">
          <cell r="A44">
            <v>37712</v>
          </cell>
          <cell r="B44">
            <v>2003</v>
          </cell>
          <cell r="D44">
            <v>81227</v>
          </cell>
          <cell r="E44">
            <v>274670.18699999998</v>
          </cell>
          <cell r="F44">
            <v>498792</v>
          </cell>
          <cell r="G44">
            <v>2442829.554</v>
          </cell>
          <cell r="H44">
            <v>1276</v>
          </cell>
          <cell r="I44">
            <v>1185795.098</v>
          </cell>
          <cell r="J44">
            <v>4262902</v>
          </cell>
          <cell r="K44">
            <v>2099819.787</v>
          </cell>
          <cell r="L44">
            <v>0</v>
          </cell>
          <cell r="M44">
            <v>0</v>
          </cell>
        </row>
        <row r="45">
          <cell r="A45">
            <v>37742</v>
          </cell>
          <cell r="B45">
            <v>2003</v>
          </cell>
          <cell r="D45">
            <v>81261</v>
          </cell>
          <cell r="E45">
            <v>373375.245</v>
          </cell>
          <cell r="F45">
            <v>500020</v>
          </cell>
          <cell r="G45">
            <v>2626474.6860000002</v>
          </cell>
          <cell r="H45">
            <v>1271</v>
          </cell>
          <cell r="I45">
            <v>1182420.338</v>
          </cell>
          <cell r="J45">
            <v>4270754</v>
          </cell>
          <cell r="K45">
            <v>2217312.983</v>
          </cell>
          <cell r="L45">
            <v>0</v>
          </cell>
          <cell r="M45">
            <v>0</v>
          </cell>
        </row>
        <row r="46">
          <cell r="A46">
            <v>37773</v>
          </cell>
          <cell r="B46">
            <v>2003</v>
          </cell>
          <cell r="D46">
            <v>81301</v>
          </cell>
          <cell r="E46">
            <v>497014.14</v>
          </cell>
          <cell r="F46">
            <v>500397</v>
          </cell>
          <cell r="G46">
            <v>2756154.32</v>
          </cell>
          <cell r="H46">
            <v>1284</v>
          </cell>
          <cell r="I46">
            <v>1188050.976</v>
          </cell>
          <cell r="J46">
            <v>4285087</v>
          </cell>
          <cell r="K46">
            <v>2460070.94</v>
          </cell>
          <cell r="L46">
            <v>0</v>
          </cell>
          <cell r="M46">
            <v>0</v>
          </cell>
        </row>
        <row r="47">
          <cell r="A47">
            <v>37803</v>
          </cell>
          <cell r="B47">
            <v>2003</v>
          </cell>
          <cell r="D47">
            <v>81268</v>
          </cell>
          <cell r="E47">
            <v>553213.995</v>
          </cell>
          <cell r="F47">
            <v>500994</v>
          </cell>
          <cell r="G47">
            <v>2906626.0249999999</v>
          </cell>
          <cell r="H47">
            <v>1298</v>
          </cell>
          <cell r="I47">
            <v>1274830.9820000001</v>
          </cell>
          <cell r="J47">
            <v>4288989</v>
          </cell>
          <cell r="K47">
            <v>2907411.8769999999</v>
          </cell>
          <cell r="L47">
            <v>0</v>
          </cell>
          <cell r="M47">
            <v>0</v>
          </cell>
        </row>
        <row r="48">
          <cell r="A48">
            <v>37834</v>
          </cell>
          <cell r="B48">
            <v>2003</v>
          </cell>
          <cell r="D48">
            <v>81123</v>
          </cell>
          <cell r="E48">
            <v>480812.56900000002</v>
          </cell>
          <cell r="F48">
            <v>501546</v>
          </cell>
          <cell r="G48">
            <v>2890604.5559999999</v>
          </cell>
          <cell r="H48">
            <v>1304</v>
          </cell>
          <cell r="I48">
            <v>1299226.054</v>
          </cell>
          <cell r="J48">
            <v>4303911</v>
          </cell>
          <cell r="K48">
            <v>2659712.628</v>
          </cell>
          <cell r="L48">
            <v>0</v>
          </cell>
          <cell r="M48">
            <v>0</v>
          </cell>
        </row>
        <row r="49">
          <cell r="A49">
            <v>37865</v>
          </cell>
          <cell r="B49">
            <v>2003</v>
          </cell>
          <cell r="D49">
            <v>81023</v>
          </cell>
          <cell r="E49">
            <v>385505.68</v>
          </cell>
          <cell r="F49">
            <v>502721</v>
          </cell>
          <cell r="G49">
            <v>2851296.9219999998</v>
          </cell>
          <cell r="H49">
            <v>1311</v>
          </cell>
          <cell r="I49">
            <v>1323082.7150000001</v>
          </cell>
          <cell r="J49">
            <v>4306093</v>
          </cell>
          <cell r="K49">
            <v>2482948.0019999999</v>
          </cell>
          <cell r="L49">
            <v>0</v>
          </cell>
          <cell r="M49">
            <v>0</v>
          </cell>
        </row>
        <row r="50">
          <cell r="A50">
            <v>37895</v>
          </cell>
          <cell r="B50">
            <v>2003</v>
          </cell>
          <cell r="D50">
            <v>80851</v>
          </cell>
          <cell r="E50">
            <v>305415.88400000002</v>
          </cell>
          <cell r="F50">
            <v>503313</v>
          </cell>
          <cell r="G50">
            <v>2623029.02</v>
          </cell>
          <cell r="H50">
            <v>1305</v>
          </cell>
          <cell r="I50">
            <v>1230592.8259999999</v>
          </cell>
          <cell r="J50">
            <v>4308046</v>
          </cell>
          <cell r="K50">
            <v>2134078.7629999998</v>
          </cell>
          <cell r="L50">
            <v>0</v>
          </cell>
          <cell r="M50">
            <v>0</v>
          </cell>
        </row>
        <row r="51">
          <cell r="A51">
            <v>37926</v>
          </cell>
          <cell r="B51">
            <v>2003</v>
          </cell>
          <cell r="D51">
            <v>80595</v>
          </cell>
          <cell r="E51">
            <v>225859.10699999999</v>
          </cell>
          <cell r="F51">
            <v>504277</v>
          </cell>
          <cell r="G51">
            <v>2529626.5729999999</v>
          </cell>
          <cell r="H51">
            <v>1315</v>
          </cell>
          <cell r="I51">
            <v>1209973.825</v>
          </cell>
          <cell r="J51">
            <v>4316034</v>
          </cell>
          <cell r="K51">
            <v>2373694.7820000001</v>
          </cell>
          <cell r="L51">
            <v>0</v>
          </cell>
          <cell r="M51">
            <v>0</v>
          </cell>
        </row>
        <row r="52">
          <cell r="A52">
            <v>37956</v>
          </cell>
          <cell r="B52">
            <v>2003</v>
          </cell>
          <cell r="D52">
            <v>80275</v>
          </cell>
          <cell r="E52">
            <v>155148.114</v>
          </cell>
          <cell r="F52">
            <v>504963</v>
          </cell>
          <cell r="G52">
            <v>2450730.8930000002</v>
          </cell>
          <cell r="H52">
            <v>1321</v>
          </cell>
          <cell r="I52">
            <v>1116165.496</v>
          </cell>
          <cell r="J52">
            <v>4316726</v>
          </cell>
          <cell r="K52">
            <v>2668624.716</v>
          </cell>
          <cell r="L52">
            <v>0</v>
          </cell>
          <cell r="M52">
            <v>0</v>
          </cell>
        </row>
        <row r="53">
          <cell r="A53">
            <v>37987</v>
          </cell>
          <cell r="B53">
            <v>2004</v>
          </cell>
          <cell r="D53">
            <v>79908</v>
          </cell>
          <cell r="E53">
            <v>147615.31400000001</v>
          </cell>
          <cell r="F53">
            <v>509410</v>
          </cell>
          <cell r="G53">
            <v>2448084.352</v>
          </cell>
          <cell r="H53">
            <v>1309</v>
          </cell>
          <cell r="I53">
            <v>1107660.9140000001</v>
          </cell>
          <cell r="J53">
            <v>4315097</v>
          </cell>
          <cell r="K53">
            <v>2593168.0260000001</v>
          </cell>
          <cell r="L53">
            <v>27454.033564814799</v>
          </cell>
          <cell r="M53">
            <v>0</v>
          </cell>
        </row>
        <row r="54">
          <cell r="A54">
            <v>38018</v>
          </cell>
          <cell r="B54">
            <v>2004</v>
          </cell>
          <cell r="D54">
            <v>79788</v>
          </cell>
          <cell r="E54">
            <v>171463.96799999999</v>
          </cell>
          <cell r="F54">
            <v>508664</v>
          </cell>
          <cell r="G54">
            <v>2523778.83</v>
          </cell>
          <cell r="H54">
            <v>1301</v>
          </cell>
          <cell r="I54">
            <v>1177927.9850000001</v>
          </cell>
          <cell r="J54">
            <v>4319784</v>
          </cell>
          <cell r="K54">
            <v>2454980.023</v>
          </cell>
          <cell r="L54">
            <v>27499.068287037</v>
          </cell>
          <cell r="M54">
            <v>0</v>
          </cell>
        </row>
        <row r="55">
          <cell r="A55">
            <v>38047</v>
          </cell>
          <cell r="B55">
            <v>2004</v>
          </cell>
          <cell r="D55">
            <v>79765</v>
          </cell>
          <cell r="E55">
            <v>262391.99900000001</v>
          </cell>
          <cell r="F55">
            <v>507693</v>
          </cell>
          <cell r="G55">
            <v>2567712.29</v>
          </cell>
          <cell r="H55">
            <v>1287</v>
          </cell>
          <cell r="I55">
            <v>1236616.4909999999</v>
          </cell>
          <cell r="J55">
            <v>4327525</v>
          </cell>
          <cell r="K55">
            <v>2160996.3650000002</v>
          </cell>
          <cell r="L55">
            <v>27544.554398148099</v>
          </cell>
          <cell r="M55">
            <v>0</v>
          </cell>
        </row>
        <row r="56">
          <cell r="A56">
            <v>38078</v>
          </cell>
          <cell r="B56">
            <v>2004</v>
          </cell>
          <cell r="D56">
            <v>79977</v>
          </cell>
          <cell r="E56">
            <v>367195.67800000001</v>
          </cell>
          <cell r="F56">
            <v>507786</v>
          </cell>
          <cell r="G56">
            <v>2520222.6370000001</v>
          </cell>
          <cell r="H56">
            <v>1285</v>
          </cell>
          <cell r="I56">
            <v>1207198.6529999999</v>
          </cell>
          <cell r="J56">
            <v>4330864</v>
          </cell>
          <cell r="K56">
            <v>2083734.4080000001</v>
          </cell>
          <cell r="L56">
            <v>27590.491898148099</v>
          </cell>
          <cell r="M56">
            <v>0</v>
          </cell>
        </row>
        <row r="57">
          <cell r="A57">
            <v>38108</v>
          </cell>
          <cell r="B57">
            <v>2004</v>
          </cell>
          <cell r="D57">
            <v>80221</v>
          </cell>
          <cell r="E57">
            <v>497130.73</v>
          </cell>
          <cell r="F57">
            <v>508435</v>
          </cell>
          <cell r="G57">
            <v>2738478.0520000001</v>
          </cell>
          <cell r="H57">
            <v>1272</v>
          </cell>
          <cell r="I57">
            <v>1253094.3670000001</v>
          </cell>
          <cell r="J57">
            <v>4342992</v>
          </cell>
          <cell r="K57">
            <v>2207148.943</v>
          </cell>
          <cell r="L57">
            <v>27636.880787037</v>
          </cell>
          <cell r="M57">
            <v>0</v>
          </cell>
        </row>
        <row r="58">
          <cell r="A58">
            <v>38139</v>
          </cell>
          <cell r="B58">
            <v>2004</v>
          </cell>
          <cell r="D58">
            <v>80203</v>
          </cell>
          <cell r="E58">
            <v>565383.78799999994</v>
          </cell>
          <cell r="F58">
            <v>508389</v>
          </cell>
          <cell r="G58">
            <v>2843266.8840000001</v>
          </cell>
          <cell r="H58">
            <v>1269</v>
          </cell>
          <cell r="I58">
            <v>1270901.523</v>
          </cell>
          <cell r="J58">
            <v>4349642</v>
          </cell>
          <cell r="K58">
            <v>2486941.5389999999</v>
          </cell>
          <cell r="L58">
            <v>27683.721064814799</v>
          </cell>
          <cell r="M58">
            <v>0</v>
          </cell>
        </row>
        <row r="59">
          <cell r="A59">
            <v>38169</v>
          </cell>
          <cell r="B59">
            <v>2004</v>
          </cell>
          <cell r="D59">
            <v>80187</v>
          </cell>
          <cell r="E59">
            <v>596309.70200000005</v>
          </cell>
          <cell r="F59">
            <v>508775</v>
          </cell>
          <cell r="G59">
            <v>2893970.2659999998</v>
          </cell>
          <cell r="H59">
            <v>1278</v>
          </cell>
          <cell r="I59">
            <v>1310987.2479999999</v>
          </cell>
          <cell r="J59">
            <v>4357580</v>
          </cell>
          <cell r="K59">
            <v>2738068.0920000002</v>
          </cell>
          <cell r="L59">
            <v>27731.012731481402</v>
          </cell>
          <cell r="M59">
            <v>0</v>
          </cell>
        </row>
        <row r="60">
          <cell r="A60">
            <v>38200</v>
          </cell>
          <cell r="B60">
            <v>2004</v>
          </cell>
          <cell r="D60">
            <v>80109</v>
          </cell>
          <cell r="E60">
            <v>535143.69499999995</v>
          </cell>
          <cell r="F60">
            <v>509523</v>
          </cell>
          <cell r="G60">
            <v>2928248.9780000001</v>
          </cell>
          <cell r="H60">
            <v>1279</v>
          </cell>
          <cell r="I60">
            <v>1346216.719</v>
          </cell>
          <cell r="J60">
            <v>4371308</v>
          </cell>
          <cell r="K60">
            <v>2716914.426</v>
          </cell>
          <cell r="L60">
            <v>27778.755787037</v>
          </cell>
          <cell r="M60">
            <v>0</v>
          </cell>
        </row>
        <row r="61">
          <cell r="A61">
            <v>38231</v>
          </cell>
          <cell r="B61">
            <v>2004</v>
          </cell>
          <cell r="D61">
            <v>79995</v>
          </cell>
          <cell r="E61">
            <v>437311.37400000001</v>
          </cell>
          <cell r="F61">
            <v>509966</v>
          </cell>
          <cell r="G61">
            <v>2927993.7880000002</v>
          </cell>
          <cell r="H61">
            <v>1265</v>
          </cell>
          <cell r="I61">
            <v>1330777.696</v>
          </cell>
          <cell r="J61">
            <v>4374549</v>
          </cell>
          <cell r="K61">
            <v>2533337.966</v>
          </cell>
          <cell r="L61">
            <v>27826.950231481402</v>
          </cell>
          <cell r="M61">
            <v>0</v>
          </cell>
        </row>
        <row r="62">
          <cell r="A62">
            <v>38261</v>
          </cell>
          <cell r="B62">
            <v>2004</v>
          </cell>
          <cell r="D62">
            <v>79832</v>
          </cell>
          <cell r="E62">
            <v>312194.98700000002</v>
          </cell>
          <cell r="F62">
            <v>510276</v>
          </cell>
          <cell r="G62">
            <v>2616380.0019999999</v>
          </cell>
          <cell r="H62">
            <v>1262</v>
          </cell>
          <cell r="I62">
            <v>1226090.459</v>
          </cell>
          <cell r="J62">
            <v>4374462</v>
          </cell>
          <cell r="K62">
            <v>2176240.6230000001</v>
          </cell>
          <cell r="L62">
            <v>27875.596064814799</v>
          </cell>
          <cell r="M62">
            <v>0</v>
          </cell>
        </row>
        <row r="63">
          <cell r="A63">
            <v>38292</v>
          </cell>
          <cell r="B63">
            <v>2004</v>
          </cell>
          <cell r="D63">
            <v>79481</v>
          </cell>
          <cell r="E63">
            <v>227430.15100000001</v>
          </cell>
          <cell r="F63">
            <v>510573</v>
          </cell>
          <cell r="G63">
            <v>2580842.0639999998</v>
          </cell>
          <cell r="H63">
            <v>1253</v>
          </cell>
          <cell r="I63">
            <v>1225402.574</v>
          </cell>
          <cell r="J63">
            <v>4378337</v>
          </cell>
          <cell r="K63">
            <v>2467542.523</v>
          </cell>
          <cell r="L63">
            <v>27924.693287037</v>
          </cell>
          <cell r="M63">
            <v>0</v>
          </cell>
        </row>
        <row r="64">
          <cell r="A64">
            <v>38322</v>
          </cell>
          <cell r="B64">
            <v>2004</v>
          </cell>
          <cell r="D64">
            <v>79168</v>
          </cell>
          <cell r="E64">
            <v>163422.204</v>
          </cell>
          <cell r="F64">
            <v>510755</v>
          </cell>
          <cell r="G64">
            <v>2473513.7429999998</v>
          </cell>
          <cell r="H64">
            <v>1249</v>
          </cell>
          <cell r="I64">
            <v>1155608.25</v>
          </cell>
          <cell r="J64">
            <v>4381543</v>
          </cell>
          <cell r="K64">
            <v>2690568.2170000002</v>
          </cell>
          <cell r="L64">
            <v>27974.241898148099</v>
          </cell>
          <cell r="M64">
            <v>0</v>
          </cell>
        </row>
        <row r="65">
          <cell r="A65">
            <v>38353</v>
          </cell>
          <cell r="B65">
            <v>2005</v>
          </cell>
          <cell r="D65">
            <v>78827</v>
          </cell>
          <cell r="E65">
            <v>150287.27900000001</v>
          </cell>
          <cell r="F65">
            <v>511932</v>
          </cell>
          <cell r="G65">
            <v>2518077.503</v>
          </cell>
          <cell r="H65">
            <v>1235</v>
          </cell>
          <cell r="I65">
            <v>1147761.3219999999</v>
          </cell>
          <cell r="J65">
            <v>4386468</v>
          </cell>
          <cell r="K65">
            <v>2695213.1710000001</v>
          </cell>
          <cell r="L65">
            <v>28024.241898148099</v>
          </cell>
          <cell r="M65">
            <v>0</v>
          </cell>
        </row>
        <row r="66">
          <cell r="A66">
            <v>38384</v>
          </cell>
          <cell r="B66">
            <v>2005</v>
          </cell>
          <cell r="D66">
            <v>78749</v>
          </cell>
          <cell r="E66">
            <v>144181.261</v>
          </cell>
          <cell r="F66">
            <v>511143</v>
          </cell>
          <cell r="G66">
            <v>2524947.0950000002</v>
          </cell>
          <cell r="H66">
            <v>1220</v>
          </cell>
          <cell r="I66">
            <v>1166915.1470000001</v>
          </cell>
          <cell r="J66">
            <v>4387786</v>
          </cell>
          <cell r="K66">
            <v>2409270.9959999998</v>
          </cell>
          <cell r="L66">
            <v>28074.693287037</v>
          </cell>
          <cell r="M66">
            <v>0</v>
          </cell>
        </row>
        <row r="67">
          <cell r="A67">
            <v>38412</v>
          </cell>
          <cell r="B67">
            <v>2005</v>
          </cell>
          <cell r="D67">
            <v>78853</v>
          </cell>
          <cell r="E67">
            <v>184235.08199999999</v>
          </cell>
          <cell r="F67">
            <v>511942</v>
          </cell>
          <cell r="G67">
            <v>2468922.1150000002</v>
          </cell>
          <cell r="H67">
            <v>1218</v>
          </cell>
          <cell r="I67">
            <v>1188059.111</v>
          </cell>
          <cell r="J67">
            <v>4395993</v>
          </cell>
          <cell r="K67">
            <v>2204271.1189999999</v>
          </cell>
          <cell r="L67">
            <v>28125.596064814799</v>
          </cell>
          <cell r="M67">
            <v>0</v>
          </cell>
        </row>
        <row r="68">
          <cell r="A68">
            <v>38443</v>
          </cell>
          <cell r="B68">
            <v>2005</v>
          </cell>
          <cell r="D68">
            <v>79063</v>
          </cell>
          <cell r="E68">
            <v>268380.31900000002</v>
          </cell>
          <cell r="F68">
            <v>512402</v>
          </cell>
          <cell r="G68">
            <v>2533245.5469999998</v>
          </cell>
          <cell r="H68">
            <v>1222</v>
          </cell>
          <cell r="I68">
            <v>1239321.2379999999</v>
          </cell>
          <cell r="J68">
            <v>4401943</v>
          </cell>
          <cell r="K68">
            <v>2168795.2680000002</v>
          </cell>
          <cell r="L68">
            <v>28176.950231481402</v>
          </cell>
          <cell r="M68">
            <v>0</v>
          </cell>
        </row>
        <row r="69">
          <cell r="A69">
            <v>38473</v>
          </cell>
          <cell r="B69">
            <v>2005</v>
          </cell>
          <cell r="D69">
            <v>79249</v>
          </cell>
          <cell r="E69">
            <v>334580.49</v>
          </cell>
          <cell r="F69">
            <v>512848</v>
          </cell>
          <cell r="G69">
            <v>2679066.1269999999</v>
          </cell>
          <cell r="H69">
            <v>1214</v>
          </cell>
          <cell r="I69">
            <v>1249012.621</v>
          </cell>
          <cell r="J69">
            <v>4409890</v>
          </cell>
          <cell r="K69">
            <v>2210601.6800000002</v>
          </cell>
          <cell r="L69">
            <v>28228.755787037</v>
          </cell>
          <cell r="M69">
            <v>0</v>
          </cell>
        </row>
        <row r="70">
          <cell r="A70">
            <v>38504</v>
          </cell>
          <cell r="B70">
            <v>2005</v>
          </cell>
          <cell r="D70">
            <v>79359</v>
          </cell>
          <cell r="E70">
            <v>453561.90700000001</v>
          </cell>
          <cell r="F70">
            <v>513064</v>
          </cell>
          <cell r="G70">
            <v>2793305.841</v>
          </cell>
          <cell r="H70">
            <v>1215</v>
          </cell>
          <cell r="I70">
            <v>1276054.6229999999</v>
          </cell>
          <cell r="J70">
            <v>4418687</v>
          </cell>
          <cell r="K70">
            <v>2441201.7409999999</v>
          </cell>
          <cell r="L70">
            <v>28281.012731481402</v>
          </cell>
          <cell r="M70">
            <v>0</v>
          </cell>
        </row>
        <row r="71">
          <cell r="A71">
            <v>38534</v>
          </cell>
          <cell r="B71">
            <v>2005</v>
          </cell>
          <cell r="D71">
            <v>79433</v>
          </cell>
          <cell r="E71">
            <v>542860.33400000003</v>
          </cell>
          <cell r="F71">
            <v>513513</v>
          </cell>
          <cell r="G71">
            <v>3011468.7289999998</v>
          </cell>
          <cell r="H71">
            <v>1212</v>
          </cell>
          <cell r="I71">
            <v>1363937.8910000001</v>
          </cell>
          <cell r="J71">
            <v>4427594</v>
          </cell>
          <cell r="K71">
            <v>3116252.0359999998</v>
          </cell>
          <cell r="L71">
            <v>28333.721064814799</v>
          </cell>
          <cell r="M71">
            <v>0</v>
          </cell>
        </row>
        <row r="72">
          <cell r="A72">
            <v>38565</v>
          </cell>
          <cell r="B72">
            <v>2005</v>
          </cell>
          <cell r="D72">
            <v>79401</v>
          </cell>
          <cell r="E72">
            <v>511668.16800000001</v>
          </cell>
          <cell r="F72">
            <v>513821</v>
          </cell>
          <cell r="G72">
            <v>2975853.2579999999</v>
          </cell>
          <cell r="H72">
            <v>1212</v>
          </cell>
          <cell r="I72">
            <v>1353082.4920000001</v>
          </cell>
          <cell r="J72">
            <v>4436069</v>
          </cell>
          <cell r="K72">
            <v>2916123.9360000002</v>
          </cell>
          <cell r="L72">
            <v>28386.880787037</v>
          </cell>
          <cell r="M72">
            <v>0</v>
          </cell>
        </row>
        <row r="73">
          <cell r="A73">
            <v>38596</v>
          </cell>
          <cell r="B73">
            <v>2005</v>
          </cell>
          <cell r="D73">
            <v>79245</v>
          </cell>
          <cell r="E73">
            <v>398404.99800000002</v>
          </cell>
          <cell r="F73">
            <v>514405</v>
          </cell>
          <cell r="G73">
            <v>2926641.0589999999</v>
          </cell>
          <cell r="H73">
            <v>1214</v>
          </cell>
          <cell r="I73">
            <v>1376697.183</v>
          </cell>
          <cell r="J73">
            <v>4438648</v>
          </cell>
          <cell r="K73">
            <v>2463486.63</v>
          </cell>
          <cell r="L73">
            <v>28440.491898148099</v>
          </cell>
          <cell r="M73">
            <v>0</v>
          </cell>
        </row>
        <row r="74">
          <cell r="A74">
            <v>38626</v>
          </cell>
          <cell r="B74">
            <v>2005</v>
          </cell>
          <cell r="D74">
            <v>79138</v>
          </cell>
          <cell r="E74">
            <v>324164.19199999998</v>
          </cell>
          <cell r="F74">
            <v>514704</v>
          </cell>
          <cell r="G74">
            <v>2683242.2620000001</v>
          </cell>
          <cell r="H74">
            <v>1215</v>
          </cell>
          <cell r="I74">
            <v>1276578.1359999999</v>
          </cell>
          <cell r="J74">
            <v>4436727</v>
          </cell>
          <cell r="K74">
            <v>2184409.7140000002</v>
          </cell>
          <cell r="L74">
            <v>28494.554398148099</v>
          </cell>
          <cell r="M74">
            <v>0</v>
          </cell>
        </row>
        <row r="75">
          <cell r="A75">
            <v>38657</v>
          </cell>
          <cell r="B75">
            <v>2005</v>
          </cell>
          <cell r="D75">
            <v>79001</v>
          </cell>
          <cell r="E75">
            <v>250647.42199999999</v>
          </cell>
          <cell r="F75">
            <v>515283</v>
          </cell>
          <cell r="G75">
            <v>2690363.82</v>
          </cell>
          <cell r="H75">
            <v>1201</v>
          </cell>
          <cell r="I75">
            <v>1241987.7409999999</v>
          </cell>
          <cell r="J75">
            <v>4437888</v>
          </cell>
          <cell r="K75">
            <v>2421191.469</v>
          </cell>
          <cell r="L75">
            <v>28549.068287037</v>
          </cell>
          <cell r="M75">
            <v>0</v>
          </cell>
        </row>
        <row r="76">
          <cell r="A76">
            <v>38687</v>
          </cell>
          <cell r="B76">
            <v>2005</v>
          </cell>
          <cell r="D76">
            <v>78842</v>
          </cell>
          <cell r="E76">
            <v>167894.81400000001</v>
          </cell>
          <cell r="F76">
            <v>515967</v>
          </cell>
          <cell r="G76">
            <v>2544261.2719999999</v>
          </cell>
          <cell r="H76">
            <v>1218</v>
          </cell>
          <cell r="I76">
            <v>1131384.8470000001</v>
          </cell>
          <cell r="J76">
            <v>4441549</v>
          </cell>
          <cell r="K76">
            <v>2664699.5</v>
          </cell>
          <cell r="L76">
            <v>28604.033564814799</v>
          </cell>
          <cell r="M76">
            <v>0</v>
          </cell>
        </row>
        <row r="77">
          <cell r="A77">
            <v>38718</v>
          </cell>
          <cell r="B77">
            <v>2006</v>
          </cell>
          <cell r="D77">
            <v>78857</v>
          </cell>
          <cell r="E77">
            <v>153831.79699999999</v>
          </cell>
          <cell r="F77">
            <v>516724</v>
          </cell>
          <cell r="G77">
            <v>2560997.0860000001</v>
          </cell>
          <cell r="H77">
            <v>1203</v>
          </cell>
          <cell r="I77">
            <v>1196232.638</v>
          </cell>
          <cell r="J77">
            <v>4447732</v>
          </cell>
          <cell r="K77">
            <v>2615328.102</v>
          </cell>
          <cell r="L77">
            <v>28630.651620370299</v>
          </cell>
          <cell r="M77">
            <v>0</v>
          </cell>
        </row>
        <row r="78">
          <cell r="A78">
            <v>38749</v>
          </cell>
          <cell r="B78">
            <v>2006</v>
          </cell>
          <cell r="D78">
            <v>78729</v>
          </cell>
          <cell r="E78">
            <v>189078.32</v>
          </cell>
          <cell r="F78">
            <v>516572</v>
          </cell>
          <cell r="G78">
            <v>2630041.216</v>
          </cell>
          <cell r="H78">
            <v>1215</v>
          </cell>
          <cell r="I78">
            <v>1195235.378</v>
          </cell>
          <cell r="J78">
            <v>4449505</v>
          </cell>
          <cell r="K78">
            <v>2510843.7119999998</v>
          </cell>
          <cell r="L78">
            <v>28687.728009259201</v>
          </cell>
          <cell r="M78">
            <v>0</v>
          </cell>
        </row>
        <row r="79">
          <cell r="A79">
            <v>38777</v>
          </cell>
          <cell r="B79">
            <v>2006</v>
          </cell>
          <cell r="D79">
            <v>78802</v>
          </cell>
          <cell r="E79">
            <v>169957.467</v>
          </cell>
          <cell r="F79">
            <v>517158</v>
          </cell>
          <cell r="G79">
            <v>2503635.7719999999</v>
          </cell>
          <cell r="H79">
            <v>1196</v>
          </cell>
          <cell r="I79">
            <v>1239703.226</v>
          </cell>
          <cell r="J79">
            <v>4457554</v>
          </cell>
          <cell r="K79">
            <v>2440966.1740000001</v>
          </cell>
          <cell r="L79">
            <v>28746.464120370299</v>
          </cell>
          <cell r="M79">
            <v>0</v>
          </cell>
        </row>
        <row r="80">
          <cell r="A80">
            <v>38808</v>
          </cell>
          <cell r="B80">
            <v>2006</v>
          </cell>
          <cell r="D80">
            <v>78770</v>
          </cell>
          <cell r="E80">
            <v>220512.71299999999</v>
          </cell>
          <cell r="F80">
            <v>517574</v>
          </cell>
          <cell r="G80">
            <v>2618573.6949999998</v>
          </cell>
          <cell r="H80">
            <v>1193</v>
          </cell>
          <cell r="I80">
            <v>1278747.398</v>
          </cell>
          <cell r="J80">
            <v>4462737</v>
          </cell>
          <cell r="K80">
            <v>2310331.9840000002</v>
          </cell>
          <cell r="L80">
            <v>28806.859953703701</v>
          </cell>
          <cell r="M80">
            <v>0</v>
          </cell>
        </row>
        <row r="81">
          <cell r="A81">
            <v>38838</v>
          </cell>
          <cell r="B81">
            <v>2006</v>
          </cell>
          <cell r="D81">
            <v>79226</v>
          </cell>
          <cell r="E81">
            <v>363142.48800000001</v>
          </cell>
          <cell r="F81">
            <v>518282</v>
          </cell>
          <cell r="G81">
            <v>2838429.503</v>
          </cell>
          <cell r="H81">
            <v>1196</v>
          </cell>
          <cell r="I81">
            <v>1253838.2760000001</v>
          </cell>
          <cell r="J81">
            <v>4467591</v>
          </cell>
          <cell r="K81">
            <v>2339296.9840000002</v>
          </cell>
          <cell r="L81">
            <v>28868.915509259201</v>
          </cell>
          <cell r="M81">
            <v>0</v>
          </cell>
        </row>
        <row r="82">
          <cell r="A82">
            <v>38869</v>
          </cell>
          <cell r="B82">
            <v>2006</v>
          </cell>
          <cell r="D82">
            <v>79515</v>
          </cell>
          <cell r="E82">
            <v>487862.158</v>
          </cell>
          <cell r="F82">
            <v>518750</v>
          </cell>
          <cell r="G82">
            <v>3001391.7119999998</v>
          </cell>
          <cell r="H82">
            <v>1200</v>
          </cell>
          <cell r="I82">
            <v>1295549.1910000001</v>
          </cell>
          <cell r="J82">
            <v>4477374</v>
          </cell>
          <cell r="K82">
            <v>2767978.7179999999</v>
          </cell>
          <cell r="L82">
            <v>28932.630787037</v>
          </cell>
          <cell r="M82">
            <v>0</v>
          </cell>
        </row>
        <row r="83">
          <cell r="A83">
            <v>38899</v>
          </cell>
          <cell r="B83">
            <v>2006</v>
          </cell>
          <cell r="D83">
            <v>79692</v>
          </cell>
          <cell r="E83">
            <v>570920.08900000004</v>
          </cell>
          <cell r="F83">
            <v>520199</v>
          </cell>
          <cell r="G83">
            <v>3145366.7039999999</v>
          </cell>
          <cell r="H83">
            <v>1204</v>
          </cell>
          <cell r="I83">
            <v>1389953.0379999999</v>
          </cell>
          <cell r="J83">
            <v>4486240</v>
          </cell>
          <cell r="K83">
            <v>3332195.2119999998</v>
          </cell>
          <cell r="L83">
            <v>28998.005787037</v>
          </cell>
          <cell r="M83">
            <v>0</v>
          </cell>
        </row>
        <row r="84">
          <cell r="A84">
            <v>38930</v>
          </cell>
          <cell r="B84">
            <v>2006</v>
          </cell>
          <cell r="D84">
            <v>79748</v>
          </cell>
          <cell r="E84">
            <v>523457.71899999998</v>
          </cell>
          <cell r="F84">
            <v>520304</v>
          </cell>
          <cell r="G84">
            <v>2986127.3879999998</v>
          </cell>
          <cell r="H84">
            <v>1224</v>
          </cell>
          <cell r="I84">
            <v>1367703.87</v>
          </cell>
          <cell r="J84">
            <v>4496800</v>
          </cell>
          <cell r="K84">
            <v>2779783.6660000002</v>
          </cell>
          <cell r="L84">
            <v>29065.040509259201</v>
          </cell>
          <cell r="M84">
            <v>0</v>
          </cell>
        </row>
        <row r="85">
          <cell r="A85">
            <v>38961</v>
          </cell>
          <cell r="B85">
            <v>2006</v>
          </cell>
          <cell r="D85">
            <v>79784</v>
          </cell>
          <cell r="E85">
            <v>424475.37800000003</v>
          </cell>
          <cell r="F85">
            <v>520723</v>
          </cell>
          <cell r="G85">
            <v>2906749.6889999998</v>
          </cell>
          <cell r="H85">
            <v>1248</v>
          </cell>
          <cell r="I85">
            <v>1386795.3</v>
          </cell>
          <cell r="J85">
            <v>4498594</v>
          </cell>
          <cell r="K85">
            <v>2485042.7560000001</v>
          </cell>
          <cell r="L85">
            <v>29133.734953703701</v>
          </cell>
          <cell r="M85">
            <v>0</v>
          </cell>
        </row>
        <row r="86">
          <cell r="A86">
            <v>38991</v>
          </cell>
          <cell r="B86">
            <v>2006</v>
          </cell>
          <cell r="D86">
            <v>79749</v>
          </cell>
          <cell r="E86">
            <v>322469.603</v>
          </cell>
          <cell r="F86">
            <v>521623</v>
          </cell>
          <cell r="G86">
            <v>2659409.068</v>
          </cell>
          <cell r="H86">
            <v>1254</v>
          </cell>
          <cell r="I86">
            <v>1300858.375</v>
          </cell>
          <cell r="J86">
            <v>4495241</v>
          </cell>
          <cell r="K86">
            <v>2171640.6749999998</v>
          </cell>
          <cell r="L86">
            <v>29204.089120370299</v>
          </cell>
          <cell r="M86">
            <v>0</v>
          </cell>
        </row>
        <row r="87">
          <cell r="A87">
            <v>39022</v>
          </cell>
          <cell r="B87">
            <v>2006</v>
          </cell>
          <cell r="D87">
            <v>79635</v>
          </cell>
          <cell r="E87">
            <v>263021.13</v>
          </cell>
          <cell r="F87">
            <v>522206</v>
          </cell>
          <cell r="G87">
            <v>2729886.4670000002</v>
          </cell>
          <cell r="H87">
            <v>1261</v>
          </cell>
          <cell r="I87">
            <v>1250158.378</v>
          </cell>
          <cell r="J87">
            <v>4498255</v>
          </cell>
          <cell r="K87">
            <v>2480870.5830000001</v>
          </cell>
          <cell r="L87">
            <v>29276.103009259201</v>
          </cell>
          <cell r="M87">
            <v>0</v>
          </cell>
        </row>
        <row r="88">
          <cell r="A88">
            <v>39052</v>
          </cell>
          <cell r="B88">
            <v>2006</v>
          </cell>
          <cell r="D88">
            <v>79469</v>
          </cell>
          <cell r="E88">
            <v>191605.07500000001</v>
          </cell>
          <cell r="F88">
            <v>522540</v>
          </cell>
          <cell r="G88">
            <v>2623543.142</v>
          </cell>
          <cell r="H88">
            <v>1262</v>
          </cell>
          <cell r="I88">
            <v>1155885.2720000001</v>
          </cell>
          <cell r="J88">
            <v>4499349</v>
          </cell>
          <cell r="K88">
            <v>2833946.358</v>
          </cell>
          <cell r="L88">
            <v>29349.776620370299</v>
          </cell>
          <cell r="M88">
            <v>0</v>
          </cell>
        </row>
        <row r="89">
          <cell r="A89">
            <v>39083</v>
          </cell>
          <cell r="B89">
            <v>2007</v>
          </cell>
          <cell r="D89">
            <v>79439</v>
          </cell>
          <cell r="E89">
            <v>205207.62299999999</v>
          </cell>
          <cell r="F89">
            <v>523647</v>
          </cell>
          <cell r="G89">
            <v>2637663.5950000002</v>
          </cell>
          <cell r="H89">
            <v>1252</v>
          </cell>
          <cell r="I89">
            <v>1207183.463</v>
          </cell>
          <cell r="J89">
            <v>4503519</v>
          </cell>
          <cell r="K89">
            <v>2878758.3020000001</v>
          </cell>
          <cell r="L89">
            <v>29474.431712962902</v>
          </cell>
          <cell r="M89">
            <v>0</v>
          </cell>
        </row>
        <row r="90">
          <cell r="A90">
            <v>39114</v>
          </cell>
          <cell r="B90">
            <v>2007</v>
          </cell>
          <cell r="D90">
            <v>79506</v>
          </cell>
          <cell r="E90">
            <v>207207.12</v>
          </cell>
          <cell r="F90">
            <v>523617</v>
          </cell>
          <cell r="G90">
            <v>2665054.0759999999</v>
          </cell>
          <cell r="H90">
            <v>1251</v>
          </cell>
          <cell r="I90">
            <v>1178574.3130000001</v>
          </cell>
          <cell r="J90">
            <v>4505341</v>
          </cell>
          <cell r="K90">
            <v>2555454.7170000002</v>
          </cell>
          <cell r="L90">
            <v>29549.355324074</v>
          </cell>
          <cell r="M90">
            <v>0</v>
          </cell>
        </row>
        <row r="91">
          <cell r="A91">
            <v>39142</v>
          </cell>
          <cell r="B91">
            <v>2007</v>
          </cell>
          <cell r="D91">
            <v>79887</v>
          </cell>
          <cell r="E91">
            <v>302366.23599999998</v>
          </cell>
          <cell r="F91">
            <v>524815</v>
          </cell>
          <cell r="G91">
            <v>2646814.2710000002</v>
          </cell>
          <cell r="H91">
            <v>1258</v>
          </cell>
          <cell r="I91">
            <v>1202568.7890000001</v>
          </cell>
          <cell r="J91">
            <v>4509607</v>
          </cell>
          <cell r="K91">
            <v>2239955.6660000002</v>
          </cell>
          <cell r="L91">
            <v>29623.869212962902</v>
          </cell>
          <cell r="M91">
            <v>0</v>
          </cell>
        </row>
        <row r="92">
          <cell r="A92">
            <v>39173</v>
          </cell>
          <cell r="B92">
            <v>2007</v>
          </cell>
          <cell r="D92">
            <v>80469</v>
          </cell>
          <cell r="E92">
            <v>416331.42099999997</v>
          </cell>
          <cell r="F92">
            <v>524987</v>
          </cell>
          <cell r="G92">
            <v>2673226.9240000001</v>
          </cell>
          <cell r="H92">
            <v>1262</v>
          </cell>
          <cell r="I92">
            <v>1299108.544</v>
          </cell>
          <cell r="J92">
            <v>4513981</v>
          </cell>
          <cell r="K92">
            <v>2229269.3909999998</v>
          </cell>
          <cell r="L92">
            <v>29697.973379629599</v>
          </cell>
          <cell r="M92">
            <v>0</v>
          </cell>
        </row>
        <row r="93">
          <cell r="A93">
            <v>39203</v>
          </cell>
          <cell r="B93">
            <v>2007</v>
          </cell>
          <cell r="D93">
            <v>80821</v>
          </cell>
          <cell r="E93">
            <v>567959.78500000003</v>
          </cell>
          <cell r="F93">
            <v>525656</v>
          </cell>
          <cell r="G93">
            <v>2842835.2319999998</v>
          </cell>
          <cell r="H93">
            <v>1266</v>
          </cell>
          <cell r="I93">
            <v>1323912.588</v>
          </cell>
          <cell r="J93">
            <v>4519947</v>
          </cell>
          <cell r="K93">
            <v>2354041.3930000002</v>
          </cell>
          <cell r="L93">
            <v>29771.667824074</v>
          </cell>
          <cell r="M93">
            <v>0</v>
          </cell>
        </row>
        <row r="94">
          <cell r="A94">
            <v>39234</v>
          </cell>
          <cell r="B94">
            <v>2007</v>
          </cell>
          <cell r="D94">
            <v>81054</v>
          </cell>
          <cell r="E94">
            <v>667572.69999999995</v>
          </cell>
          <cell r="F94">
            <v>526001</v>
          </cell>
          <cell r="G94">
            <v>2958898.6970000002</v>
          </cell>
          <cell r="H94">
            <v>1262</v>
          </cell>
          <cell r="I94">
            <v>1336426.5020000001</v>
          </cell>
          <cell r="J94">
            <v>4528561</v>
          </cell>
          <cell r="K94">
            <v>2693040.6910000001</v>
          </cell>
          <cell r="L94">
            <v>29844.952546296299</v>
          </cell>
          <cell r="M94">
            <v>0</v>
          </cell>
        </row>
        <row r="95">
          <cell r="A95">
            <v>39264</v>
          </cell>
          <cell r="B95">
            <v>2007</v>
          </cell>
          <cell r="D95">
            <v>81154</v>
          </cell>
          <cell r="E95">
            <v>706353.72600000002</v>
          </cell>
          <cell r="F95">
            <v>526770</v>
          </cell>
          <cell r="G95">
            <v>3027909.9440000001</v>
          </cell>
          <cell r="H95">
            <v>1275</v>
          </cell>
          <cell r="I95">
            <v>1411389.2520000001</v>
          </cell>
          <cell r="J95">
            <v>4536130</v>
          </cell>
          <cell r="K95">
            <v>2881480.0120000001</v>
          </cell>
          <cell r="L95">
            <v>29917.827546296299</v>
          </cell>
          <cell r="M95">
            <v>0</v>
          </cell>
        </row>
        <row r="96">
          <cell r="A96">
            <v>39295</v>
          </cell>
          <cell r="B96">
            <v>2007</v>
          </cell>
          <cell r="D96">
            <v>81257</v>
          </cell>
          <cell r="E96">
            <v>641813.52500000002</v>
          </cell>
          <cell r="F96">
            <v>527204</v>
          </cell>
          <cell r="G96">
            <v>3037955.1979999999</v>
          </cell>
          <cell r="H96">
            <v>1280</v>
          </cell>
          <cell r="I96">
            <v>1442593.753</v>
          </cell>
          <cell r="J96">
            <v>4543967</v>
          </cell>
          <cell r="K96">
            <v>2844368.702</v>
          </cell>
          <cell r="L96">
            <v>29990.292824074</v>
          </cell>
          <cell r="M96">
            <v>0</v>
          </cell>
        </row>
        <row r="97">
          <cell r="A97">
            <v>39326</v>
          </cell>
          <cell r="B97">
            <v>2007</v>
          </cell>
          <cell r="D97">
            <v>81253</v>
          </cell>
          <cell r="E97">
            <v>524759.11100000003</v>
          </cell>
          <cell r="F97">
            <v>527911</v>
          </cell>
          <cell r="G97">
            <v>3036626.9410000001</v>
          </cell>
          <cell r="H97">
            <v>1285</v>
          </cell>
          <cell r="I97">
            <v>1385310.432</v>
          </cell>
          <cell r="J97">
            <v>4544463</v>
          </cell>
          <cell r="K97">
            <v>2616110.4509999999</v>
          </cell>
          <cell r="L97">
            <v>30062.348379629599</v>
          </cell>
          <cell r="M97">
            <v>0</v>
          </cell>
        </row>
        <row r="98">
          <cell r="A98">
            <v>39356</v>
          </cell>
          <cell r="B98">
            <v>2007</v>
          </cell>
          <cell r="D98">
            <v>81182</v>
          </cell>
          <cell r="E98">
            <v>401076.511</v>
          </cell>
          <cell r="F98">
            <v>528351</v>
          </cell>
          <cell r="G98">
            <v>2729383.216</v>
          </cell>
          <cell r="H98">
            <v>1267</v>
          </cell>
          <cell r="I98">
            <v>1291478.463</v>
          </cell>
          <cell r="J98">
            <v>4538574</v>
          </cell>
          <cell r="K98">
            <v>2171486.165</v>
          </cell>
          <cell r="L98">
            <v>30133.994212962902</v>
          </cell>
          <cell r="M98">
            <v>0</v>
          </cell>
        </row>
        <row r="99">
          <cell r="A99">
            <v>39387</v>
          </cell>
          <cell r="B99">
            <v>2007</v>
          </cell>
          <cell r="D99">
            <v>80946</v>
          </cell>
          <cell r="E99">
            <v>323327.25699999998</v>
          </cell>
          <cell r="F99">
            <v>528451</v>
          </cell>
          <cell r="G99">
            <v>2747098.926</v>
          </cell>
          <cell r="H99">
            <v>1267</v>
          </cell>
          <cell r="I99">
            <v>1247433.4469999999</v>
          </cell>
          <cell r="J99">
            <v>4540847</v>
          </cell>
          <cell r="K99">
            <v>2416355.983</v>
          </cell>
          <cell r="L99">
            <v>30205.230324074</v>
          </cell>
          <cell r="M99">
            <v>0</v>
          </cell>
        </row>
        <row r="100">
          <cell r="A100">
            <v>39417</v>
          </cell>
          <cell r="B100">
            <v>2007</v>
          </cell>
          <cell r="D100">
            <v>80762</v>
          </cell>
          <cell r="E100">
            <v>226341.81899999999</v>
          </cell>
          <cell r="F100">
            <v>529085</v>
          </cell>
          <cell r="G100">
            <v>2666779.9190000002</v>
          </cell>
          <cell r="H100">
            <v>1264</v>
          </cell>
          <cell r="I100">
            <v>1205085.879</v>
          </cell>
          <cell r="J100">
            <v>4541631</v>
          </cell>
          <cell r="K100">
            <v>2838424.4819999998</v>
          </cell>
          <cell r="L100">
            <v>30276.056712962902</v>
          </cell>
          <cell r="M100">
            <v>0</v>
          </cell>
        </row>
        <row r="101">
          <cell r="A101">
            <v>39448</v>
          </cell>
          <cell r="B101">
            <v>2008</v>
          </cell>
          <cell r="D101">
            <v>80724</v>
          </cell>
          <cell r="E101">
            <v>200377.15700000001</v>
          </cell>
          <cell r="F101">
            <v>528999</v>
          </cell>
          <cell r="G101">
            <v>2587107.5490000001</v>
          </cell>
          <cell r="H101">
            <v>1270</v>
          </cell>
          <cell r="I101">
            <v>1155821.9180000001</v>
          </cell>
          <cell r="J101">
            <v>4539367</v>
          </cell>
          <cell r="K101">
            <v>2768759.4920000001</v>
          </cell>
          <cell r="L101">
            <v>30361.369212962902</v>
          </cell>
          <cell r="M101">
            <v>0</v>
          </cell>
        </row>
        <row r="102">
          <cell r="A102">
            <v>39479</v>
          </cell>
          <cell r="B102">
            <v>2008</v>
          </cell>
          <cell r="D102">
            <v>80607</v>
          </cell>
          <cell r="E102">
            <v>214947.147</v>
          </cell>
          <cell r="F102">
            <v>529647</v>
          </cell>
          <cell r="G102">
            <v>2685155.125</v>
          </cell>
          <cell r="H102">
            <v>1265</v>
          </cell>
          <cell r="I102">
            <v>1227089.4839999999</v>
          </cell>
          <cell r="J102">
            <v>4545898</v>
          </cell>
          <cell r="K102">
            <v>2615172.838</v>
          </cell>
          <cell r="L102">
            <v>30430.751157407401</v>
          </cell>
          <cell r="M102">
            <v>0</v>
          </cell>
        </row>
        <row r="103">
          <cell r="A103">
            <v>39508</v>
          </cell>
          <cell r="B103">
            <v>2008</v>
          </cell>
          <cell r="D103">
            <v>81050</v>
          </cell>
          <cell r="E103">
            <v>326916.98800000001</v>
          </cell>
          <cell r="F103">
            <v>530351</v>
          </cell>
          <cell r="G103">
            <v>2599736.4010000001</v>
          </cell>
          <cell r="H103">
            <v>1259</v>
          </cell>
          <cell r="I103">
            <v>1280767.5120000001</v>
          </cell>
          <cell r="J103">
            <v>4549497</v>
          </cell>
          <cell r="K103">
            <v>2275791.2480000001</v>
          </cell>
          <cell r="L103">
            <v>30499.098379629599</v>
          </cell>
          <cell r="M103">
            <v>0</v>
          </cell>
        </row>
        <row r="104">
          <cell r="A104">
            <v>39539</v>
          </cell>
          <cell r="B104">
            <v>2008</v>
          </cell>
          <cell r="D104">
            <v>81687</v>
          </cell>
          <cell r="E104">
            <v>496883.70500000002</v>
          </cell>
          <cell r="F104">
            <v>530692</v>
          </cell>
          <cell r="G104">
            <v>2722914.9509999999</v>
          </cell>
          <cell r="H104">
            <v>1260</v>
          </cell>
          <cell r="I104">
            <v>1317292.9450000001</v>
          </cell>
          <cell r="J104">
            <v>4551281</v>
          </cell>
          <cell r="K104">
            <v>2261968.196</v>
          </cell>
          <cell r="L104">
            <v>30566.410879629599</v>
          </cell>
          <cell r="M104">
            <v>0</v>
          </cell>
        </row>
        <row r="105">
          <cell r="A105">
            <v>39569</v>
          </cell>
          <cell r="B105">
            <v>2008</v>
          </cell>
          <cell r="D105">
            <v>81974</v>
          </cell>
          <cell r="E105">
            <v>593602.04099999997</v>
          </cell>
          <cell r="F105">
            <v>530901</v>
          </cell>
          <cell r="G105">
            <v>2848570.0890000002</v>
          </cell>
          <cell r="H105">
            <v>1260</v>
          </cell>
          <cell r="I105">
            <v>1316066.895</v>
          </cell>
          <cell r="J105">
            <v>4553517</v>
          </cell>
          <cell r="K105">
            <v>2360139.7429999998</v>
          </cell>
          <cell r="L105">
            <v>30632.688657407401</v>
          </cell>
          <cell r="M105">
            <v>0</v>
          </cell>
        </row>
        <row r="106">
          <cell r="A106">
            <v>39600</v>
          </cell>
          <cell r="B106">
            <v>2008</v>
          </cell>
          <cell r="D106">
            <v>82330</v>
          </cell>
          <cell r="E106">
            <v>670141.66700000002</v>
          </cell>
          <cell r="F106">
            <v>531460</v>
          </cell>
          <cell r="G106">
            <v>2931251.3569999998</v>
          </cell>
          <cell r="H106">
            <v>1262</v>
          </cell>
          <cell r="I106">
            <v>1396482.8970000001</v>
          </cell>
          <cell r="J106">
            <v>4559874</v>
          </cell>
          <cell r="K106">
            <v>2658244.6970000002</v>
          </cell>
          <cell r="L106">
            <v>30697.931712962902</v>
          </cell>
          <cell r="M106">
            <v>0</v>
          </cell>
        </row>
        <row r="107">
          <cell r="A107">
            <v>39630</v>
          </cell>
          <cell r="B107">
            <v>2008</v>
          </cell>
          <cell r="D107">
            <v>82470</v>
          </cell>
          <cell r="E107">
            <v>739837.04399999999</v>
          </cell>
          <cell r="F107">
            <v>531891</v>
          </cell>
          <cell r="G107">
            <v>3037257.9539999999</v>
          </cell>
          <cell r="H107">
            <v>1271</v>
          </cell>
          <cell r="I107">
            <v>1440246.7609999999</v>
          </cell>
          <cell r="J107">
            <v>4565722</v>
          </cell>
          <cell r="K107">
            <v>3007698.08</v>
          </cell>
          <cell r="L107">
            <v>30762.140046296299</v>
          </cell>
          <cell r="M107">
            <v>0</v>
          </cell>
        </row>
        <row r="108">
          <cell r="A108">
            <v>39661</v>
          </cell>
          <cell r="B108">
            <v>2008</v>
          </cell>
          <cell r="D108">
            <v>82633</v>
          </cell>
          <cell r="E108">
            <v>698503.96</v>
          </cell>
          <cell r="F108">
            <v>532193</v>
          </cell>
          <cell r="G108">
            <v>3037248.5350000001</v>
          </cell>
          <cell r="H108">
            <v>1288</v>
          </cell>
          <cell r="I108">
            <v>1470515.1340000001</v>
          </cell>
          <cell r="J108">
            <v>4574409</v>
          </cell>
          <cell r="K108">
            <v>2928989.8870000001</v>
          </cell>
          <cell r="L108">
            <v>30825.313657407401</v>
          </cell>
          <cell r="M108">
            <v>0</v>
          </cell>
        </row>
        <row r="109">
          <cell r="A109">
            <v>39692</v>
          </cell>
          <cell r="B109">
            <v>2008</v>
          </cell>
          <cell r="D109">
            <v>82648</v>
          </cell>
          <cell r="E109">
            <v>602810.70900000003</v>
          </cell>
          <cell r="F109">
            <v>532496</v>
          </cell>
          <cell r="G109">
            <v>3037230.1060000001</v>
          </cell>
          <cell r="H109">
            <v>1289</v>
          </cell>
          <cell r="I109">
            <v>1474050.101</v>
          </cell>
          <cell r="J109">
            <v>4571126</v>
          </cell>
          <cell r="K109">
            <v>2743718.9559999998</v>
          </cell>
          <cell r="L109">
            <v>30887.452546296299</v>
          </cell>
          <cell r="M109">
            <v>0</v>
          </cell>
        </row>
        <row r="110">
          <cell r="A110">
            <v>39722</v>
          </cell>
          <cell r="B110">
            <v>2008</v>
          </cell>
          <cell r="D110">
            <v>82659</v>
          </cell>
          <cell r="E110">
            <v>465725.80900000001</v>
          </cell>
          <cell r="F110">
            <v>532452</v>
          </cell>
          <cell r="G110">
            <v>2748809.22</v>
          </cell>
          <cell r="H110">
            <v>1294</v>
          </cell>
          <cell r="I110">
            <v>1398446.2120000001</v>
          </cell>
          <cell r="J110">
            <v>4564316</v>
          </cell>
          <cell r="K110">
            <v>2234156.2200000002</v>
          </cell>
          <cell r="L110">
            <v>30948.556712962902</v>
          </cell>
          <cell r="M110">
            <v>0</v>
          </cell>
        </row>
        <row r="111">
          <cell r="A111">
            <v>39753</v>
          </cell>
          <cell r="B111">
            <v>2008</v>
          </cell>
          <cell r="D111">
            <v>82489</v>
          </cell>
          <cell r="E111">
            <v>351012.19699999999</v>
          </cell>
          <cell r="F111">
            <v>532306</v>
          </cell>
          <cell r="G111">
            <v>2681744.9730000002</v>
          </cell>
          <cell r="H111">
            <v>1299</v>
          </cell>
          <cell r="I111">
            <v>1305775.9909999999</v>
          </cell>
          <cell r="J111">
            <v>4561218</v>
          </cell>
          <cell r="K111">
            <v>2364669.9440000001</v>
          </cell>
          <cell r="L111">
            <v>31008.626157407401</v>
          </cell>
          <cell r="M111">
            <v>0</v>
          </cell>
        </row>
        <row r="112">
          <cell r="A112">
            <v>39783</v>
          </cell>
          <cell r="B112">
            <v>2008</v>
          </cell>
          <cell r="D112">
            <v>82202</v>
          </cell>
          <cell r="E112">
            <v>220991.554</v>
          </cell>
          <cell r="F112">
            <v>532060</v>
          </cell>
          <cell r="G112">
            <v>2618556.9419999998</v>
          </cell>
          <cell r="H112">
            <v>1292</v>
          </cell>
          <cell r="I112">
            <v>1238166.1240000001</v>
          </cell>
          <cell r="J112">
            <v>4556805</v>
          </cell>
          <cell r="K112">
            <v>2860929.0589999999</v>
          </cell>
          <cell r="L112">
            <v>31067.660879629599</v>
          </cell>
          <cell r="M112">
            <v>0</v>
          </cell>
        </row>
        <row r="113">
          <cell r="A113">
            <v>39814</v>
          </cell>
          <cell r="B113">
            <v>2009</v>
          </cell>
          <cell r="D113">
            <v>82127</v>
          </cell>
          <cell r="E113">
            <v>222265.59700000001</v>
          </cell>
          <cell r="F113">
            <v>532238</v>
          </cell>
          <cell r="G113">
            <v>2594268.838</v>
          </cell>
          <cell r="H113">
            <v>1294</v>
          </cell>
          <cell r="I113">
            <v>1222922.102</v>
          </cell>
          <cell r="J113">
            <v>4557282</v>
          </cell>
          <cell r="K113">
            <v>2803557.406</v>
          </cell>
          <cell r="L113">
            <v>31136.584490740701</v>
          </cell>
          <cell r="M113">
            <v>0</v>
          </cell>
        </row>
        <row r="114">
          <cell r="A114">
            <v>39845</v>
          </cell>
          <cell r="B114">
            <v>2009</v>
          </cell>
          <cell r="D114">
            <v>82123</v>
          </cell>
          <cell r="E114">
            <v>243001.41800000001</v>
          </cell>
          <cell r="F114">
            <v>531448</v>
          </cell>
          <cell r="G114">
            <v>2621689.6320000002</v>
          </cell>
          <cell r="H114">
            <v>1296</v>
          </cell>
          <cell r="I114">
            <v>1146615.6259999999</v>
          </cell>
          <cell r="J114">
            <v>4554869</v>
          </cell>
          <cell r="K114">
            <v>2604791.2370000002</v>
          </cell>
          <cell r="L114">
            <v>31193.091435185201</v>
          </cell>
          <cell r="M114">
            <v>0</v>
          </cell>
        </row>
        <row r="115">
          <cell r="A115">
            <v>39873</v>
          </cell>
          <cell r="B115">
            <v>2009</v>
          </cell>
          <cell r="D115">
            <v>82557</v>
          </cell>
          <cell r="E115">
            <v>357357.73499999999</v>
          </cell>
          <cell r="F115">
            <v>531252</v>
          </cell>
          <cell r="G115">
            <v>2588325.0109999999</v>
          </cell>
          <cell r="H115">
            <v>1294</v>
          </cell>
          <cell r="I115">
            <v>1168790.209</v>
          </cell>
          <cell r="J115">
            <v>4555716</v>
          </cell>
          <cell r="K115">
            <v>2344958.5789999999</v>
          </cell>
          <cell r="L115">
            <v>31248.105324074</v>
          </cell>
          <cell r="M115">
            <v>0</v>
          </cell>
        </row>
        <row r="116">
          <cell r="A116">
            <v>39904</v>
          </cell>
          <cell r="B116">
            <v>2009</v>
          </cell>
          <cell r="D116">
            <v>83439</v>
          </cell>
          <cell r="E116">
            <v>530407.52399999998</v>
          </cell>
          <cell r="F116">
            <v>531279</v>
          </cell>
          <cell r="G116">
            <v>2627820.1519999998</v>
          </cell>
          <cell r="H116">
            <v>1293</v>
          </cell>
          <cell r="I116">
            <v>1174525.0730000001</v>
          </cell>
          <cell r="J116">
            <v>4554885</v>
          </cell>
          <cell r="K116">
            <v>2247056.557</v>
          </cell>
          <cell r="L116">
            <v>31301.626157407401</v>
          </cell>
          <cell r="M116">
            <v>0</v>
          </cell>
        </row>
        <row r="117">
          <cell r="A117">
            <v>39934</v>
          </cell>
          <cell r="B117">
            <v>2009</v>
          </cell>
          <cell r="D117">
            <v>84045</v>
          </cell>
          <cell r="E117">
            <v>635702.39599999995</v>
          </cell>
          <cell r="F117">
            <v>531145</v>
          </cell>
          <cell r="G117">
            <v>2781784.122</v>
          </cell>
          <cell r="H117">
            <v>1298</v>
          </cell>
          <cell r="I117">
            <v>1213983.558</v>
          </cell>
          <cell r="J117">
            <v>4560137</v>
          </cell>
          <cell r="K117">
            <v>2396576.327</v>
          </cell>
          <cell r="L117">
            <v>31353.653935185201</v>
          </cell>
          <cell r="M117">
            <v>0</v>
          </cell>
        </row>
        <row r="118">
          <cell r="A118">
            <v>39965</v>
          </cell>
          <cell r="B118">
            <v>2009</v>
          </cell>
          <cell r="D118">
            <v>84298</v>
          </cell>
          <cell r="E118">
            <v>706994.19499999995</v>
          </cell>
          <cell r="F118">
            <v>531304</v>
          </cell>
          <cell r="G118">
            <v>2814942.0070000002</v>
          </cell>
          <cell r="H118">
            <v>1292</v>
          </cell>
          <cell r="I118">
            <v>1217460.899</v>
          </cell>
          <cell r="J118">
            <v>4566346</v>
          </cell>
          <cell r="K118">
            <v>2525721.3840000001</v>
          </cell>
          <cell r="L118">
            <v>31404.188657407401</v>
          </cell>
          <cell r="M118">
            <v>0</v>
          </cell>
        </row>
        <row r="119">
          <cell r="A119">
            <v>39995</v>
          </cell>
          <cell r="B119">
            <v>2009</v>
          </cell>
          <cell r="D119">
            <v>84503</v>
          </cell>
          <cell r="E119">
            <v>796283.76699999999</v>
          </cell>
          <cell r="F119">
            <v>531855</v>
          </cell>
          <cell r="G119">
            <v>2983449.5980000002</v>
          </cell>
          <cell r="H119">
            <v>1303</v>
          </cell>
          <cell r="I119">
            <v>1289423.513</v>
          </cell>
          <cell r="J119">
            <v>4572002</v>
          </cell>
          <cell r="K119">
            <v>3036072.949</v>
          </cell>
          <cell r="L119">
            <v>31453.230324074</v>
          </cell>
          <cell r="M119">
            <v>0</v>
          </cell>
        </row>
        <row r="120">
          <cell r="A120">
            <v>40026</v>
          </cell>
          <cell r="B120">
            <v>2009</v>
          </cell>
          <cell r="D120">
            <v>84597</v>
          </cell>
          <cell r="E120">
            <v>709836.17599999998</v>
          </cell>
          <cell r="F120">
            <v>531847</v>
          </cell>
          <cell r="G120">
            <v>2953984.7489999998</v>
          </cell>
          <cell r="H120">
            <v>1296</v>
          </cell>
          <cell r="I120">
            <v>1290486.1329999999</v>
          </cell>
          <cell r="J120">
            <v>4578995</v>
          </cell>
          <cell r="K120">
            <v>2850221.676</v>
          </cell>
          <cell r="L120">
            <v>31500.778935185201</v>
          </cell>
          <cell r="M120">
            <v>0</v>
          </cell>
        </row>
        <row r="121">
          <cell r="A121">
            <v>40057</v>
          </cell>
          <cell r="B121">
            <v>2009</v>
          </cell>
          <cell r="D121">
            <v>84516</v>
          </cell>
          <cell r="E121">
            <v>593049.61100000003</v>
          </cell>
          <cell r="F121">
            <v>531536</v>
          </cell>
          <cell r="G121">
            <v>3033074.9169999999</v>
          </cell>
          <cell r="H121">
            <v>1295</v>
          </cell>
          <cell r="I121">
            <v>1330097.7320000001</v>
          </cell>
          <cell r="J121">
            <v>4574762</v>
          </cell>
          <cell r="K121">
            <v>2805131.5219999999</v>
          </cell>
          <cell r="L121">
            <v>31546.834490740701</v>
          </cell>
          <cell r="M121">
            <v>0</v>
          </cell>
        </row>
        <row r="122">
          <cell r="A122">
            <v>40087</v>
          </cell>
          <cell r="B122">
            <v>2009</v>
          </cell>
          <cell r="D122">
            <v>84291</v>
          </cell>
          <cell r="E122">
            <v>448955.41499999998</v>
          </cell>
          <cell r="F122">
            <v>531791</v>
          </cell>
          <cell r="G122">
            <v>2704770.628</v>
          </cell>
          <cell r="H122">
            <v>1286</v>
          </cell>
          <cell r="I122">
            <v>1251560.5919999999</v>
          </cell>
          <cell r="J122">
            <v>4570688</v>
          </cell>
          <cell r="K122">
            <v>2286987.523</v>
          </cell>
          <cell r="L122">
            <v>31591.396990740701</v>
          </cell>
          <cell r="M122">
            <v>0</v>
          </cell>
        </row>
        <row r="123">
          <cell r="A123">
            <v>40118</v>
          </cell>
          <cell r="B123">
            <v>2009</v>
          </cell>
          <cell r="D123">
            <v>83771</v>
          </cell>
          <cell r="E123">
            <v>342835.29300000001</v>
          </cell>
          <cell r="F123">
            <v>531991</v>
          </cell>
          <cell r="G123">
            <v>2688511.747</v>
          </cell>
          <cell r="H123">
            <v>1274</v>
          </cell>
          <cell r="I123">
            <v>1193687.7560000001</v>
          </cell>
          <cell r="J123">
            <v>4568442</v>
          </cell>
          <cell r="K123">
            <v>2471869.21</v>
          </cell>
          <cell r="L123">
            <v>31634.466435185201</v>
          </cell>
          <cell r="M123">
            <v>0</v>
          </cell>
        </row>
        <row r="124">
          <cell r="A124">
            <v>40148</v>
          </cell>
          <cell r="B124">
            <v>2009</v>
          </cell>
          <cell r="D124">
            <v>83395</v>
          </cell>
          <cell r="E124">
            <v>229687.02900000001</v>
          </cell>
          <cell r="F124">
            <v>532132</v>
          </cell>
          <cell r="G124">
            <v>2636780.6710000001</v>
          </cell>
          <cell r="H124">
            <v>1266</v>
          </cell>
          <cell r="I124">
            <v>1130174.4350000001</v>
          </cell>
          <cell r="J124">
            <v>4562448</v>
          </cell>
          <cell r="K124">
            <v>2901310.4819999998</v>
          </cell>
          <cell r="L124">
            <v>31676.042824074</v>
          </cell>
          <cell r="M124">
            <v>0</v>
          </cell>
        </row>
        <row r="125">
          <cell r="A125">
            <v>40179</v>
          </cell>
          <cell r="B125">
            <v>2010</v>
          </cell>
          <cell r="D125">
            <v>82995</v>
          </cell>
          <cell r="E125">
            <v>191373.253</v>
          </cell>
          <cell r="F125">
            <v>531421</v>
          </cell>
          <cell r="G125">
            <v>2733048.031</v>
          </cell>
          <cell r="H125">
            <v>1258</v>
          </cell>
          <cell r="I125">
            <v>1124198.4669999999</v>
          </cell>
          <cell r="J125">
            <v>4552144</v>
          </cell>
          <cell r="K125">
            <v>2841899.9109999998</v>
          </cell>
          <cell r="L125">
            <v>31673.755787037</v>
          </cell>
          <cell r="M125">
            <v>0</v>
          </cell>
        </row>
        <row r="126">
          <cell r="A126">
            <v>40210</v>
          </cell>
          <cell r="B126">
            <v>2010</v>
          </cell>
          <cell r="D126">
            <v>83002</v>
          </cell>
          <cell r="E126">
            <v>192796.04500000001</v>
          </cell>
          <cell r="F126">
            <v>532088</v>
          </cell>
          <cell r="G126">
            <v>2668724.7450000001</v>
          </cell>
          <cell r="H126">
            <v>1257</v>
          </cell>
          <cell r="I126">
            <v>1137961.558</v>
          </cell>
          <cell r="J126">
            <v>4564310</v>
          </cell>
          <cell r="K126">
            <v>2582206.4169999999</v>
          </cell>
          <cell r="L126">
            <v>31714.123842592599</v>
          </cell>
          <cell r="M126">
            <v>0</v>
          </cell>
        </row>
        <row r="127">
          <cell r="A127">
            <v>40238</v>
          </cell>
          <cell r="B127">
            <v>2010</v>
          </cell>
          <cell r="D127">
            <v>83319</v>
          </cell>
          <cell r="E127">
            <v>288819.799</v>
          </cell>
          <cell r="F127">
            <v>532066</v>
          </cell>
          <cell r="G127">
            <v>2638404.8509999998</v>
          </cell>
          <cell r="H127">
            <v>1249</v>
          </cell>
          <cell r="I127">
            <v>1185861.4839999999</v>
          </cell>
          <cell r="J127">
            <v>4567057</v>
          </cell>
          <cell r="K127">
            <v>2408021.9870000002</v>
          </cell>
          <cell r="L127">
            <v>31754.776620370299</v>
          </cell>
          <cell r="M127">
            <v>0</v>
          </cell>
        </row>
        <row r="128">
          <cell r="A128">
            <v>40269</v>
          </cell>
          <cell r="B128">
            <v>2010</v>
          </cell>
          <cell r="D128">
            <v>83610</v>
          </cell>
          <cell r="E128">
            <v>341924.33600000001</v>
          </cell>
          <cell r="F128">
            <v>531738</v>
          </cell>
          <cell r="G128">
            <v>2528157.6639999999</v>
          </cell>
          <cell r="H128">
            <v>1251</v>
          </cell>
          <cell r="I128">
            <v>1156893.399</v>
          </cell>
          <cell r="J128">
            <v>4566340</v>
          </cell>
          <cell r="K128">
            <v>2206530.7560000001</v>
          </cell>
          <cell r="L128">
            <v>31795.714120370299</v>
          </cell>
          <cell r="M128">
            <v>0</v>
          </cell>
        </row>
        <row r="129">
          <cell r="A129">
            <v>40299</v>
          </cell>
          <cell r="B129">
            <v>2010</v>
          </cell>
          <cell r="D129">
            <v>84038</v>
          </cell>
          <cell r="E129">
            <v>491596.22</v>
          </cell>
          <cell r="F129">
            <v>531819</v>
          </cell>
          <cell r="G129">
            <v>2631065.4330000002</v>
          </cell>
          <cell r="H129">
            <v>1245</v>
          </cell>
          <cell r="I129">
            <v>1177627.9369999999</v>
          </cell>
          <cell r="J129">
            <v>4574011</v>
          </cell>
          <cell r="K129">
            <v>2193547.898</v>
          </cell>
          <cell r="L129">
            <v>31836.936342592599</v>
          </cell>
          <cell r="M129">
            <v>0</v>
          </cell>
        </row>
        <row r="130">
          <cell r="A130">
            <v>40330</v>
          </cell>
          <cell r="B130">
            <v>2010</v>
          </cell>
          <cell r="D130">
            <v>84155</v>
          </cell>
          <cell r="E130">
            <v>622793.5</v>
          </cell>
          <cell r="F130">
            <v>530986</v>
          </cell>
          <cell r="G130">
            <v>2836510.1570000001</v>
          </cell>
          <cell r="H130">
            <v>1299</v>
          </cell>
          <cell r="I130">
            <v>1224139.9669999999</v>
          </cell>
          <cell r="J130">
            <v>4581415</v>
          </cell>
          <cell r="K130">
            <v>2549165.8840000001</v>
          </cell>
          <cell r="L130">
            <v>31878.443287037</v>
          </cell>
          <cell r="M130">
            <v>0</v>
          </cell>
        </row>
        <row r="131">
          <cell r="A131">
            <v>40360</v>
          </cell>
          <cell r="B131">
            <v>2010</v>
          </cell>
          <cell r="D131">
            <v>84369</v>
          </cell>
          <cell r="E131">
            <v>730505.33200000005</v>
          </cell>
          <cell r="F131">
            <v>531684</v>
          </cell>
          <cell r="G131">
            <v>2989629.591</v>
          </cell>
          <cell r="H131">
            <v>1299</v>
          </cell>
          <cell r="I131">
            <v>1280387.186</v>
          </cell>
          <cell r="J131">
            <v>4583218</v>
          </cell>
          <cell r="K131">
            <v>2962712.3620000002</v>
          </cell>
          <cell r="L131">
            <v>31920.234953703701</v>
          </cell>
          <cell r="M131">
            <v>0</v>
          </cell>
        </row>
        <row r="132">
          <cell r="A132">
            <v>40391</v>
          </cell>
          <cell r="B132">
            <v>2010</v>
          </cell>
          <cell r="D132">
            <v>84329</v>
          </cell>
          <cell r="E132">
            <v>681719.26</v>
          </cell>
          <cell r="F132">
            <v>531686</v>
          </cell>
          <cell r="G132">
            <v>2999873.3629999999</v>
          </cell>
          <cell r="H132">
            <v>1294</v>
          </cell>
          <cell r="I132">
            <v>1313366.4569999999</v>
          </cell>
          <cell r="J132">
            <v>4592105</v>
          </cell>
          <cell r="K132">
            <v>2798991.4109999998</v>
          </cell>
          <cell r="L132">
            <v>31962.311342592599</v>
          </cell>
          <cell r="M132">
            <v>0</v>
          </cell>
        </row>
        <row r="133">
          <cell r="A133">
            <v>40422</v>
          </cell>
          <cell r="B133">
            <v>2010</v>
          </cell>
          <cell r="D133">
            <v>84195</v>
          </cell>
          <cell r="E133">
            <v>553789.777</v>
          </cell>
          <cell r="F133">
            <v>531677</v>
          </cell>
          <cell r="G133">
            <v>2961798.1770000001</v>
          </cell>
          <cell r="H133">
            <v>1301</v>
          </cell>
          <cell r="I133">
            <v>1324784.969</v>
          </cell>
          <cell r="J133">
            <v>4586916</v>
          </cell>
          <cell r="K133">
            <v>2600050.727</v>
          </cell>
          <cell r="L133">
            <v>32004.672453703701</v>
          </cell>
          <cell r="M133">
            <v>0</v>
          </cell>
        </row>
        <row r="134">
          <cell r="A134">
            <v>40452</v>
          </cell>
          <cell r="B134">
            <v>2010</v>
          </cell>
          <cell r="D134">
            <v>84083</v>
          </cell>
          <cell r="E134">
            <v>414259.91399999999</v>
          </cell>
          <cell r="F134">
            <v>531948</v>
          </cell>
          <cell r="G134">
            <v>2778269.5989999999</v>
          </cell>
          <cell r="H134">
            <v>1293</v>
          </cell>
          <cell r="I134">
            <v>1254589.4720000001</v>
          </cell>
          <cell r="J134">
            <v>4582797</v>
          </cell>
          <cell r="K134">
            <v>2337930.1170000001</v>
          </cell>
          <cell r="L134">
            <v>32047.318287037</v>
          </cell>
          <cell r="M134">
            <v>0</v>
          </cell>
        </row>
        <row r="135">
          <cell r="A135">
            <v>40483</v>
          </cell>
          <cell r="B135">
            <v>2010</v>
          </cell>
          <cell r="D135">
            <v>83784</v>
          </cell>
          <cell r="E135">
            <v>302949.70799999998</v>
          </cell>
          <cell r="F135">
            <v>532115</v>
          </cell>
          <cell r="G135">
            <v>2716126.3420000002</v>
          </cell>
          <cell r="H135">
            <v>1298</v>
          </cell>
          <cell r="I135">
            <v>1236836.192</v>
          </cell>
          <cell r="J135">
            <v>4581066</v>
          </cell>
          <cell r="K135">
            <v>2546503.4470000002</v>
          </cell>
          <cell r="L135">
            <v>32090.248842592599</v>
          </cell>
          <cell r="M135">
            <v>0</v>
          </cell>
        </row>
        <row r="136">
          <cell r="A136">
            <v>40513</v>
          </cell>
          <cell r="B136">
            <v>2010</v>
          </cell>
          <cell r="D136">
            <v>83226</v>
          </cell>
          <cell r="E136">
            <v>187368.53099999999</v>
          </cell>
          <cell r="F136">
            <v>532188</v>
          </cell>
          <cell r="G136">
            <v>2590746.9410000001</v>
          </cell>
          <cell r="H136">
            <v>1289</v>
          </cell>
          <cell r="I136">
            <v>1126534.477</v>
          </cell>
          <cell r="J136">
            <v>4580410</v>
          </cell>
          <cell r="K136">
            <v>2804912.2119999998</v>
          </cell>
          <cell r="L136">
            <v>32133.464120370299</v>
          </cell>
          <cell r="M136">
            <v>0</v>
          </cell>
        </row>
        <row r="137">
          <cell r="A137">
            <v>40544</v>
          </cell>
          <cell r="B137">
            <v>2011</v>
          </cell>
          <cell r="D137">
            <v>82818</v>
          </cell>
          <cell r="E137">
            <v>186885.39199999999</v>
          </cell>
          <cell r="F137">
            <v>532063</v>
          </cell>
          <cell r="G137">
            <v>2653654.645</v>
          </cell>
          <cell r="H137">
            <v>1284</v>
          </cell>
          <cell r="I137">
            <v>1127166.4180000001</v>
          </cell>
          <cell r="J137">
            <v>4574390</v>
          </cell>
          <cell r="K137">
            <v>2783560.18</v>
          </cell>
          <cell r="L137">
            <v>32207.583333333299</v>
          </cell>
          <cell r="M137">
            <v>0</v>
          </cell>
        </row>
        <row r="138">
          <cell r="A138">
            <v>40575</v>
          </cell>
          <cell r="B138">
            <v>2011</v>
          </cell>
          <cell r="D138">
            <v>82926</v>
          </cell>
          <cell r="E138">
            <v>196631.003</v>
          </cell>
          <cell r="F138">
            <v>532391</v>
          </cell>
          <cell r="G138">
            <v>2622011.9300000002</v>
          </cell>
          <cell r="H138">
            <v>1291</v>
          </cell>
          <cell r="I138">
            <v>1135377.7679999999</v>
          </cell>
          <cell r="J138">
            <v>4584487</v>
          </cell>
          <cell r="K138">
            <v>2595874.659</v>
          </cell>
          <cell r="L138">
            <v>32250.083333333299</v>
          </cell>
          <cell r="M138">
            <v>0</v>
          </cell>
        </row>
        <row r="139">
          <cell r="A139">
            <v>40603</v>
          </cell>
          <cell r="B139">
            <v>2011</v>
          </cell>
          <cell r="D139">
            <v>83272</v>
          </cell>
          <cell r="E139">
            <v>223243.34899999999</v>
          </cell>
          <cell r="F139">
            <v>532383</v>
          </cell>
          <cell r="G139">
            <v>2569764.1579999998</v>
          </cell>
          <cell r="H139">
            <v>1286</v>
          </cell>
          <cell r="I139">
            <v>1240289.544</v>
          </cell>
          <cell r="J139">
            <v>4587900</v>
          </cell>
          <cell r="K139">
            <v>2432383.5660000001</v>
          </cell>
          <cell r="L139">
            <v>32291.583333333299</v>
          </cell>
          <cell r="M139">
            <v>0</v>
          </cell>
        </row>
        <row r="140">
          <cell r="A140">
            <v>40634</v>
          </cell>
          <cell r="B140">
            <v>2011</v>
          </cell>
          <cell r="D140">
            <v>83487</v>
          </cell>
          <cell r="E140">
            <v>339837.61800000002</v>
          </cell>
          <cell r="F140">
            <v>532718</v>
          </cell>
          <cell r="G140">
            <v>2648681.5989999999</v>
          </cell>
          <cell r="H140">
            <v>1285</v>
          </cell>
          <cell r="I140">
            <v>1208015.3729999999</v>
          </cell>
          <cell r="J140">
            <v>4592934</v>
          </cell>
          <cell r="K140">
            <v>2285666.2009999999</v>
          </cell>
          <cell r="L140">
            <v>32332.083333333299</v>
          </cell>
          <cell r="M140">
            <v>0</v>
          </cell>
        </row>
        <row r="141">
          <cell r="A141">
            <v>40664</v>
          </cell>
          <cell r="B141">
            <v>2011</v>
          </cell>
          <cell r="D141">
            <v>84204</v>
          </cell>
          <cell r="E141">
            <v>448240.44500000001</v>
          </cell>
          <cell r="F141">
            <v>532915</v>
          </cell>
          <cell r="G141">
            <v>2632342.7940000002</v>
          </cell>
          <cell r="H141">
            <v>1285</v>
          </cell>
          <cell r="I141">
            <v>1186148.2790000001</v>
          </cell>
          <cell r="J141">
            <v>4598056</v>
          </cell>
          <cell r="K141">
            <v>2182810.9410000001</v>
          </cell>
          <cell r="L141">
            <v>32371.583333333299</v>
          </cell>
          <cell r="M141">
            <v>0</v>
          </cell>
        </row>
        <row r="142">
          <cell r="A142">
            <v>40695</v>
          </cell>
          <cell r="B142">
            <v>2011</v>
          </cell>
          <cell r="D142">
            <v>84440</v>
          </cell>
          <cell r="E142">
            <v>540758.00800000003</v>
          </cell>
          <cell r="F142">
            <v>533087</v>
          </cell>
          <cell r="G142">
            <v>2834847.3250000002</v>
          </cell>
          <cell r="H142">
            <v>1288</v>
          </cell>
          <cell r="I142">
            <v>1254101.0379999999</v>
          </cell>
          <cell r="J142">
            <v>4606445</v>
          </cell>
          <cell r="K142">
            <v>2593217.875</v>
          </cell>
          <cell r="L142">
            <v>32410.083333333299</v>
          </cell>
          <cell r="M142">
            <v>0</v>
          </cell>
        </row>
        <row r="143">
          <cell r="A143">
            <v>40725</v>
          </cell>
          <cell r="B143">
            <v>2011</v>
          </cell>
          <cell r="D143">
            <v>84562</v>
          </cell>
          <cell r="E143">
            <v>667403.08400000003</v>
          </cell>
          <cell r="F143">
            <v>533416</v>
          </cell>
          <cell r="G143">
            <v>2929278.21</v>
          </cell>
          <cell r="H143">
            <v>1289</v>
          </cell>
          <cell r="I143">
            <v>1284193.916</v>
          </cell>
          <cell r="J143">
            <v>4611802</v>
          </cell>
          <cell r="K143">
            <v>2850231.3050000002</v>
          </cell>
          <cell r="L143">
            <v>32447.583333333299</v>
          </cell>
          <cell r="M143">
            <v>0</v>
          </cell>
        </row>
        <row r="144">
          <cell r="A144">
            <v>40756</v>
          </cell>
          <cell r="B144">
            <v>2011</v>
          </cell>
          <cell r="D144">
            <v>84561</v>
          </cell>
          <cell r="E144">
            <v>635387.28599999996</v>
          </cell>
          <cell r="F144">
            <v>533536</v>
          </cell>
          <cell r="G144">
            <v>2945819.1949999998</v>
          </cell>
          <cell r="H144">
            <v>1294</v>
          </cell>
          <cell r="I144">
            <v>1315829.01</v>
          </cell>
          <cell r="J144">
            <v>4620932</v>
          </cell>
          <cell r="K144">
            <v>2809411.5290000001</v>
          </cell>
          <cell r="L144">
            <v>32484.083333333299</v>
          </cell>
          <cell r="M144">
            <v>0</v>
          </cell>
        </row>
        <row r="145">
          <cell r="A145">
            <v>40787</v>
          </cell>
          <cell r="B145">
            <v>2011</v>
          </cell>
          <cell r="D145">
            <v>84522</v>
          </cell>
          <cell r="E145">
            <v>529877.84699999995</v>
          </cell>
          <cell r="F145">
            <v>533566</v>
          </cell>
          <cell r="G145">
            <v>3018764.8360000001</v>
          </cell>
          <cell r="H145">
            <v>1303</v>
          </cell>
          <cell r="I145">
            <v>1357652.798</v>
          </cell>
          <cell r="J145">
            <v>4620366</v>
          </cell>
          <cell r="K145">
            <v>2786153.213</v>
          </cell>
          <cell r="L145">
            <v>32519.583333333299</v>
          </cell>
          <cell r="M145">
            <v>0</v>
          </cell>
        </row>
        <row r="146">
          <cell r="A146">
            <v>40817</v>
          </cell>
          <cell r="B146">
            <v>2011</v>
          </cell>
          <cell r="D146">
            <v>84348</v>
          </cell>
          <cell r="E146">
            <v>390045.38500000001</v>
          </cell>
          <cell r="F146">
            <v>533833</v>
          </cell>
          <cell r="G146">
            <v>2772279.429</v>
          </cell>
          <cell r="H146">
            <v>1289</v>
          </cell>
          <cell r="I146">
            <v>1263602.28</v>
          </cell>
          <cell r="J146">
            <v>4616318</v>
          </cell>
          <cell r="K146">
            <v>2289295.861</v>
          </cell>
          <cell r="L146">
            <v>32554.083333333299</v>
          </cell>
          <cell r="M146">
            <v>0</v>
          </cell>
        </row>
        <row r="147">
          <cell r="A147">
            <v>40848</v>
          </cell>
          <cell r="B147">
            <v>2011</v>
          </cell>
          <cell r="D147">
            <v>84065</v>
          </cell>
          <cell r="E147">
            <v>306433.18300000002</v>
          </cell>
          <cell r="F147">
            <v>533833</v>
          </cell>
          <cell r="G147">
            <v>2692729.0129999998</v>
          </cell>
          <cell r="H147">
            <v>1281</v>
          </cell>
          <cell r="I147">
            <v>1190853.672</v>
          </cell>
          <cell r="J147">
            <v>4614102</v>
          </cell>
          <cell r="K147">
            <v>2513293.9180000001</v>
          </cell>
          <cell r="L147">
            <v>32587.583333333299</v>
          </cell>
          <cell r="M147">
            <v>0</v>
          </cell>
        </row>
        <row r="148">
          <cell r="A148">
            <v>40878</v>
          </cell>
          <cell r="B148">
            <v>2011</v>
          </cell>
          <cell r="D148">
            <v>83682</v>
          </cell>
          <cell r="E148">
            <v>252407.481</v>
          </cell>
          <cell r="F148">
            <v>533948</v>
          </cell>
          <cell r="G148">
            <v>2641367.611</v>
          </cell>
          <cell r="H148">
            <v>1274</v>
          </cell>
          <cell r="I148">
            <v>1114168.801</v>
          </cell>
          <cell r="J148">
            <v>4611277</v>
          </cell>
          <cell r="K148">
            <v>2820297.7370000002</v>
          </cell>
          <cell r="L148">
            <v>32620.083333333299</v>
          </cell>
          <cell r="M148">
            <v>0</v>
          </cell>
        </row>
        <row r="149">
          <cell r="A149">
            <v>40909</v>
          </cell>
          <cell r="B149">
            <v>2012</v>
          </cell>
          <cell r="D149">
            <v>83692</v>
          </cell>
          <cell r="E149">
            <v>277285.51899999997</v>
          </cell>
          <cell r="F149">
            <v>533957</v>
          </cell>
          <cell r="G149">
            <v>2669052.4219999998</v>
          </cell>
          <cell r="H149">
            <v>1268</v>
          </cell>
          <cell r="I149">
            <v>1128335.8089999999</v>
          </cell>
          <cell r="J149">
            <v>4602885</v>
          </cell>
          <cell r="K149">
            <v>2794983.9870000002</v>
          </cell>
          <cell r="L149">
            <v>32585.214120370299</v>
          </cell>
          <cell r="M149">
            <v>0</v>
          </cell>
        </row>
        <row r="150">
          <cell r="A150">
            <v>40940</v>
          </cell>
          <cell r="B150">
            <v>2012</v>
          </cell>
          <cell r="D150">
            <v>83902</v>
          </cell>
          <cell r="E150">
            <v>302567.29599999997</v>
          </cell>
          <cell r="F150">
            <v>534214</v>
          </cell>
          <cell r="G150">
            <v>2645086.3530000001</v>
          </cell>
          <cell r="H150">
            <v>1266</v>
          </cell>
          <cell r="I150">
            <v>1136432.68</v>
          </cell>
          <cell r="J150">
            <v>4615864</v>
          </cell>
          <cell r="K150">
            <v>2518635.6370000001</v>
          </cell>
          <cell r="L150">
            <v>32618.4988425925</v>
          </cell>
          <cell r="M150">
            <v>0</v>
          </cell>
        </row>
        <row r="151">
          <cell r="A151">
            <v>40969</v>
          </cell>
          <cell r="B151">
            <v>2012</v>
          </cell>
          <cell r="D151">
            <v>84303</v>
          </cell>
          <cell r="E151">
            <v>339174.25400000002</v>
          </cell>
          <cell r="F151">
            <v>534289</v>
          </cell>
          <cell r="G151">
            <v>2518056.48</v>
          </cell>
          <cell r="H151">
            <v>1268</v>
          </cell>
          <cell r="I151">
            <v>1271029.125</v>
          </cell>
          <cell r="J151">
            <v>4619564</v>
          </cell>
          <cell r="K151">
            <v>2370127.466</v>
          </cell>
          <cell r="L151">
            <v>32653.568287037</v>
          </cell>
          <cell r="M151">
            <v>0</v>
          </cell>
        </row>
        <row r="152">
          <cell r="A152">
            <v>41000</v>
          </cell>
          <cell r="B152">
            <v>2012</v>
          </cell>
          <cell r="D152">
            <v>84519</v>
          </cell>
          <cell r="E152">
            <v>400320.25300000003</v>
          </cell>
          <cell r="F152">
            <v>534480</v>
          </cell>
          <cell r="G152">
            <v>2590503.7280000001</v>
          </cell>
          <cell r="H152">
            <v>1281</v>
          </cell>
          <cell r="I152">
            <v>1270919.9950000001</v>
          </cell>
          <cell r="J152">
            <v>4622176</v>
          </cell>
          <cell r="K152">
            <v>2314947.2200000002</v>
          </cell>
          <cell r="L152">
            <v>32690.422453703701</v>
          </cell>
          <cell r="M152">
            <v>0</v>
          </cell>
        </row>
        <row r="153">
          <cell r="A153">
            <v>41030</v>
          </cell>
          <cell r="B153">
            <v>2012</v>
          </cell>
          <cell r="D153">
            <v>85145</v>
          </cell>
          <cell r="E153">
            <v>650213.60900000005</v>
          </cell>
          <cell r="F153">
            <v>534890</v>
          </cell>
          <cell r="G153">
            <v>2697622.2519999999</v>
          </cell>
          <cell r="H153">
            <v>1285</v>
          </cell>
          <cell r="I153">
            <v>1329694.473</v>
          </cell>
          <cell r="J153">
            <v>4625658</v>
          </cell>
          <cell r="K153">
            <v>2320178.7390000001</v>
          </cell>
          <cell r="L153">
            <v>32729.0613425925</v>
          </cell>
          <cell r="M153">
            <v>0</v>
          </cell>
        </row>
        <row r="154">
          <cell r="A154">
            <v>41061</v>
          </cell>
          <cell r="B154">
            <v>2012</v>
          </cell>
          <cell r="D154">
            <v>85369</v>
          </cell>
          <cell r="E154">
            <v>790003.74399999995</v>
          </cell>
          <cell r="F154">
            <v>534374</v>
          </cell>
          <cell r="G154">
            <v>2827887.2149999999</v>
          </cell>
          <cell r="H154">
            <v>1286</v>
          </cell>
          <cell r="I154">
            <v>1323070.5730000001</v>
          </cell>
          <cell r="J154">
            <v>4634785</v>
          </cell>
          <cell r="K154">
            <v>2616975.5359999998</v>
          </cell>
          <cell r="L154">
            <v>32769.484953703701</v>
          </cell>
          <cell r="M154">
            <v>0</v>
          </cell>
        </row>
        <row r="155">
          <cell r="A155">
            <v>41091</v>
          </cell>
          <cell r="B155">
            <v>2012</v>
          </cell>
          <cell r="D155">
            <v>85424</v>
          </cell>
          <cell r="E155">
            <v>839052.09699999995</v>
          </cell>
          <cell r="F155">
            <v>534829</v>
          </cell>
          <cell r="G155">
            <v>2864755.3190000001</v>
          </cell>
          <cell r="H155">
            <v>1292</v>
          </cell>
          <cell r="I155">
            <v>1394703.47</v>
          </cell>
          <cell r="J155">
            <v>4638556</v>
          </cell>
          <cell r="K155">
            <v>2874096.6639999999</v>
          </cell>
          <cell r="L155">
            <v>32811.693287037</v>
          </cell>
          <cell r="M155">
            <v>0</v>
          </cell>
        </row>
        <row r="156">
          <cell r="A156">
            <v>41122</v>
          </cell>
          <cell r="B156">
            <v>2012</v>
          </cell>
          <cell r="D156">
            <v>85591</v>
          </cell>
          <cell r="E156">
            <v>794971.946</v>
          </cell>
          <cell r="F156">
            <v>534998</v>
          </cell>
          <cell r="G156">
            <v>2921634.2949999999</v>
          </cell>
          <cell r="H156">
            <v>1289</v>
          </cell>
          <cell r="I156">
            <v>1429866.3189999999</v>
          </cell>
          <cell r="J156">
            <v>4644954</v>
          </cell>
          <cell r="K156">
            <v>3013268.7579999999</v>
          </cell>
          <cell r="L156">
            <v>32855.686342592497</v>
          </cell>
          <cell r="M156">
            <v>0</v>
          </cell>
        </row>
        <row r="157">
          <cell r="A157">
            <v>41153</v>
          </cell>
          <cell r="B157">
            <v>2012</v>
          </cell>
          <cell r="D157">
            <v>85565</v>
          </cell>
          <cell r="E157">
            <v>669473.99600000004</v>
          </cell>
          <cell r="F157">
            <v>535480</v>
          </cell>
          <cell r="G157">
            <v>2912360.72</v>
          </cell>
          <cell r="H157">
            <v>1288</v>
          </cell>
          <cell r="I157">
            <v>1410790.3589999999</v>
          </cell>
          <cell r="J157">
            <v>4646407</v>
          </cell>
          <cell r="K157">
            <v>2704707.3879999998</v>
          </cell>
          <cell r="L157">
            <v>32901.464120370299</v>
          </cell>
          <cell r="M157">
            <v>0</v>
          </cell>
        </row>
        <row r="158">
          <cell r="A158">
            <v>41183</v>
          </cell>
          <cell r="B158">
            <v>2012</v>
          </cell>
          <cell r="D158">
            <v>85509</v>
          </cell>
          <cell r="E158">
            <v>490290.663</v>
          </cell>
          <cell r="F158">
            <v>535533</v>
          </cell>
          <cell r="G158">
            <v>2718705.3760000002</v>
          </cell>
          <cell r="H158">
            <v>1286</v>
          </cell>
          <cell r="I158">
            <v>1351461.621</v>
          </cell>
          <cell r="J158">
            <v>4639896</v>
          </cell>
          <cell r="K158">
            <v>2302135.0550000002</v>
          </cell>
          <cell r="L158">
            <v>32949.026620370299</v>
          </cell>
          <cell r="M158">
            <v>0</v>
          </cell>
        </row>
        <row r="159">
          <cell r="A159">
            <v>41214</v>
          </cell>
          <cell r="B159">
            <v>2012</v>
          </cell>
          <cell r="D159">
            <v>85111</v>
          </cell>
          <cell r="E159">
            <v>359393.67200000002</v>
          </cell>
          <cell r="F159">
            <v>535396</v>
          </cell>
          <cell r="G159">
            <v>2685602.2540000002</v>
          </cell>
          <cell r="H159">
            <v>1278</v>
          </cell>
          <cell r="I159">
            <v>1289241.037</v>
          </cell>
          <cell r="J159">
            <v>4639073</v>
          </cell>
          <cell r="K159">
            <v>2441086.997</v>
          </cell>
          <cell r="L159">
            <v>32998.373842592497</v>
          </cell>
          <cell r="M159">
            <v>0</v>
          </cell>
        </row>
        <row r="160">
          <cell r="A160">
            <v>41244</v>
          </cell>
          <cell r="B160">
            <v>2012</v>
          </cell>
          <cell r="D160">
            <v>84591</v>
          </cell>
          <cell r="E160">
            <v>239886.11</v>
          </cell>
          <cell r="F160">
            <v>535540</v>
          </cell>
          <cell r="G160">
            <v>2630672.2570000002</v>
          </cell>
          <cell r="H160">
            <v>1282</v>
          </cell>
          <cell r="I160">
            <v>1252304.3940000001</v>
          </cell>
          <cell r="J160">
            <v>4637132</v>
          </cell>
          <cell r="K160">
            <v>2839376.068</v>
          </cell>
          <cell r="L160">
            <v>33049.505787037</v>
          </cell>
          <cell r="M160">
            <v>0</v>
          </cell>
        </row>
        <row r="161">
          <cell r="A161">
            <v>41275</v>
          </cell>
          <cell r="B161">
            <v>2013</v>
          </cell>
          <cell r="D161">
            <v>84180</v>
          </cell>
          <cell r="E161">
            <v>245515.58100000001</v>
          </cell>
          <cell r="F161">
            <v>535644</v>
          </cell>
          <cell r="G161">
            <v>2614551.2999999998</v>
          </cell>
          <cell r="H161">
            <v>1276</v>
          </cell>
          <cell r="I161">
            <v>1231972.7239999999</v>
          </cell>
          <cell r="J161">
            <v>4634657</v>
          </cell>
          <cell r="K161">
            <v>2852634.6060000001</v>
          </cell>
          <cell r="L161">
            <v>33189.976851851803</v>
          </cell>
          <cell r="M161">
            <v>0</v>
          </cell>
        </row>
        <row r="162">
          <cell r="A162">
            <v>41306</v>
          </cell>
          <cell r="B162">
            <v>2013</v>
          </cell>
          <cell r="D162">
            <v>84231</v>
          </cell>
          <cell r="E162">
            <v>335735.81199999998</v>
          </cell>
          <cell r="F162">
            <v>535037</v>
          </cell>
          <cell r="G162">
            <v>2595499.355</v>
          </cell>
          <cell r="H162">
            <v>1269</v>
          </cell>
          <cell r="I162">
            <v>1135289.233</v>
          </cell>
          <cell r="J162">
            <v>4634722</v>
          </cell>
          <cell r="K162">
            <v>2538736.21</v>
          </cell>
          <cell r="L162">
            <v>33241.004629629599</v>
          </cell>
          <cell r="M162">
            <v>0</v>
          </cell>
        </row>
        <row r="163">
          <cell r="A163">
            <v>41334</v>
          </cell>
          <cell r="B163">
            <v>2013</v>
          </cell>
          <cell r="D163">
            <v>84875</v>
          </cell>
          <cell r="E163">
            <v>438606.19699999999</v>
          </cell>
          <cell r="F163">
            <v>535350</v>
          </cell>
          <cell r="G163">
            <v>2495235.2889999999</v>
          </cell>
          <cell r="H163">
            <v>1273</v>
          </cell>
          <cell r="I163">
            <v>1147540.0730000001</v>
          </cell>
          <cell r="J163">
            <v>4638477</v>
          </cell>
          <cell r="K163">
            <v>2174385.0099999998</v>
          </cell>
          <cell r="L163">
            <v>33290.143518518496</v>
          </cell>
          <cell r="M163">
            <v>0</v>
          </cell>
        </row>
        <row r="164">
          <cell r="A164">
            <v>41365</v>
          </cell>
          <cell r="B164">
            <v>2013</v>
          </cell>
          <cell r="D164">
            <v>85378</v>
          </cell>
          <cell r="E164">
            <v>630374.06599999999</v>
          </cell>
          <cell r="F164">
            <v>532165</v>
          </cell>
          <cell r="G164">
            <v>2671784.0320000001</v>
          </cell>
          <cell r="H164">
            <v>1264</v>
          </cell>
          <cell r="I164">
            <v>1218462.192</v>
          </cell>
          <cell r="J164">
            <v>4638898</v>
          </cell>
          <cell r="K164">
            <v>2218841.5469999998</v>
          </cell>
          <cell r="L164">
            <v>33337.393518518496</v>
          </cell>
          <cell r="M164">
            <v>0</v>
          </cell>
        </row>
        <row r="165">
          <cell r="A165">
            <v>41395</v>
          </cell>
          <cell r="B165">
            <v>2013</v>
          </cell>
          <cell r="D165">
            <v>85774</v>
          </cell>
          <cell r="E165">
            <v>803413.25800000003</v>
          </cell>
          <cell r="F165">
            <v>535572</v>
          </cell>
          <cell r="G165">
            <v>2755492.0980000002</v>
          </cell>
          <cell r="H165">
            <v>1263</v>
          </cell>
          <cell r="I165">
            <v>1246076.409</v>
          </cell>
          <cell r="J165">
            <v>4642344</v>
          </cell>
          <cell r="K165">
            <v>2361340.9049999998</v>
          </cell>
          <cell r="L165">
            <v>33382.754629629599</v>
          </cell>
          <cell r="M165">
            <v>0</v>
          </cell>
        </row>
        <row r="166">
          <cell r="A166">
            <v>41426</v>
          </cell>
          <cell r="B166">
            <v>2013</v>
          </cell>
          <cell r="D166">
            <v>85977</v>
          </cell>
          <cell r="E166">
            <v>909689.56099999999</v>
          </cell>
          <cell r="F166">
            <v>536338</v>
          </cell>
          <cell r="G166">
            <v>2891726.9309999999</v>
          </cell>
          <cell r="H166">
            <v>1261</v>
          </cell>
          <cell r="I166">
            <v>1290274.3899999999</v>
          </cell>
          <cell r="J166">
            <v>4652303</v>
          </cell>
          <cell r="K166">
            <v>2797613.7689999999</v>
          </cell>
          <cell r="L166">
            <v>33426.226851851803</v>
          </cell>
          <cell r="M166">
            <v>0</v>
          </cell>
        </row>
        <row r="167">
          <cell r="A167">
            <v>41456</v>
          </cell>
          <cell r="B167">
            <v>2013</v>
          </cell>
          <cell r="D167">
            <v>86058</v>
          </cell>
          <cell r="E167">
            <v>942076.64899999998</v>
          </cell>
          <cell r="F167">
            <v>536170</v>
          </cell>
          <cell r="G167">
            <v>2941622.9470000002</v>
          </cell>
          <cell r="H167">
            <v>1266</v>
          </cell>
          <cell r="I167">
            <v>1351571.9350000001</v>
          </cell>
          <cell r="J167">
            <v>4656429</v>
          </cell>
          <cell r="K167">
            <v>3037349.1529999999</v>
          </cell>
          <cell r="L167">
            <v>33467.810185185102</v>
          </cell>
          <cell r="M167">
            <v>0</v>
          </cell>
        </row>
        <row r="168">
          <cell r="A168">
            <v>41487</v>
          </cell>
          <cell r="B168">
            <v>2013</v>
          </cell>
          <cell r="D168">
            <v>86148</v>
          </cell>
          <cell r="E168">
            <v>832296.01500000001</v>
          </cell>
          <cell r="F168">
            <v>536386</v>
          </cell>
          <cell r="G168">
            <v>2933637.821</v>
          </cell>
          <cell r="H168">
            <v>1275</v>
          </cell>
          <cell r="I168">
            <v>1374257.6410000001</v>
          </cell>
          <cell r="J168">
            <v>4664247</v>
          </cell>
          <cell r="K168">
            <v>2825768.5869999998</v>
          </cell>
          <cell r="L168">
            <v>33507.504629629599</v>
          </cell>
          <cell r="M168">
            <v>0</v>
          </cell>
        </row>
        <row r="169">
          <cell r="A169">
            <v>41518</v>
          </cell>
          <cell r="B169">
            <v>2013</v>
          </cell>
          <cell r="D169">
            <v>86130</v>
          </cell>
          <cell r="E169">
            <v>666973.027</v>
          </cell>
          <cell r="F169">
            <v>536789</v>
          </cell>
          <cell r="G169">
            <v>2919220.64</v>
          </cell>
          <cell r="H169">
            <v>1282</v>
          </cell>
          <cell r="I169">
            <v>1394906.96</v>
          </cell>
          <cell r="J169">
            <v>4665893</v>
          </cell>
          <cell r="K169">
            <v>2532694.0129999998</v>
          </cell>
          <cell r="L169">
            <v>33545.310185185102</v>
          </cell>
          <cell r="M169">
            <v>0</v>
          </cell>
        </row>
        <row r="170">
          <cell r="A170">
            <v>41548</v>
          </cell>
          <cell r="B170">
            <v>2013</v>
          </cell>
          <cell r="D170">
            <v>85984</v>
          </cell>
          <cell r="E170">
            <v>529991.11300000001</v>
          </cell>
          <cell r="F170">
            <v>536820</v>
          </cell>
          <cell r="G170">
            <v>2619393.838</v>
          </cell>
          <cell r="H170">
            <v>1285</v>
          </cell>
          <cell r="I170">
            <v>1262149.8459999999</v>
          </cell>
          <cell r="J170">
            <v>4659794</v>
          </cell>
          <cell r="K170">
            <v>2106530.3620000002</v>
          </cell>
          <cell r="L170">
            <v>33581.226851851803</v>
          </cell>
          <cell r="M170">
            <v>0</v>
          </cell>
        </row>
        <row r="171">
          <cell r="A171">
            <v>41579</v>
          </cell>
          <cell r="B171">
            <v>2013</v>
          </cell>
          <cell r="D171">
            <v>85786</v>
          </cell>
          <cell r="E171">
            <v>409580.57299999997</v>
          </cell>
          <cell r="F171">
            <v>537173</v>
          </cell>
          <cell r="G171">
            <v>2639016.7629999998</v>
          </cell>
          <cell r="H171">
            <v>1283</v>
          </cell>
          <cell r="I171">
            <v>1234073.3659999999</v>
          </cell>
          <cell r="J171">
            <v>4661252</v>
          </cell>
          <cell r="K171">
            <v>2433125.4569999999</v>
          </cell>
          <cell r="L171">
            <v>33615.254629629599</v>
          </cell>
          <cell r="M171">
            <v>0</v>
          </cell>
        </row>
        <row r="172">
          <cell r="A172">
            <v>41609</v>
          </cell>
          <cell r="B172">
            <v>2013</v>
          </cell>
          <cell r="D172">
            <v>85397</v>
          </cell>
          <cell r="E172">
            <v>327383.16800000001</v>
          </cell>
          <cell r="F172">
            <v>537175</v>
          </cell>
          <cell r="G172">
            <v>2588974.9</v>
          </cell>
          <cell r="H172">
            <v>1284</v>
          </cell>
          <cell r="I172">
            <v>1212164.797</v>
          </cell>
          <cell r="J172">
            <v>4660158</v>
          </cell>
          <cell r="K172">
            <v>2843485.8530000001</v>
          </cell>
          <cell r="L172">
            <v>33647.393518518496</v>
          </cell>
          <cell r="M172">
            <v>0</v>
          </cell>
        </row>
        <row r="173">
          <cell r="A173">
            <v>41640</v>
          </cell>
          <cell r="B173">
            <v>2014</v>
          </cell>
          <cell r="D173">
            <v>85520</v>
          </cell>
          <cell r="E173">
            <v>387741.88</v>
          </cell>
          <cell r="F173">
            <v>537571</v>
          </cell>
          <cell r="G173">
            <v>2578026.298</v>
          </cell>
          <cell r="H173">
            <v>1281</v>
          </cell>
          <cell r="I173">
            <v>1210351.432</v>
          </cell>
          <cell r="J173">
            <v>4661351</v>
          </cell>
          <cell r="K173">
            <v>2583111.8650000002</v>
          </cell>
          <cell r="L173">
            <v>33653.644675925898</v>
          </cell>
          <cell r="M173">
            <v>0</v>
          </cell>
        </row>
        <row r="174">
          <cell r="A174">
            <v>41671</v>
          </cell>
          <cell r="B174">
            <v>2014</v>
          </cell>
          <cell r="D174">
            <v>85762</v>
          </cell>
          <cell r="E174">
            <v>379377.36800000002</v>
          </cell>
          <cell r="F174">
            <v>536937</v>
          </cell>
          <cell r="G174">
            <v>2580161.6910000001</v>
          </cell>
          <cell r="H174">
            <v>1278</v>
          </cell>
          <cell r="I174">
            <v>1186577.237</v>
          </cell>
          <cell r="J174">
            <v>4661349</v>
          </cell>
          <cell r="K174">
            <v>2366799.7850000001</v>
          </cell>
          <cell r="L174">
            <v>33683.012731481402</v>
          </cell>
          <cell r="M174">
            <v>0</v>
          </cell>
        </row>
        <row r="175">
          <cell r="A175">
            <v>41699</v>
          </cell>
          <cell r="B175">
            <v>2014</v>
          </cell>
          <cell r="D175">
            <v>86140</v>
          </cell>
          <cell r="E175">
            <v>438443.09100000001</v>
          </cell>
          <cell r="F175">
            <v>537258</v>
          </cell>
          <cell r="G175">
            <v>2474143.3319999999</v>
          </cell>
          <cell r="H175">
            <v>1285</v>
          </cell>
          <cell r="I175">
            <v>1252444.6910000001</v>
          </cell>
          <cell r="J175">
            <v>4665288</v>
          </cell>
          <cell r="K175">
            <v>2064681.943</v>
          </cell>
          <cell r="L175">
            <v>33711.498842592599</v>
          </cell>
          <cell r="M175">
            <v>0</v>
          </cell>
        </row>
        <row r="176">
          <cell r="A176">
            <v>41730</v>
          </cell>
          <cell r="B176">
            <v>2014</v>
          </cell>
          <cell r="D176">
            <v>86643</v>
          </cell>
          <cell r="E176">
            <v>617109.07799999998</v>
          </cell>
          <cell r="F176">
            <v>537522</v>
          </cell>
          <cell r="G176">
            <v>2619727.645</v>
          </cell>
          <cell r="H176">
            <v>1285</v>
          </cell>
          <cell r="I176">
            <v>1292111.7690000001</v>
          </cell>
          <cell r="J176">
            <v>4668824</v>
          </cell>
          <cell r="K176">
            <v>2143489.3059999999</v>
          </cell>
          <cell r="L176">
            <v>33739.103009259197</v>
          </cell>
          <cell r="M176">
            <v>0</v>
          </cell>
        </row>
        <row r="177">
          <cell r="A177">
            <v>41760</v>
          </cell>
          <cell r="B177">
            <v>2014</v>
          </cell>
          <cell r="D177">
            <v>87134</v>
          </cell>
          <cell r="E177">
            <v>840852.67599999998</v>
          </cell>
          <cell r="F177">
            <v>537818</v>
          </cell>
          <cell r="G177">
            <v>2758544.5440000002</v>
          </cell>
          <cell r="H177">
            <v>1275</v>
          </cell>
          <cell r="I177">
            <v>1324475.3899999999</v>
          </cell>
          <cell r="J177">
            <v>4673420</v>
          </cell>
          <cell r="K177">
            <v>2339344.423</v>
          </cell>
          <cell r="L177">
            <v>33765.825231481402</v>
          </cell>
          <cell r="M177">
            <v>0</v>
          </cell>
        </row>
        <row r="178">
          <cell r="A178">
            <v>41791</v>
          </cell>
          <cell r="B178">
            <v>2014</v>
          </cell>
          <cell r="D178">
            <v>87255</v>
          </cell>
          <cell r="E178">
            <v>994967.38399999996</v>
          </cell>
          <cell r="F178">
            <v>538339</v>
          </cell>
          <cell r="G178">
            <v>2847761.85</v>
          </cell>
          <cell r="H178">
            <v>1274</v>
          </cell>
          <cell r="I178">
            <v>1325247.547</v>
          </cell>
          <cell r="J178">
            <v>4681625</v>
          </cell>
          <cell r="K178">
            <v>2696341.9440000001</v>
          </cell>
          <cell r="L178">
            <v>33791.665509259197</v>
          </cell>
          <cell r="M178">
            <v>0</v>
          </cell>
        </row>
        <row r="179">
          <cell r="A179">
            <v>41821</v>
          </cell>
          <cell r="B179">
            <v>2014</v>
          </cell>
          <cell r="D179">
            <v>87364</v>
          </cell>
          <cell r="E179">
            <v>1043539.433</v>
          </cell>
          <cell r="F179">
            <v>538733</v>
          </cell>
          <cell r="G179">
            <v>2987703.159</v>
          </cell>
          <cell r="H179">
            <v>1285</v>
          </cell>
          <cell r="I179">
            <v>1409401.5249999999</v>
          </cell>
          <cell r="J179">
            <v>4685400</v>
          </cell>
          <cell r="K179">
            <v>3049523.1120000002</v>
          </cell>
          <cell r="L179">
            <v>33816.623842592599</v>
          </cell>
          <cell r="M179">
            <v>0</v>
          </cell>
        </row>
        <row r="180">
          <cell r="A180">
            <v>41852</v>
          </cell>
          <cell r="B180">
            <v>2014</v>
          </cell>
          <cell r="D180">
            <v>87290</v>
          </cell>
          <cell r="E180">
            <v>925235.674</v>
          </cell>
          <cell r="F180">
            <v>538607</v>
          </cell>
          <cell r="G180">
            <v>3044069.7</v>
          </cell>
          <cell r="H180">
            <v>1293</v>
          </cell>
          <cell r="I180">
            <v>1436213.0449999999</v>
          </cell>
          <cell r="J180">
            <v>4693800</v>
          </cell>
          <cell r="K180">
            <v>2935387.4959999998</v>
          </cell>
          <cell r="L180">
            <v>33840.700231481402</v>
          </cell>
          <cell r="M180">
            <v>0</v>
          </cell>
        </row>
        <row r="181">
          <cell r="A181">
            <v>41883</v>
          </cell>
          <cell r="B181">
            <v>2014</v>
          </cell>
          <cell r="D181">
            <v>87324</v>
          </cell>
          <cell r="E181">
            <v>732023.571</v>
          </cell>
          <cell r="F181">
            <v>538940</v>
          </cell>
          <cell r="G181">
            <v>2940716.0920000002</v>
          </cell>
          <cell r="H181">
            <v>1296</v>
          </cell>
          <cell r="I181">
            <v>1421213.064</v>
          </cell>
          <cell r="J181">
            <v>4688947</v>
          </cell>
          <cell r="K181">
            <v>2583872.0040000002</v>
          </cell>
          <cell r="L181">
            <v>33863.894675925898</v>
          </cell>
          <cell r="M181">
            <v>0</v>
          </cell>
        </row>
        <row r="182">
          <cell r="A182">
            <v>41913</v>
          </cell>
          <cell r="B182">
            <v>2014</v>
          </cell>
          <cell r="D182">
            <v>87360</v>
          </cell>
          <cell r="E182">
            <v>579635.43500000006</v>
          </cell>
          <cell r="F182">
            <v>539193</v>
          </cell>
          <cell r="G182">
            <v>2699552.591</v>
          </cell>
          <cell r="H182">
            <v>1297</v>
          </cell>
          <cell r="I182">
            <v>1333293.9750000001</v>
          </cell>
          <cell r="J182">
            <v>4685734</v>
          </cell>
          <cell r="K182">
            <v>2158594.6</v>
          </cell>
          <cell r="L182">
            <v>33886.207175925898</v>
          </cell>
          <cell r="M182">
            <v>0</v>
          </cell>
        </row>
        <row r="183">
          <cell r="A183">
            <v>41944</v>
          </cell>
          <cell r="B183">
            <v>2014</v>
          </cell>
          <cell r="D183">
            <v>87142</v>
          </cell>
          <cell r="E183">
            <v>364155.91</v>
          </cell>
          <cell r="F183">
            <v>539530</v>
          </cell>
          <cell r="G183">
            <v>2596483.4240000001</v>
          </cell>
          <cell r="H183">
            <v>1301</v>
          </cell>
          <cell r="I183">
            <v>1311323.8470000001</v>
          </cell>
          <cell r="J183">
            <v>4689087</v>
          </cell>
          <cell r="K183">
            <v>2280515.7710000002</v>
          </cell>
          <cell r="L183">
            <v>33907.637731481402</v>
          </cell>
          <cell r="M183">
            <v>0</v>
          </cell>
        </row>
        <row r="184">
          <cell r="A184">
            <v>41974</v>
          </cell>
          <cell r="B184">
            <v>2014</v>
          </cell>
          <cell r="D184">
            <v>86748</v>
          </cell>
          <cell r="E184">
            <v>245233.37899999999</v>
          </cell>
          <cell r="F184">
            <v>538883</v>
          </cell>
          <cell r="G184">
            <v>2486228.0060000001</v>
          </cell>
          <cell r="H184">
            <v>1298</v>
          </cell>
          <cell r="I184">
            <v>1217343.355</v>
          </cell>
          <cell r="J184">
            <v>4687405</v>
          </cell>
          <cell r="K184">
            <v>2576230.5010000002</v>
          </cell>
          <cell r="L184">
            <v>33928.186342592599</v>
          </cell>
          <cell r="M184">
            <v>0</v>
          </cell>
        </row>
        <row r="185">
          <cell r="A185">
            <v>42005</v>
          </cell>
          <cell r="B185">
            <v>2015</v>
          </cell>
          <cell r="D185">
            <v>86692</v>
          </cell>
          <cell r="E185">
            <v>271706.87300000002</v>
          </cell>
          <cell r="F185">
            <v>539601</v>
          </cell>
          <cell r="G185">
            <v>2536545.5959999999</v>
          </cell>
          <cell r="H185">
            <v>1303</v>
          </cell>
          <cell r="I185">
            <v>1229770.3319999999</v>
          </cell>
          <cell r="J185">
            <v>4692423</v>
          </cell>
          <cell r="K185">
            <v>2535631.3289999999</v>
          </cell>
          <cell r="L185">
            <v>33912.765046296299</v>
          </cell>
          <cell r="M185">
            <v>0</v>
          </cell>
        </row>
        <row r="186">
          <cell r="A186">
            <v>42036</v>
          </cell>
          <cell r="B186">
            <v>2015</v>
          </cell>
          <cell r="D186">
            <v>86695</v>
          </cell>
          <cell r="E186">
            <v>392961.90500000003</v>
          </cell>
          <cell r="F186">
            <v>539050</v>
          </cell>
          <cell r="G186">
            <v>2550392.8149999999</v>
          </cell>
          <cell r="H186">
            <v>1304</v>
          </cell>
          <cell r="I186">
            <v>1254550.172</v>
          </cell>
          <cell r="J186">
            <v>4691908</v>
          </cell>
          <cell r="K186">
            <v>2227251.463</v>
          </cell>
          <cell r="L186">
            <v>33933.021990740701</v>
          </cell>
          <cell r="M186">
            <v>0</v>
          </cell>
        </row>
        <row r="187">
          <cell r="A187">
            <v>42064</v>
          </cell>
          <cell r="B187">
            <v>2015</v>
          </cell>
          <cell r="D187">
            <v>87250</v>
          </cell>
          <cell r="E187">
            <v>543914.26500000001</v>
          </cell>
          <cell r="F187">
            <v>539093</v>
          </cell>
          <cell r="G187">
            <v>2475664.0639999998</v>
          </cell>
          <cell r="H187">
            <v>1299</v>
          </cell>
          <cell r="I187">
            <v>1304366.743</v>
          </cell>
          <cell r="J187">
            <v>4696196</v>
          </cell>
          <cell r="K187">
            <v>1983090.63</v>
          </cell>
          <cell r="L187">
            <v>33953.869212962898</v>
          </cell>
          <cell r="M187">
            <v>0</v>
          </cell>
        </row>
        <row r="188">
          <cell r="A188">
            <v>42095</v>
          </cell>
          <cell r="B188">
            <v>2015</v>
          </cell>
          <cell r="D188">
            <v>87893</v>
          </cell>
          <cell r="E188">
            <v>699744.049</v>
          </cell>
          <cell r="F188">
            <v>539806</v>
          </cell>
          <cell r="G188">
            <v>2572581.58</v>
          </cell>
          <cell r="H188">
            <v>1296</v>
          </cell>
          <cell r="I188">
            <v>1363680.821</v>
          </cell>
          <cell r="J188">
            <v>4699989</v>
          </cell>
          <cell r="K188">
            <v>2037276.1429999999</v>
          </cell>
          <cell r="L188">
            <v>33975.306712962898</v>
          </cell>
          <cell r="M188">
            <v>0</v>
          </cell>
        </row>
        <row r="189">
          <cell r="A189">
            <v>42125</v>
          </cell>
          <cell r="B189">
            <v>2015</v>
          </cell>
          <cell r="D189">
            <v>88252</v>
          </cell>
          <cell r="E189">
            <v>838651.33200000005</v>
          </cell>
          <cell r="F189">
            <v>539870</v>
          </cell>
          <cell r="G189">
            <v>2597882.9840000002</v>
          </cell>
          <cell r="H189">
            <v>1288</v>
          </cell>
          <cell r="I189">
            <v>1310143.7220000001</v>
          </cell>
          <cell r="J189">
            <v>4705340</v>
          </cell>
          <cell r="K189">
            <v>2108439.1549999998</v>
          </cell>
          <cell r="L189">
            <v>33997.334490740701</v>
          </cell>
          <cell r="M189">
            <v>0</v>
          </cell>
        </row>
        <row r="190">
          <cell r="A190">
            <v>42156</v>
          </cell>
          <cell r="B190">
            <v>2015</v>
          </cell>
          <cell r="D190">
            <v>88427</v>
          </cell>
          <cell r="E190">
            <v>991817.18799999997</v>
          </cell>
          <cell r="F190">
            <v>540288</v>
          </cell>
          <cell r="G190">
            <v>2765150.7540000002</v>
          </cell>
          <cell r="H190">
            <v>1286</v>
          </cell>
          <cell r="I190">
            <v>1318180.1359999999</v>
          </cell>
          <cell r="J190">
            <v>4714590</v>
          </cell>
          <cell r="K190">
            <v>2674489.9380000001</v>
          </cell>
          <cell r="L190">
            <v>34019.952546296299</v>
          </cell>
          <cell r="M190">
            <v>0</v>
          </cell>
        </row>
        <row r="191">
          <cell r="A191">
            <v>42186</v>
          </cell>
          <cell r="B191">
            <v>2015</v>
          </cell>
          <cell r="D191">
            <v>88550</v>
          </cell>
          <cell r="E191">
            <v>1021680.199</v>
          </cell>
          <cell r="F191">
            <v>540807</v>
          </cell>
          <cell r="G191">
            <v>2862549.6970000002</v>
          </cell>
          <cell r="H191">
            <v>1283</v>
          </cell>
          <cell r="I191">
            <v>1396126.6640000001</v>
          </cell>
          <cell r="J191">
            <v>4718401</v>
          </cell>
          <cell r="K191">
            <v>2814951.8509999998</v>
          </cell>
          <cell r="L191">
            <v>34043.160879629599</v>
          </cell>
          <cell r="M191">
            <v>0</v>
          </cell>
        </row>
        <row r="192">
          <cell r="A192">
            <v>42217</v>
          </cell>
          <cell r="B192">
            <v>2015</v>
          </cell>
          <cell r="D192">
            <v>88592</v>
          </cell>
          <cell r="E192">
            <v>943400.41299999994</v>
          </cell>
          <cell r="F192">
            <v>541038</v>
          </cell>
          <cell r="G192">
            <v>3013954.5359999998</v>
          </cell>
          <cell r="H192">
            <v>1289</v>
          </cell>
          <cell r="I192">
            <v>1467557.6240000001</v>
          </cell>
          <cell r="J192">
            <v>4729512</v>
          </cell>
          <cell r="K192">
            <v>2871191.1230000001</v>
          </cell>
          <cell r="L192">
            <v>34066.959490740701</v>
          </cell>
          <cell r="M192">
            <v>0</v>
          </cell>
        </row>
        <row r="193">
          <cell r="A193">
            <v>42248</v>
          </cell>
          <cell r="B193">
            <v>2015</v>
          </cell>
          <cell r="D193">
            <v>88548</v>
          </cell>
          <cell r="E193">
            <v>748736.48</v>
          </cell>
          <cell r="F193">
            <v>540962</v>
          </cell>
          <cell r="G193">
            <v>2937491.827</v>
          </cell>
          <cell r="H193">
            <v>1289</v>
          </cell>
          <cell r="I193">
            <v>1426427.8529999999</v>
          </cell>
          <cell r="J193">
            <v>4724950</v>
          </cell>
          <cell r="K193">
            <v>2576800.3990000002</v>
          </cell>
          <cell r="L193">
            <v>34091.348379629599</v>
          </cell>
          <cell r="M193">
            <v>0</v>
          </cell>
        </row>
        <row r="194">
          <cell r="A194">
            <v>42278</v>
          </cell>
          <cell r="B194">
            <v>2015</v>
          </cell>
          <cell r="D194">
            <v>88454</v>
          </cell>
          <cell r="E194">
            <v>568932.12199999997</v>
          </cell>
          <cell r="F194">
            <v>541010</v>
          </cell>
          <cell r="G194">
            <v>2722637.9130000002</v>
          </cell>
          <cell r="H194">
            <v>1287</v>
          </cell>
          <cell r="I194">
            <v>1337269.7960000001</v>
          </cell>
          <cell r="J194">
            <v>4719754</v>
          </cell>
          <cell r="K194">
            <v>2185980.4419999998</v>
          </cell>
          <cell r="L194">
            <v>34116.327546296299</v>
          </cell>
          <cell r="M194">
            <v>0</v>
          </cell>
        </row>
        <row r="195">
          <cell r="A195">
            <v>42309</v>
          </cell>
          <cell r="B195">
            <v>2015</v>
          </cell>
          <cell r="D195">
            <v>88381</v>
          </cell>
          <cell r="E195">
            <v>362587.228</v>
          </cell>
          <cell r="F195">
            <v>541011</v>
          </cell>
          <cell r="G195">
            <v>2603381.1660000002</v>
          </cell>
          <cell r="H195">
            <v>1292</v>
          </cell>
          <cell r="I195">
            <v>1249696.7919999999</v>
          </cell>
          <cell r="J195">
            <v>4720295</v>
          </cell>
          <cell r="K195">
            <v>2398303.3840000001</v>
          </cell>
          <cell r="L195">
            <v>34141.896990740701</v>
          </cell>
          <cell r="M195">
            <v>0</v>
          </cell>
        </row>
        <row r="196">
          <cell r="A196">
            <v>42339</v>
          </cell>
          <cell r="B196">
            <v>2015</v>
          </cell>
          <cell r="D196">
            <v>87971</v>
          </cell>
          <cell r="E196">
            <v>256795.83799999999</v>
          </cell>
          <cell r="F196">
            <v>541193</v>
          </cell>
          <cell r="G196">
            <v>2482810.3640000001</v>
          </cell>
          <cell r="H196">
            <v>1293</v>
          </cell>
          <cell r="I196">
            <v>1182830.2390000001</v>
          </cell>
          <cell r="J196">
            <v>4720235</v>
          </cell>
          <cell r="K196">
            <v>2721813.713</v>
          </cell>
          <cell r="L196">
            <v>34168.056712962898</v>
          </cell>
          <cell r="M196">
            <v>0</v>
          </cell>
        </row>
        <row r="197">
          <cell r="A197">
            <v>42370</v>
          </cell>
          <cell r="B197">
            <v>2016</v>
          </cell>
          <cell r="D197">
            <v>87796</v>
          </cell>
          <cell r="E197">
            <v>211045.58600000001</v>
          </cell>
          <cell r="F197">
            <v>541831</v>
          </cell>
          <cell r="G197">
            <v>2515974.2059999998</v>
          </cell>
          <cell r="H197">
            <v>1280</v>
          </cell>
          <cell r="I197">
            <v>1210777.8829999999</v>
          </cell>
          <cell r="J197">
            <v>4725624</v>
          </cell>
          <cell r="K197">
            <v>2610339.2220000001</v>
          </cell>
          <cell r="L197">
            <v>34212.516203703701</v>
          </cell>
          <cell r="M197">
            <v>31746.691471242804</v>
          </cell>
        </row>
        <row r="198">
          <cell r="A198">
            <v>42401</v>
          </cell>
          <cell r="B198">
            <v>2016</v>
          </cell>
          <cell r="D198">
            <v>87829</v>
          </cell>
          <cell r="E198">
            <v>282096.60200000001</v>
          </cell>
          <cell r="F198">
            <v>541441</v>
          </cell>
          <cell r="G198">
            <v>2537695.361</v>
          </cell>
          <cell r="H198">
            <v>1251</v>
          </cell>
          <cell r="I198">
            <v>1322554.297</v>
          </cell>
          <cell r="J198">
            <v>4725819</v>
          </cell>
          <cell r="K198">
            <v>2225563.4350000001</v>
          </cell>
          <cell r="L198">
            <v>34239.113425925898</v>
          </cell>
          <cell r="M198">
            <v>31263.294643358357</v>
          </cell>
        </row>
        <row r="199">
          <cell r="A199">
            <v>42430</v>
          </cell>
          <cell r="B199">
            <v>2016</v>
          </cell>
          <cell r="D199">
            <v>88013</v>
          </cell>
          <cell r="E199">
            <v>378950.20899999997</v>
          </cell>
          <cell r="F199">
            <v>541706</v>
          </cell>
          <cell r="G199">
            <v>2420135.4339999999</v>
          </cell>
          <cell r="H199">
            <v>1235</v>
          </cell>
          <cell r="I199">
            <v>1312178.1680000001</v>
          </cell>
          <cell r="J199">
            <v>4730159</v>
          </cell>
          <cell r="K199">
            <v>2007889.888</v>
          </cell>
          <cell r="L199">
            <v>34265.557870370299</v>
          </cell>
          <cell r="M199">
            <v>30924.251895671096</v>
          </cell>
        </row>
        <row r="200">
          <cell r="A200">
            <v>42461</v>
          </cell>
          <cell r="B200">
            <v>2016</v>
          </cell>
          <cell r="D200">
            <v>88619</v>
          </cell>
          <cell r="E200">
            <v>552712.41799999995</v>
          </cell>
          <cell r="F200">
            <v>541902</v>
          </cell>
          <cell r="G200">
            <v>2548253.1430000002</v>
          </cell>
          <cell r="H200">
            <v>1229</v>
          </cell>
          <cell r="I200">
            <v>1248270.719</v>
          </cell>
          <cell r="J200">
            <v>4735051</v>
          </cell>
          <cell r="K200">
            <v>1980121.9890000001</v>
          </cell>
          <cell r="L200">
            <v>34291.849537037</v>
          </cell>
          <cell r="M200">
            <v>30552.472786349455</v>
          </cell>
        </row>
        <row r="201">
          <cell r="A201">
            <v>42491</v>
          </cell>
          <cell r="B201">
            <v>2016</v>
          </cell>
          <cell r="D201">
            <v>88975</v>
          </cell>
          <cell r="E201">
            <v>740257.71699999995</v>
          </cell>
          <cell r="F201">
            <v>542046</v>
          </cell>
          <cell r="G201">
            <v>2612611.4130000002</v>
          </cell>
          <cell r="H201">
            <v>1223</v>
          </cell>
          <cell r="I201">
            <v>1277798.0719999999</v>
          </cell>
          <cell r="J201">
            <v>4739905</v>
          </cell>
          <cell r="K201">
            <v>2137038.514</v>
          </cell>
          <cell r="L201">
            <v>34317.988425925898</v>
          </cell>
          <cell r="M201">
            <v>30681.036884532459</v>
          </cell>
        </row>
        <row r="202">
          <cell r="A202">
            <v>42522</v>
          </cell>
          <cell r="B202">
            <v>2016</v>
          </cell>
          <cell r="D202">
            <v>89199</v>
          </cell>
          <cell r="E202">
            <v>928320.76</v>
          </cell>
          <cell r="F202">
            <v>541858</v>
          </cell>
          <cell r="G202">
            <v>2771667.7910000002</v>
          </cell>
          <cell r="H202">
            <v>1218</v>
          </cell>
          <cell r="I202">
            <v>1305749.5220000001</v>
          </cell>
          <cell r="J202">
            <v>4749003</v>
          </cell>
          <cell r="K202">
            <v>2589814.5049999999</v>
          </cell>
          <cell r="L202">
            <v>34343.974537037</v>
          </cell>
          <cell r="M202">
            <v>31146.799626840464</v>
          </cell>
        </row>
        <row r="203">
          <cell r="A203">
            <v>42552</v>
          </cell>
          <cell r="B203">
            <v>2016</v>
          </cell>
          <cell r="D203">
            <v>89147</v>
          </cell>
          <cell r="E203">
            <v>983372.02899999998</v>
          </cell>
          <cell r="F203">
            <v>541863</v>
          </cell>
          <cell r="G203">
            <v>2880576.7289999998</v>
          </cell>
          <cell r="H203">
            <v>1223</v>
          </cell>
          <cell r="I203">
            <v>1376697.1459999999</v>
          </cell>
          <cell r="J203">
            <v>4752398</v>
          </cell>
          <cell r="K203">
            <v>2912079.6970000002</v>
          </cell>
          <cell r="L203">
            <v>34369.807870370299</v>
          </cell>
          <cell r="M203">
            <v>30911.496868627983</v>
          </cell>
        </row>
        <row r="204">
          <cell r="A204">
            <v>42583</v>
          </cell>
          <cell r="B204">
            <v>2016</v>
          </cell>
          <cell r="D204">
            <v>89176</v>
          </cell>
          <cell r="E204">
            <v>874994.67200000002</v>
          </cell>
          <cell r="F204">
            <v>541598</v>
          </cell>
          <cell r="G204">
            <v>2894420.1030000001</v>
          </cell>
          <cell r="H204">
            <v>1215</v>
          </cell>
          <cell r="I204">
            <v>1417429.362</v>
          </cell>
          <cell r="J204">
            <v>4757532</v>
          </cell>
          <cell r="K204">
            <v>2794805.014</v>
          </cell>
          <cell r="L204">
            <v>34395.488425925898</v>
          </cell>
          <cell r="M204">
            <v>30370.702761772816</v>
          </cell>
        </row>
        <row r="205">
          <cell r="A205">
            <v>42614</v>
          </cell>
          <cell r="B205">
            <v>2016</v>
          </cell>
          <cell r="D205">
            <v>88869</v>
          </cell>
          <cell r="E205">
            <v>684293.71</v>
          </cell>
          <cell r="F205">
            <v>541191</v>
          </cell>
          <cell r="G205">
            <v>2762836.727</v>
          </cell>
          <cell r="H205">
            <v>1201</v>
          </cell>
          <cell r="I205">
            <v>1352929.6040000001</v>
          </cell>
          <cell r="J205">
            <v>4753416</v>
          </cell>
          <cell r="K205">
            <v>2358608.227</v>
          </cell>
          <cell r="L205">
            <v>34421.016203703701</v>
          </cell>
          <cell r="M205">
            <v>31238.225467622338</v>
          </cell>
        </row>
        <row r="206">
          <cell r="A206">
            <v>42644</v>
          </cell>
          <cell r="B206">
            <v>2016</v>
          </cell>
          <cell r="D206">
            <v>88061</v>
          </cell>
          <cell r="E206">
            <v>495552.16</v>
          </cell>
          <cell r="F206">
            <v>539105</v>
          </cell>
          <cell r="G206">
            <v>2503856.33</v>
          </cell>
          <cell r="H206">
            <v>1156</v>
          </cell>
          <cell r="I206">
            <v>1216212.169</v>
          </cell>
          <cell r="J206">
            <v>4743735</v>
          </cell>
          <cell r="K206">
            <v>2030768.8019999999</v>
          </cell>
          <cell r="L206">
            <v>34446.391203703701</v>
          </cell>
          <cell r="M206">
            <v>30320.757463437862</v>
          </cell>
        </row>
        <row r="207">
          <cell r="A207">
            <v>42675</v>
          </cell>
          <cell r="B207">
            <v>2016</v>
          </cell>
          <cell r="D207">
            <v>87585.989311927406</v>
          </cell>
          <cell r="E207">
            <v>357674.65443645604</v>
          </cell>
          <cell r="F207">
            <v>539359.33514157205</v>
          </cell>
          <cell r="G207">
            <v>2527194.4441340701</v>
          </cell>
          <cell r="H207">
            <v>1047</v>
          </cell>
          <cell r="I207">
            <v>1198803.2315507901</v>
          </cell>
          <cell r="J207">
            <v>4744916.5900025098</v>
          </cell>
          <cell r="K207">
            <v>2275798.00678783</v>
          </cell>
          <cell r="L207">
            <v>34471.613425925898</v>
          </cell>
          <cell r="M207">
            <v>31127.683171566525</v>
          </cell>
        </row>
        <row r="208">
          <cell r="A208">
            <v>42705</v>
          </cell>
          <cell r="B208">
            <v>2016</v>
          </cell>
          <cell r="D208">
            <v>87277.977723454605</v>
          </cell>
          <cell r="E208">
            <v>257949.890832762</v>
          </cell>
          <cell r="F208">
            <v>539520.82779592904</v>
          </cell>
          <cell r="G208">
            <v>2469990.2576401499</v>
          </cell>
          <cell r="H208">
            <v>1271.0652173913043</v>
          </cell>
          <cell r="I208">
            <v>1148480.32357513</v>
          </cell>
          <cell r="J208">
            <v>4744014.7160855597</v>
          </cell>
          <cell r="K208">
            <v>2633526.6645637299</v>
          </cell>
          <cell r="L208">
            <v>34496.682870370299</v>
          </cell>
          <cell r="M208">
            <v>31698.789064528479</v>
          </cell>
        </row>
        <row r="209">
          <cell r="A209">
            <v>42736</v>
          </cell>
          <cell r="B209">
            <v>2017</v>
          </cell>
          <cell r="D209">
            <v>87087.320366862798</v>
          </cell>
          <cell r="E209">
            <v>247490.809508712</v>
          </cell>
          <cell r="F209">
            <v>539789.83183676598</v>
          </cell>
          <cell r="G209">
            <v>2501635.3917097803</v>
          </cell>
          <cell r="H209">
            <v>1271.0652173913043</v>
          </cell>
          <cell r="I209">
            <v>1175515.4809635701</v>
          </cell>
          <cell r="J209">
            <v>4745525.4885914205</v>
          </cell>
          <cell r="K209">
            <v>2658110.3439088897</v>
          </cell>
          <cell r="L209">
            <v>34610.249380772701</v>
          </cell>
          <cell r="M209">
            <v>28170.944115811129</v>
          </cell>
        </row>
        <row r="210">
          <cell r="A210">
            <v>42767</v>
          </cell>
          <cell r="B210">
            <v>2017</v>
          </cell>
          <cell r="D210">
            <v>87080.366803979196</v>
          </cell>
          <cell r="E210">
            <v>276396.90807285998</v>
          </cell>
          <cell r="F210">
            <v>539610.53839956899</v>
          </cell>
          <cell r="G210">
            <v>2518340.85747586</v>
          </cell>
          <cell r="H210">
            <v>1271.0652173913043</v>
          </cell>
          <cell r="I210">
            <v>1200049.3832312902</v>
          </cell>
          <cell r="J210">
            <v>4749445.1267638002</v>
          </cell>
          <cell r="K210">
            <v>2316425.4021139103</v>
          </cell>
          <cell r="L210">
            <v>34632.97004714582</v>
          </cell>
          <cell r="M210">
            <v>27897.981923651136</v>
          </cell>
        </row>
        <row r="211">
          <cell r="A211">
            <v>42795</v>
          </cell>
          <cell r="B211">
            <v>2017</v>
          </cell>
          <cell r="D211">
            <v>87327.074379893995</v>
          </cell>
          <cell r="E211">
            <v>362140.25507904298</v>
          </cell>
          <cell r="F211">
            <v>540029.67282704602</v>
          </cell>
          <cell r="G211">
            <v>2438634.8140849401</v>
          </cell>
          <cell r="H211">
            <v>1271.0652173913043</v>
          </cell>
          <cell r="I211">
            <v>1257598.8961315099</v>
          </cell>
          <cell r="J211">
            <v>4754324.9520941004</v>
          </cell>
          <cell r="K211">
            <v>2079224.16353396</v>
          </cell>
          <cell r="L211">
            <v>34658.580751026602</v>
          </cell>
          <cell r="M211">
            <v>27409.57812382132</v>
          </cell>
        </row>
        <row r="212">
          <cell r="A212">
            <v>42826</v>
          </cell>
          <cell r="B212">
            <v>2017</v>
          </cell>
          <cell r="D212">
            <v>87689.029691123505</v>
          </cell>
          <cell r="E212">
            <v>504509.24665498099</v>
          </cell>
          <cell r="F212">
            <v>540386.62136359804</v>
          </cell>
          <cell r="G212">
            <v>2529063.2275095303</v>
          </cell>
          <cell r="H212">
            <v>1271.0652173913043</v>
          </cell>
          <cell r="I212">
            <v>1282726.8890946901</v>
          </cell>
          <cell r="J212">
            <v>4757809.27344847</v>
          </cell>
          <cell r="K212">
            <v>2031810.88020102</v>
          </cell>
          <cell r="L212">
            <v>34684.411944867585</v>
          </cell>
          <cell r="M212">
            <v>27238.822182227424</v>
          </cell>
        </row>
        <row r="213">
          <cell r="A213">
            <v>42856</v>
          </cell>
          <cell r="B213">
            <v>2017</v>
          </cell>
          <cell r="D213">
            <v>88031.468058359897</v>
          </cell>
          <cell r="E213">
            <v>683562.06490980799</v>
          </cell>
          <cell r="F213">
            <v>540861.10099158704</v>
          </cell>
          <cell r="G213">
            <v>2582942.3405889003</v>
          </cell>
          <cell r="H213">
            <v>1271.0652173913043</v>
          </cell>
          <cell r="I213">
            <v>1304552.5632521</v>
          </cell>
          <cell r="J213">
            <v>4763931.0918774102</v>
          </cell>
          <cell r="K213">
            <v>2134692.9746516501</v>
          </cell>
          <cell r="L213">
            <v>34710.11493617441</v>
          </cell>
          <cell r="M213">
            <v>26888.044971927386</v>
          </cell>
        </row>
        <row r="214">
          <cell r="A214">
            <v>42887</v>
          </cell>
          <cell r="B214">
            <v>2017</v>
          </cell>
          <cell r="D214">
            <v>88187.801265292801</v>
          </cell>
          <cell r="E214">
            <v>818816.00717748201</v>
          </cell>
          <cell r="F214">
            <v>541051.54688991304</v>
          </cell>
          <cell r="G214">
            <v>2709212.7809046996</v>
          </cell>
          <cell r="H214">
            <v>1271.0652173913043</v>
          </cell>
          <cell r="I214">
            <v>1328932.9192923701</v>
          </cell>
          <cell r="J214">
            <v>4773055.78997231</v>
          </cell>
          <cell r="K214">
            <v>2507603.9943987899</v>
          </cell>
          <cell r="L214">
            <v>34735.926480415284</v>
          </cell>
          <cell r="M214">
            <v>26669.325799101738</v>
          </cell>
        </row>
        <row r="215">
          <cell r="A215">
            <v>42917</v>
          </cell>
          <cell r="B215">
            <v>2017</v>
          </cell>
          <cell r="D215">
            <v>88274.676392684298</v>
          </cell>
          <cell r="E215">
            <v>890461.73638887797</v>
          </cell>
          <cell r="F215">
            <v>541510.52440619399</v>
          </cell>
          <cell r="G215">
            <v>2835573.1003029398</v>
          </cell>
          <cell r="H215">
            <v>1271.0652173913043</v>
          </cell>
          <cell r="I215">
            <v>1396248.95644348</v>
          </cell>
          <cell r="J215">
            <v>4778829.7279061396</v>
          </cell>
          <cell r="K215">
            <v>2854668.2020855197</v>
          </cell>
          <cell r="L215">
            <v>34761.646367031375</v>
          </cell>
          <cell r="M215">
            <v>26553.131333243771</v>
          </cell>
        </row>
        <row r="216">
          <cell r="A216">
            <v>42948</v>
          </cell>
          <cell r="B216">
            <v>2017</v>
          </cell>
          <cell r="D216">
            <v>88292.681696685497</v>
          </cell>
          <cell r="E216">
            <v>807832.54049875296</v>
          </cell>
          <cell r="F216">
            <v>542140.67449393997</v>
          </cell>
          <cell r="G216">
            <v>2854553.5592503599</v>
          </cell>
          <cell r="H216">
            <v>1271.0652173913043</v>
          </cell>
          <cell r="I216">
            <v>1425486.82326059</v>
          </cell>
          <cell r="J216">
            <v>4788444.9230848597</v>
          </cell>
          <cell r="K216">
            <v>2771451.2729995199</v>
          </cell>
          <cell r="L216">
            <v>34787.443902470717</v>
          </cell>
          <cell r="M216">
            <v>26525.522604616424</v>
          </cell>
        </row>
        <row r="217">
          <cell r="A217">
            <v>42979</v>
          </cell>
          <cell r="B217">
            <v>2017</v>
          </cell>
          <cell r="D217">
            <v>88215.228963322807</v>
          </cell>
          <cell r="E217">
            <v>648450.23253233393</v>
          </cell>
          <cell r="F217">
            <v>542320.719976953</v>
          </cell>
          <cell r="G217">
            <v>2760416.0698217903</v>
          </cell>
          <cell r="H217">
            <v>1271.0652173913043</v>
          </cell>
          <cell r="I217">
            <v>1423865.0122231101</v>
          </cell>
          <cell r="J217">
            <v>4787959.3903309898</v>
          </cell>
          <cell r="K217">
            <v>2398221.4395874101</v>
          </cell>
          <cell r="L217">
            <v>34813.175913926985</v>
          </cell>
          <cell r="M217">
            <v>26430.01406722924</v>
          </cell>
        </row>
        <row r="218">
          <cell r="A218">
            <v>43009</v>
          </cell>
          <cell r="B218">
            <v>2017</v>
          </cell>
          <cell r="D218">
            <v>88061.494684377103</v>
          </cell>
          <cell r="E218">
            <v>484245.46542235796</v>
          </cell>
          <cell r="F218">
            <v>542354.41831669002</v>
          </cell>
          <cell r="G218">
            <v>2545002.0157043901</v>
          </cell>
          <cell r="H218">
            <v>1271.0652173913043</v>
          </cell>
          <cell r="I218">
            <v>1334064.89787502</v>
          </cell>
          <cell r="J218">
            <v>4784189.7039328096</v>
          </cell>
          <cell r="K218">
            <v>2089435.9729774799</v>
          </cell>
          <cell r="L218">
            <v>34838.963474305507</v>
          </cell>
          <cell r="M218">
            <v>26259.407256310289</v>
          </cell>
        </row>
        <row r="219">
          <cell r="A219">
            <v>43040</v>
          </cell>
          <cell r="B219">
            <v>2017</v>
          </cell>
          <cell r="D219">
            <v>87799.1253112509</v>
          </cell>
          <cell r="E219">
            <v>355465.82455553196</v>
          </cell>
          <cell r="F219">
            <v>542621.74967890896</v>
          </cell>
          <cell r="G219">
            <v>2537373.1601475803</v>
          </cell>
          <cell r="H219">
            <v>1271.0652173913043</v>
          </cell>
          <cell r="I219">
            <v>1288851.5578157001</v>
          </cell>
          <cell r="J219">
            <v>4785662.9401160702</v>
          </cell>
          <cell r="K219">
            <v>2323901.88379766</v>
          </cell>
          <cell r="L219">
            <v>34864.704199129665</v>
          </cell>
          <cell r="M219">
            <v>26359.858574862592</v>
          </cell>
        </row>
        <row r="220">
          <cell r="A220">
            <v>43070</v>
          </cell>
          <cell r="B220">
            <v>2017</v>
          </cell>
          <cell r="D220">
            <v>87491.474382174099</v>
          </cell>
          <cell r="E220">
            <v>259647.51793708102</v>
          </cell>
          <cell r="F220">
            <v>542811.00650418096</v>
          </cell>
          <cell r="G220">
            <v>2495485.7912288099</v>
          </cell>
          <cell r="H220">
            <v>1271.0652173913043</v>
          </cell>
          <cell r="I220">
            <v>1219112.58504991</v>
          </cell>
          <cell r="J220">
            <v>4785384.1176714702</v>
          </cell>
          <cell r="K220">
            <v>2641096.7249155897</v>
          </cell>
          <cell r="L220">
            <v>34890.484668963218</v>
          </cell>
          <cell r="M220">
            <v>26202.530505055114</v>
          </cell>
        </row>
        <row r="221">
          <cell r="A221">
            <v>43101</v>
          </cell>
          <cell r="B221">
            <v>2018</v>
          </cell>
          <cell r="D221">
            <v>87301.178295270307</v>
          </cell>
          <cell r="E221">
            <v>254989.71463264301</v>
          </cell>
          <cell r="F221">
            <v>543102.52205090097</v>
          </cell>
          <cell r="G221">
            <v>2518682.0812784298</v>
          </cell>
          <cell r="H221">
            <v>1271.0652173913043</v>
          </cell>
          <cell r="I221">
            <v>1231449.50922189</v>
          </cell>
          <cell r="J221">
            <v>4787400.0674047498</v>
          </cell>
          <cell r="K221">
            <v>2654039.8788826098</v>
          </cell>
          <cell r="L221">
            <v>34916.231667516739</v>
          </cell>
          <cell r="M221">
            <v>26176.610358752452</v>
          </cell>
        </row>
        <row r="222">
          <cell r="A222">
            <v>43132</v>
          </cell>
          <cell r="B222">
            <v>2018</v>
          </cell>
          <cell r="D222">
            <v>87294.586613399399</v>
          </cell>
          <cell r="E222">
            <v>285656.75371399405</v>
          </cell>
          <cell r="F222">
            <v>542942.686284494</v>
          </cell>
          <cell r="G222">
            <v>2530498.6839137604</v>
          </cell>
          <cell r="H222">
            <v>1271.0652173913043</v>
          </cell>
          <cell r="I222">
            <v>1244734.70931018</v>
          </cell>
          <cell r="J222">
            <v>4791756.3521628203</v>
          </cell>
          <cell r="K222">
            <v>2327554.83781619</v>
          </cell>
          <cell r="L222">
            <v>34942.007109497841</v>
          </cell>
          <cell r="M222">
            <v>25964.581057302399</v>
          </cell>
        </row>
        <row r="223">
          <cell r="A223">
            <v>43160</v>
          </cell>
          <cell r="B223">
            <v>2018</v>
          </cell>
          <cell r="D223">
            <v>87541.656682686094</v>
          </cell>
          <cell r="E223">
            <v>373965.15533456299</v>
          </cell>
          <cell r="F223">
            <v>543379.07872178406</v>
          </cell>
          <cell r="G223">
            <v>2475020.13424198</v>
          </cell>
          <cell r="H223">
            <v>1271.0652173913043</v>
          </cell>
          <cell r="I223">
            <v>1293706.69233102</v>
          </cell>
          <cell r="J223">
            <v>4797023.4618264604</v>
          </cell>
          <cell r="K223">
            <v>2097466.5328374701</v>
          </cell>
          <cell r="L223">
            <v>34967.758637111379</v>
          </cell>
          <cell r="M223">
            <v>25558.146877415995</v>
          </cell>
        </row>
        <row r="224">
          <cell r="A224">
            <v>43191</v>
          </cell>
          <cell r="B224">
            <v>2018</v>
          </cell>
          <cell r="D224">
            <v>87903.975100682903</v>
          </cell>
          <cell r="E224">
            <v>519978.84548479499</v>
          </cell>
          <cell r="F224">
            <v>543753.01962266699</v>
          </cell>
          <cell r="G224">
            <v>2548938.30498358</v>
          </cell>
          <cell r="H224">
            <v>1271.0652173913043</v>
          </cell>
          <cell r="I224">
            <v>1313290.4123740799</v>
          </cell>
          <cell r="J224">
            <v>4800889.1062049102</v>
          </cell>
          <cell r="K224">
            <v>2058499.68186446</v>
          </cell>
          <cell r="L224">
            <v>34993.530526237591</v>
          </cell>
          <cell r="M224">
            <v>25463.036845843737</v>
          </cell>
        </row>
        <row r="225">
          <cell r="A225">
            <v>43221</v>
          </cell>
          <cell r="B225">
            <v>2018</v>
          </cell>
          <cell r="D225">
            <v>88246.777189119995</v>
          </cell>
          <cell r="E225">
            <v>704965.132511153</v>
          </cell>
          <cell r="F225">
            <v>544245.34089247405</v>
          </cell>
          <cell r="G225">
            <v>2603723.2884677802</v>
          </cell>
          <cell r="H225">
            <v>1271.0652173913043</v>
          </cell>
          <cell r="I225">
            <v>1330135.0939637101</v>
          </cell>
          <cell r="J225">
            <v>4807411.3061629096</v>
          </cell>
          <cell r="K225">
            <v>2158891.1910066297</v>
          </cell>
          <cell r="L225">
            <v>35019.285335222063</v>
          </cell>
          <cell r="M225">
            <v>25193.503230807393</v>
          </cell>
        </row>
        <row r="226">
          <cell r="A226">
            <v>43252</v>
          </cell>
          <cell r="B226">
            <v>2018</v>
          </cell>
          <cell r="D226">
            <v>88403.474732726594</v>
          </cell>
          <cell r="E226">
            <v>842419.8551578701</v>
          </cell>
          <cell r="F226">
            <v>544454.43680944305</v>
          </cell>
          <cell r="G226">
            <v>2721491.7318484802</v>
          </cell>
          <cell r="H226">
            <v>1271.0652173913043</v>
          </cell>
          <cell r="I226">
            <v>1350588.96650748</v>
          </cell>
          <cell r="J226">
            <v>4816954.5264463704</v>
          </cell>
          <cell r="K226">
            <v>2522318.1631947397</v>
          </cell>
          <cell r="L226">
            <v>35045.054726223869</v>
          </cell>
          <cell r="M226">
            <v>25078.417464694736</v>
          </cell>
        </row>
        <row r="227">
          <cell r="A227">
            <v>43282</v>
          </cell>
          <cell r="B227">
            <v>2018</v>
          </cell>
          <cell r="D227">
            <v>88490.714813306404</v>
          </cell>
          <cell r="E227">
            <v>915234.30490766</v>
          </cell>
          <cell r="F227">
            <v>544931.99545296805</v>
          </cell>
          <cell r="G227">
            <v>2842758.8402904202</v>
          </cell>
          <cell r="H227">
            <v>1271.0652173913043</v>
          </cell>
          <cell r="I227">
            <v>1414868.7209262601</v>
          </cell>
          <cell r="J227">
            <v>4823145.4405875104</v>
          </cell>
          <cell r="K227">
            <v>2862990.1332236798</v>
          </cell>
          <cell r="L227">
            <v>35070.811924286347</v>
          </cell>
          <cell r="M227">
            <v>25051.222106522815</v>
          </cell>
        </row>
        <row r="228">
          <cell r="A228">
            <v>43313</v>
          </cell>
          <cell r="B228">
            <v>2018</v>
          </cell>
          <cell r="D228">
            <v>88509.085688053703</v>
          </cell>
          <cell r="E228">
            <v>830205.01833819493</v>
          </cell>
          <cell r="F228">
            <v>545579.86817961605</v>
          </cell>
          <cell r="G228">
            <v>2852764.8902844801</v>
          </cell>
          <cell r="H228">
            <v>1271.0652173913043</v>
          </cell>
          <cell r="I228">
            <v>1441677.4932359899</v>
          </cell>
          <cell r="J228">
            <v>4833158.34676921</v>
          </cell>
          <cell r="K228">
            <v>2781794.1906540599</v>
          </cell>
          <cell r="L228">
            <v>35096.579571356633</v>
          </cell>
          <cell r="M228">
            <v>25152.110037025381</v>
          </cell>
        </row>
        <row r="229">
          <cell r="A229">
            <v>43344</v>
          </cell>
          <cell r="B229">
            <v>2018</v>
          </cell>
          <cell r="D229">
            <v>88431.999144039903</v>
          </cell>
          <cell r="E229">
            <v>667050.63911777304</v>
          </cell>
          <cell r="F229">
            <v>545776.41324547504</v>
          </cell>
          <cell r="G229">
            <v>2763140.9552380699</v>
          </cell>
          <cell r="H229">
            <v>1271.0652173913043</v>
          </cell>
          <cell r="I229">
            <v>1438123.3978327101</v>
          </cell>
          <cell r="J229">
            <v>4833043.0786062097</v>
          </cell>
          <cell r="K229">
            <v>2418310.9545580703</v>
          </cell>
          <cell r="L229">
            <v>35122.338520352023</v>
          </cell>
          <cell r="M229">
            <v>25163.476658421041</v>
          </cell>
        </row>
        <row r="230">
          <cell r="A230">
            <v>43374</v>
          </cell>
          <cell r="B230">
            <v>2018</v>
          </cell>
          <cell r="D230">
            <v>88278.631674092598</v>
          </cell>
          <cell r="E230">
            <v>499226.42593157</v>
          </cell>
          <cell r="F230">
            <v>545825.33701527398</v>
          </cell>
          <cell r="G230">
            <v>2572924.5467919996</v>
          </cell>
          <cell r="H230">
            <v>1271.0652173913043</v>
          </cell>
          <cell r="I230">
            <v>1346895.0821606</v>
          </cell>
          <cell r="J230">
            <v>4829615.0637330404</v>
          </cell>
          <cell r="K230">
            <v>2112681.04048444</v>
          </cell>
          <cell r="L230">
            <v>35148.10496276601</v>
          </cell>
          <cell r="M230">
            <v>25123.597966790014</v>
          </cell>
        </row>
        <row r="231">
          <cell r="A231">
            <v>43405</v>
          </cell>
          <cell r="B231">
            <v>2018</v>
          </cell>
          <cell r="D231">
            <v>88016.629730663</v>
          </cell>
          <cell r="E231">
            <v>366330.024098814</v>
          </cell>
          <cell r="F231">
            <v>546107.116276994</v>
          </cell>
          <cell r="G231">
            <v>2547547.6669968101</v>
          </cell>
          <cell r="H231">
            <v>1271.0652173913043</v>
          </cell>
          <cell r="I231">
            <v>1299513.43564472</v>
          </cell>
          <cell r="J231">
            <v>4831412.5229980703</v>
          </cell>
          <cell r="K231">
            <v>2327905.5391437896</v>
          </cell>
          <cell r="L231">
            <v>35173.865206293194</v>
          </cell>
          <cell r="M231">
            <v>25346.631088778424</v>
          </cell>
        </row>
        <row r="232">
          <cell r="A232">
            <v>43435</v>
          </cell>
          <cell r="B232">
            <v>2018</v>
          </cell>
          <cell r="D232">
            <v>87709.346853031195</v>
          </cell>
          <cell r="E232">
            <v>267212.86098986201</v>
          </cell>
          <cell r="F232">
            <v>546310.99675794097</v>
          </cell>
          <cell r="G232">
            <v>2516238.2845611</v>
          </cell>
          <cell r="H232">
            <v>1271.0652173913043</v>
          </cell>
          <cell r="I232">
            <v>1228876.2690161399</v>
          </cell>
          <cell r="J232">
            <v>4831461.8677523602</v>
          </cell>
          <cell r="K232">
            <v>2635360.1376401503</v>
          </cell>
          <cell r="L232">
            <v>35199.630829636146</v>
          </cell>
          <cell r="M232">
            <v>25303.68614882958</v>
          </cell>
        </row>
        <row r="233">
          <cell r="A233">
            <v>43466</v>
          </cell>
          <cell r="B233">
            <v>2019</v>
          </cell>
          <cell r="D233">
            <v>87519.419440372905</v>
          </cell>
          <cell r="E233">
            <v>262170.78231347504</v>
          </cell>
          <cell r="F233">
            <v>546618.50948769005</v>
          </cell>
          <cell r="G233">
            <v>2532668.1778992</v>
          </cell>
          <cell r="H233">
            <v>1271.0652173913043</v>
          </cell>
          <cell r="I233">
            <v>1240469.5951973901</v>
          </cell>
          <cell r="J233">
            <v>4833836.8077998301</v>
          </cell>
          <cell r="K233">
            <v>2647300.1559625603</v>
          </cell>
          <cell r="L233">
            <v>35225.392041261257</v>
          </cell>
          <cell r="M233">
            <v>25305.038914662582</v>
          </cell>
        </row>
        <row r="234">
          <cell r="A234">
            <v>43497</v>
          </cell>
          <cell r="B234">
            <v>2019</v>
          </cell>
          <cell r="D234">
            <v>87513.197056601901</v>
          </cell>
          <cell r="E234">
            <v>293019.57276871597</v>
          </cell>
          <cell r="F234">
            <v>546476.07713899901</v>
          </cell>
          <cell r="G234">
            <v>2540309.9828868997</v>
          </cell>
          <cell r="H234">
            <v>1271.0652173913043</v>
          </cell>
          <cell r="I234">
            <v>1253131.4779056101</v>
          </cell>
          <cell r="J234">
            <v>4838583.63996753</v>
          </cell>
          <cell r="K234">
            <v>2333882.0010180702</v>
          </cell>
          <cell r="L234">
            <v>35251.157121213124</v>
          </cell>
          <cell r="M234">
            <v>25167.856520380872</v>
          </cell>
        </row>
        <row r="235">
          <cell r="A235">
            <v>43525</v>
          </cell>
          <cell r="B235">
            <v>2019</v>
          </cell>
          <cell r="D235">
            <v>87760.637048898599</v>
          </cell>
          <cell r="E235">
            <v>382074.969625831</v>
          </cell>
          <cell r="F235">
            <v>546930.35776715097</v>
          </cell>
          <cell r="G235">
            <v>2501801.8885600502</v>
          </cell>
          <cell r="H235">
            <v>1271.0652173913043</v>
          </cell>
          <cell r="I235">
            <v>1301537.7273283801</v>
          </cell>
          <cell r="J235">
            <v>4844252.1757601202</v>
          </cell>
          <cell r="K235">
            <v>2111486.8366809301</v>
          </cell>
          <cell r="L235">
            <v>35276.919067443356</v>
          </cell>
          <cell r="M235">
            <v>24817.525313798684</v>
          </cell>
        </row>
        <row r="236">
          <cell r="A236">
            <v>43556</v>
          </cell>
          <cell r="B236">
            <v>2019</v>
          </cell>
          <cell r="D236">
            <v>88123.326015872794</v>
          </cell>
          <cell r="E236">
            <v>529161.07909249899</v>
          </cell>
          <cell r="F236">
            <v>547320.72785616806</v>
          </cell>
          <cell r="G236">
            <v>2562705.1174261798</v>
          </cell>
          <cell r="H236">
            <v>1271.0652173913043</v>
          </cell>
          <cell r="I236">
            <v>1321614.90333091</v>
          </cell>
          <cell r="J236">
            <v>4848486.5050126296</v>
          </cell>
          <cell r="K236">
            <v>2076791.8329253399</v>
          </cell>
          <cell r="L236">
            <v>35302.683801089661</v>
          </cell>
          <cell r="M236">
            <v>24795.253855837978</v>
          </cell>
        </row>
        <row r="237">
          <cell r="A237">
            <v>43586</v>
          </cell>
          <cell r="B237">
            <v>2019</v>
          </cell>
          <cell r="D237">
            <v>88466.499280314194</v>
          </cell>
          <cell r="E237">
            <v>714513.32584410592</v>
          </cell>
          <cell r="F237">
            <v>547826.71686457295</v>
          </cell>
          <cell r="G237">
            <v>2620481.3141859104</v>
          </cell>
          <cell r="H237">
            <v>1271.0652173913043</v>
          </cell>
          <cell r="I237">
            <v>1338025.69660903</v>
          </cell>
          <cell r="J237">
            <v>4855315.4205820104</v>
          </cell>
          <cell r="K237">
            <v>2179158.5820201701</v>
          </cell>
          <cell r="L237">
            <v>35328.446314895482</v>
          </cell>
          <cell r="M237">
            <v>24587.350961991768</v>
          </cell>
        </row>
        <row r="238">
          <cell r="A238">
            <v>43617</v>
          </cell>
          <cell r="B238">
            <v>2019</v>
          </cell>
          <cell r="D238">
            <v>88623.568628012697</v>
          </cell>
          <cell r="E238">
            <v>850146.07911610103</v>
          </cell>
          <cell r="F238">
            <v>548046.71030759905</v>
          </cell>
          <cell r="G238">
            <v>2730140.3559381999</v>
          </cell>
          <cell r="H238">
            <v>1271.0652173913043</v>
          </cell>
          <cell r="I238">
            <v>1358052.4656390501</v>
          </cell>
          <cell r="J238">
            <v>4865103.1905650003</v>
          </cell>
          <cell r="K238">
            <v>2527685.4091321002</v>
          </cell>
          <cell r="L238">
            <v>35354.210843118075</v>
          </cell>
          <cell r="M238">
            <v>24507.466824189505</v>
          </cell>
        </row>
        <row r="239">
          <cell r="A239">
            <v>43647</v>
          </cell>
          <cell r="B239">
            <v>2019</v>
          </cell>
          <cell r="D239">
            <v>88711.181141835099</v>
          </cell>
          <cell r="E239">
            <v>921884.07794142992</v>
          </cell>
          <cell r="F239">
            <v>548533.08625815704</v>
          </cell>
          <cell r="G239">
            <v>2850424.8474055501</v>
          </cell>
          <cell r="H239">
            <v>1271.0652173913043</v>
          </cell>
          <cell r="I239">
            <v>1422040.9425742901</v>
          </cell>
          <cell r="J239">
            <v>4871491.9725317396</v>
          </cell>
          <cell r="K239">
            <v>2867109.2158631403</v>
          </cell>
          <cell r="L239">
            <v>35379.97380499867</v>
          </cell>
          <cell r="M239">
            <v>24520.982155495152</v>
          </cell>
        </row>
        <row r="240">
          <cell r="A240">
            <v>43678</v>
          </cell>
          <cell r="B240">
            <v>2019</v>
          </cell>
          <cell r="D240">
            <v>88729.925080040106</v>
          </cell>
          <cell r="E240">
            <v>836344.85710550798</v>
          </cell>
          <cell r="F240">
            <v>549188.27059258102</v>
          </cell>
          <cell r="G240">
            <v>2854196.6336954003</v>
          </cell>
          <cell r="H240">
            <v>1271.0652173913043</v>
          </cell>
          <cell r="I240">
            <v>1448577.4755237999</v>
          </cell>
          <cell r="J240">
            <v>4881668.9573745597</v>
          </cell>
          <cell r="K240">
            <v>2790133.7115152301</v>
          </cell>
          <cell r="L240">
            <v>35405.738228487578</v>
          </cell>
          <cell r="M240">
            <v>24618.881235658362</v>
          </cell>
        </row>
        <row r="241">
          <cell r="A241">
            <v>43709</v>
          </cell>
          <cell r="B241">
            <v>2019</v>
          </cell>
          <cell r="D241">
            <v>88653.212230765697</v>
          </cell>
          <cell r="E241">
            <v>672989.72836378799</v>
          </cell>
          <cell r="F241">
            <v>549390.75151186099</v>
          </cell>
          <cell r="G241">
            <v>2767812.5129222497</v>
          </cell>
          <cell r="H241">
            <v>1271.0652173913043</v>
          </cell>
          <cell r="I241">
            <v>1444744.8974276199</v>
          </cell>
          <cell r="J241">
            <v>4881686.89478161</v>
          </cell>
          <cell r="K241">
            <v>2437938.7601461899</v>
          </cell>
          <cell r="L241">
            <v>35431.501552930495</v>
          </cell>
          <cell r="M241">
            <v>24657.57822516319</v>
          </cell>
        </row>
        <row r="242">
          <cell r="A242">
            <v>43739</v>
          </cell>
          <cell r="B242">
            <v>2019</v>
          </cell>
          <cell r="D242">
            <v>88500.219087907695</v>
          </cell>
          <cell r="E242">
            <v>504989.36413125996</v>
          </cell>
          <cell r="F242">
            <v>549443.90141445003</v>
          </cell>
          <cell r="G242">
            <v>2595640.55326678</v>
          </cell>
          <cell r="H242">
            <v>1271.0652173913043</v>
          </cell>
          <cell r="I242">
            <v>1353298.8613177701</v>
          </cell>
          <cell r="J242">
            <v>4878353.7179018101</v>
          </cell>
          <cell r="K242">
            <v>2136751.0362218497</v>
          </cell>
          <cell r="L242">
            <v>35457.265943634251</v>
          </cell>
          <cell r="M242">
            <v>24621.421600970636</v>
          </cell>
        </row>
        <row r="243">
          <cell r="A243">
            <v>43770</v>
          </cell>
          <cell r="B243">
            <v>2019</v>
          </cell>
          <cell r="D243">
            <v>88238.592104987198</v>
          </cell>
          <cell r="E243">
            <v>371311.669245528</v>
          </cell>
          <cell r="F243">
            <v>549728.023354479</v>
          </cell>
          <cell r="G243">
            <v>2556389.8777609901</v>
          </cell>
          <cell r="H243">
            <v>1271.0652173913043</v>
          </cell>
          <cell r="I243">
            <v>1304635.77879309</v>
          </cell>
          <cell r="J243">
            <v>4880203.7488490101</v>
          </cell>
          <cell r="K243">
            <v>2336159.7410442899</v>
          </cell>
          <cell r="L243">
            <v>35483.029569432561</v>
          </cell>
          <cell r="M243">
            <v>24864.953946565507</v>
          </cell>
        </row>
        <row r="244">
          <cell r="A244">
            <v>43800</v>
          </cell>
          <cell r="B244">
            <v>2019</v>
          </cell>
          <cell r="D244">
            <v>87931.684822356299</v>
          </cell>
          <cell r="E244">
            <v>271616.94135079801</v>
          </cell>
          <cell r="F244">
            <v>549932.21915239503</v>
          </cell>
          <cell r="G244">
            <v>2533023.8095821599</v>
          </cell>
          <cell r="H244">
            <v>1271.0652173913043</v>
          </cell>
          <cell r="I244">
            <v>1233761.4629582099</v>
          </cell>
          <cell r="J244">
            <v>4880260.1695827302</v>
          </cell>
          <cell r="K244">
            <v>2635879.7752606203</v>
          </cell>
          <cell r="L244">
            <v>35508.793978746384</v>
          </cell>
          <cell r="M244">
            <v>24802.46255619244</v>
          </cell>
        </row>
        <row r="245">
          <cell r="A245">
            <v>43831</v>
          </cell>
          <cell r="B245">
            <v>2020</v>
          </cell>
          <cell r="D245">
            <v>87742.133640264205</v>
          </cell>
          <cell r="E245">
            <v>267433.67571827798</v>
          </cell>
          <cell r="F245">
            <v>550238.07497731003</v>
          </cell>
          <cell r="G245">
            <v>2545176.6335686799</v>
          </cell>
          <cell r="H245">
            <v>1271.0652173913043</v>
          </cell>
          <cell r="I245">
            <v>1245137.5991768602</v>
          </cell>
          <cell r="J245">
            <v>4882597.9272846496</v>
          </cell>
          <cell r="K245">
            <v>2648580.4952249997</v>
          </cell>
          <cell r="L245">
            <v>35534.557862074405</v>
          </cell>
          <cell r="M245">
            <v>24796.973843392672</v>
          </cell>
        </row>
        <row r="246">
          <cell r="A246">
            <v>43862</v>
          </cell>
          <cell r="B246">
            <v>2020</v>
          </cell>
          <cell r="D246">
            <v>87736.288123700404</v>
          </cell>
          <cell r="E246">
            <v>300068.75154895696</v>
          </cell>
          <cell r="F246">
            <v>550092.28478661098</v>
          </cell>
          <cell r="G246">
            <v>2550413.6306475</v>
          </cell>
          <cell r="H246">
            <v>1271.0652173913043</v>
          </cell>
          <cell r="I246">
            <v>1257627.7803192001</v>
          </cell>
          <cell r="J246">
            <v>4887269.4066383597</v>
          </cell>
          <cell r="K246">
            <v>2348310.92165362</v>
          </cell>
          <cell r="L246">
            <v>35560.322326695685</v>
          </cell>
          <cell r="M246">
            <v>24650.743273789769</v>
          </cell>
        </row>
        <row r="247">
          <cell r="A247">
            <v>43891</v>
          </cell>
          <cell r="B247">
            <v>2020</v>
          </cell>
          <cell r="D247">
            <v>87984.105620922404</v>
          </cell>
          <cell r="E247">
            <v>392858.88732479297</v>
          </cell>
          <cell r="F247">
            <v>550541.48020810494</v>
          </cell>
          <cell r="G247">
            <v>2524645.51405248</v>
          </cell>
          <cell r="H247">
            <v>1271.0652173913043</v>
          </cell>
          <cell r="I247">
            <v>1305845.10373929</v>
          </cell>
          <cell r="J247">
            <v>4892823.8260935703</v>
          </cell>
          <cell r="K247">
            <v>2133367.6922067399</v>
          </cell>
          <cell r="L247">
            <v>35586.086436157333</v>
          </cell>
          <cell r="M247">
            <v>24303.210339077174</v>
          </cell>
        </row>
        <row r="248">
          <cell r="A248">
            <v>43922</v>
          </cell>
          <cell r="B248">
            <v>2020</v>
          </cell>
          <cell r="D248">
            <v>88347.172731619299</v>
          </cell>
          <cell r="E248">
            <v>547221.01372710592</v>
          </cell>
          <cell r="F248">
            <v>550925.26965456898</v>
          </cell>
          <cell r="G248">
            <v>2579353.0448764199</v>
          </cell>
          <cell r="H248">
            <v>1271.0652173913043</v>
          </cell>
          <cell r="I248">
            <v>1326756.73275223</v>
          </cell>
          <cell r="J248">
            <v>4896910.4801626801</v>
          </cell>
          <cell r="K248">
            <v>2108775.73212947</v>
          </cell>
          <cell r="L248">
            <v>35611.850982272939</v>
          </cell>
          <cell r="M248">
            <v>24301.596497605817</v>
          </cell>
        </row>
        <row r="249">
          <cell r="A249">
            <v>43952</v>
          </cell>
          <cell r="B249">
            <v>2020</v>
          </cell>
          <cell r="D249">
            <v>88690.724779661396</v>
          </cell>
          <cell r="E249">
            <v>742560.76892736007</v>
          </cell>
          <cell r="F249">
            <v>551423.37519803003</v>
          </cell>
          <cell r="G249">
            <v>2635722.65014948</v>
          </cell>
          <cell r="H249">
            <v>1271.0652173913043</v>
          </cell>
          <cell r="I249">
            <v>1343059.6738194101</v>
          </cell>
          <cell r="J249">
            <v>4903562.4841125598</v>
          </cell>
          <cell r="K249">
            <v>2205740.0762628196</v>
          </cell>
          <cell r="L249">
            <v>35637.615295360723</v>
          </cell>
          <cell r="M249">
            <v>24091.129445964361</v>
          </cell>
        </row>
        <row r="250">
          <cell r="A250">
            <v>43983</v>
          </cell>
          <cell r="B250">
            <v>2020</v>
          </cell>
          <cell r="D250">
            <v>88848.173551921893</v>
          </cell>
          <cell r="E250">
            <v>886937.82869199093</v>
          </cell>
          <cell r="F250">
            <v>551634.521535001</v>
          </cell>
          <cell r="G250">
            <v>2743689.9437408</v>
          </cell>
          <cell r="H250">
            <v>1271.0652173913043</v>
          </cell>
          <cell r="I250">
            <v>1362975.9042513499</v>
          </cell>
          <cell r="J250">
            <v>4913151.7175546698</v>
          </cell>
          <cell r="K250">
            <v>2552334.3267821101</v>
          </cell>
          <cell r="L250">
            <v>35663.37994164144</v>
          </cell>
          <cell r="M250">
            <v>24039.145041946285</v>
          </cell>
        </row>
        <row r="251">
          <cell r="A251">
            <v>44013</v>
          </cell>
          <cell r="B251">
            <v>2020</v>
          </cell>
          <cell r="D251">
            <v>88936.166132351704</v>
          </cell>
          <cell r="E251">
            <v>964008.222075172</v>
          </cell>
          <cell r="F251">
            <v>552111.410251074</v>
          </cell>
          <cell r="G251">
            <v>2859482.4220027197</v>
          </cell>
          <cell r="H251">
            <v>1271.0652173913043</v>
          </cell>
          <cell r="I251">
            <v>1426996.3790547601</v>
          </cell>
          <cell r="J251">
            <v>4919327.5979573</v>
          </cell>
          <cell r="K251">
            <v>2881995.3098541098</v>
          </cell>
          <cell r="L251">
            <v>35689.144442204299</v>
          </cell>
          <cell r="M251">
            <v>24043.884249728428</v>
          </cell>
        </row>
        <row r="252">
          <cell r="A252">
            <v>44044</v>
          </cell>
          <cell r="B252">
            <v>2020</v>
          </cell>
          <cell r="D252">
            <v>88955.290780296302</v>
          </cell>
          <cell r="E252">
            <v>875713.84797062597</v>
          </cell>
          <cell r="F252">
            <v>552756.81170037901</v>
          </cell>
          <cell r="G252">
            <v>2858850.8562687002</v>
          </cell>
          <cell r="H252">
            <v>1271.0652173913043</v>
          </cell>
          <cell r="I252">
            <v>1453579.3471524401</v>
          </cell>
          <cell r="J252">
            <v>4929285.0465857796</v>
          </cell>
          <cell r="K252">
            <v>2807107.9428763599</v>
          </cell>
          <cell r="L252">
            <v>35714.909201946131</v>
          </cell>
          <cell r="M252">
            <v>24093.0736172016</v>
          </cell>
        </row>
        <row r="253">
          <cell r="A253">
            <v>44075</v>
          </cell>
          <cell r="B253">
            <v>2020</v>
          </cell>
          <cell r="D253">
            <v>88878.959284981698</v>
          </cell>
          <cell r="E253">
            <v>705213.44157980895</v>
          </cell>
          <cell r="F253">
            <v>552949.520284164</v>
          </cell>
          <cell r="G253">
            <v>2774706.75902557</v>
          </cell>
          <cell r="H253">
            <v>1271.0652173913043</v>
          </cell>
          <cell r="I253">
            <v>1449763.39412951</v>
          </cell>
          <cell r="J253">
            <v>4929083.6845209496</v>
          </cell>
          <cell r="K253">
            <v>2463041.8424672401</v>
          </cell>
          <cell r="L253">
            <v>35740.67387837862</v>
          </cell>
          <cell r="M253">
            <v>24084.140549802472</v>
          </cell>
        </row>
        <row r="254">
          <cell r="A254">
            <v>44105</v>
          </cell>
          <cell r="B254">
            <v>2020</v>
          </cell>
          <cell r="D254">
            <v>88726.348141394003</v>
          </cell>
          <cell r="E254">
            <v>529507.01180024003</v>
          </cell>
          <cell r="F254">
            <v>552993.190401898</v>
          </cell>
          <cell r="G254">
            <v>2617552.4185746396</v>
          </cell>
          <cell r="H254">
            <v>1271.0652173913043</v>
          </cell>
          <cell r="I254">
            <v>1358376.23715716</v>
          </cell>
          <cell r="J254">
            <v>4925537.7732530199</v>
          </cell>
          <cell r="K254">
            <v>2168535.2278596</v>
          </cell>
          <cell r="L254">
            <v>35766.438761034085</v>
          </cell>
          <cell r="M254">
            <v>24020.391096586325</v>
          </cell>
        </row>
        <row r="255">
          <cell r="A255">
            <v>44136</v>
          </cell>
          <cell r="B255">
            <v>2020</v>
          </cell>
          <cell r="D255">
            <v>88465.103804146202</v>
          </cell>
          <cell r="E255">
            <v>388912.29780156701</v>
          </cell>
          <cell r="F255">
            <v>553268.39219794201</v>
          </cell>
          <cell r="G255">
            <v>2567023.1918230699</v>
          </cell>
          <cell r="H255">
            <v>1271.0652173913043</v>
          </cell>
          <cell r="I255">
            <v>1308678.2362835</v>
          </cell>
          <cell r="J255">
            <v>4927187.6286264602</v>
          </cell>
          <cell r="K255">
            <v>2350574.3236904601</v>
          </cell>
          <cell r="L255">
            <v>35792.203604981449</v>
          </cell>
          <cell r="M255">
            <v>24249.173384254209</v>
          </cell>
        </row>
        <row r="256">
          <cell r="A256">
            <v>44166</v>
          </cell>
          <cell r="B256">
            <v>2020</v>
          </cell>
          <cell r="D256">
            <v>88158.579814684301</v>
          </cell>
          <cell r="E256">
            <v>284237.648996023</v>
          </cell>
          <cell r="F256">
            <v>553464.54309239204</v>
          </cell>
          <cell r="G256">
            <v>2549417.4897394399</v>
          </cell>
          <cell r="H256">
            <v>1271.0652173913043</v>
          </cell>
          <cell r="I256">
            <v>1237801.228224</v>
          </cell>
          <cell r="J256">
            <v>4927063.5149237299</v>
          </cell>
          <cell r="K256">
            <v>2644679.8197413501</v>
          </cell>
          <cell r="L256">
            <v>35817.968617254621</v>
          </cell>
          <cell r="M256">
            <v>24183.287858667209</v>
          </cell>
        </row>
        <row r="257">
          <cell r="A257">
            <v>44197</v>
          </cell>
          <cell r="B257">
            <v>2021</v>
          </cell>
          <cell r="D257">
            <v>87969.412574353104</v>
          </cell>
          <cell r="E257">
            <v>279725.06707724999</v>
          </cell>
          <cell r="F257">
            <v>553763.53536052105</v>
          </cell>
          <cell r="G257">
            <v>2558644.2701112898</v>
          </cell>
          <cell r="H257">
            <v>1271.0652173913043</v>
          </cell>
          <cell r="I257">
            <v>1249182.1154197499</v>
          </cell>
          <cell r="J257">
            <v>4929247.2486076504</v>
          </cell>
          <cell r="K257">
            <v>2656892.3501319601</v>
          </cell>
          <cell r="L257">
            <v>35843.733622686799</v>
          </cell>
          <cell r="M257">
            <v>24157.063092352222</v>
          </cell>
        </row>
        <row r="258">
          <cell r="A258">
            <v>44228</v>
          </cell>
          <cell r="B258">
            <v>2021</v>
          </cell>
          <cell r="D258">
            <v>87963.951649239607</v>
          </cell>
          <cell r="E258">
            <v>313807.78187328397</v>
          </cell>
          <cell r="F258">
            <v>553612.20769176702</v>
          </cell>
          <cell r="G258">
            <v>2562325.94311543</v>
          </cell>
          <cell r="H258">
            <v>1271.0652173913043</v>
          </cell>
          <cell r="I258">
            <v>1261682.4410508298</v>
          </cell>
          <cell r="J258">
            <v>4933794.4622713802</v>
          </cell>
          <cell r="K258">
            <v>2365907.379348</v>
          </cell>
          <cell r="L258">
            <v>35869.498769316371</v>
          </cell>
          <cell r="M258">
            <v>24033.78586111308</v>
          </cell>
        </row>
        <row r="259">
          <cell r="A259">
            <v>44256</v>
          </cell>
          <cell r="B259">
            <v>2021</v>
          </cell>
          <cell r="D259">
            <v>88212.154388700597</v>
          </cell>
          <cell r="E259">
            <v>410854.61524540599</v>
          </cell>
          <cell r="F259">
            <v>554057.55979268102</v>
          </cell>
          <cell r="G259">
            <v>2545845.3107521599</v>
          </cell>
          <cell r="H259">
            <v>1271.0652173913043</v>
          </cell>
          <cell r="I259">
            <v>1309955.2037961299</v>
          </cell>
          <cell r="J259">
            <v>4939262.6343629202</v>
          </cell>
          <cell r="K259">
            <v>2156835.8837869503</v>
          </cell>
          <cell r="L259">
            <v>35895.263931865782</v>
          </cell>
          <cell r="M259">
            <v>23678.31968851103</v>
          </cell>
        </row>
        <row r="260">
          <cell r="A260">
            <v>44287</v>
          </cell>
          <cell r="B260">
            <v>2021</v>
          </cell>
          <cell r="D260">
            <v>88575.607393526603</v>
          </cell>
          <cell r="E260">
            <v>573278.97322184499</v>
          </cell>
          <cell r="F260">
            <v>554439.35976984398</v>
          </cell>
          <cell r="G260">
            <v>2597615.7899851399</v>
          </cell>
          <cell r="H260">
            <v>1271.0652173913043</v>
          </cell>
          <cell r="I260">
            <v>1331960.6550352299</v>
          </cell>
          <cell r="J260">
            <v>4943304.64305864</v>
          </cell>
          <cell r="K260">
            <v>2141241.8341375301</v>
          </cell>
          <cell r="L260">
            <v>35921.029216185074</v>
          </cell>
          <cell r="M260">
            <v>23675.85332641624</v>
          </cell>
        </row>
        <row r="261">
          <cell r="A261">
            <v>44317</v>
          </cell>
          <cell r="B261">
            <v>2021</v>
          </cell>
          <cell r="D261">
            <v>88919.545988690996</v>
          </cell>
          <cell r="E261">
            <v>779235.55434525001</v>
          </cell>
          <cell r="F261">
            <v>554937.57295036898</v>
          </cell>
          <cell r="G261">
            <v>2654855.2132937699</v>
          </cell>
          <cell r="H261">
            <v>1271.0652173913043</v>
          </cell>
          <cell r="I261">
            <v>1348396.0713347499</v>
          </cell>
          <cell r="J261">
            <v>4949959.0624752501</v>
          </cell>
          <cell r="K261">
            <v>2236290.6680906899</v>
          </cell>
          <cell r="L261">
            <v>35946.794532673055</v>
          </cell>
          <cell r="M261">
            <v>23472.272111344551</v>
          </cell>
        </row>
        <row r="262">
          <cell r="A262">
            <v>44348</v>
          </cell>
          <cell r="B262">
            <v>2021</v>
          </cell>
          <cell r="D262">
            <v>89077.381962171799</v>
          </cell>
          <cell r="E262">
            <v>931936.40259634808</v>
          </cell>
          <cell r="F262">
            <v>555150.99173233903</v>
          </cell>
          <cell r="G262">
            <v>2760401.6411276399</v>
          </cell>
          <cell r="H262">
            <v>1271.0652173913043</v>
          </cell>
          <cell r="I262">
            <v>1368346.3831375402</v>
          </cell>
          <cell r="J262">
            <v>4959599.29150471</v>
          </cell>
          <cell r="K262">
            <v>2575849.5402464001</v>
          </cell>
          <cell r="L262">
            <v>35972.559957010453</v>
          </cell>
          <cell r="M262">
            <v>23406.149484646157</v>
          </cell>
        </row>
        <row r="263">
          <cell r="A263">
            <v>44378</v>
          </cell>
          <cell r="B263">
            <v>2021</v>
          </cell>
          <cell r="D263">
            <v>89165.762399026906</v>
          </cell>
          <cell r="E263">
            <v>1013339.50533642</v>
          </cell>
          <cell r="F263">
            <v>555632.46688740002</v>
          </cell>
          <cell r="G263">
            <v>2875023.53138792</v>
          </cell>
          <cell r="H263">
            <v>1271.0652173913043</v>
          </cell>
          <cell r="I263">
            <v>1432413.6813413999</v>
          </cell>
          <cell r="J263">
            <v>4965878.0954764597</v>
          </cell>
          <cell r="K263">
            <v>2901578.3894589199</v>
          </cell>
          <cell r="L263">
            <v>35998.32542510864</v>
          </cell>
          <cell r="M263">
            <v>23412.188638442294</v>
          </cell>
        </row>
        <row r="264">
          <cell r="A264">
            <v>44409</v>
          </cell>
          <cell r="B264">
            <v>2021</v>
          </cell>
          <cell r="D264">
            <v>89185.275559710397</v>
          </cell>
          <cell r="E264">
            <v>920176.05509715201</v>
          </cell>
          <cell r="F264">
            <v>556284.70073111297</v>
          </cell>
          <cell r="G264">
            <v>2871263.7806776301</v>
          </cell>
          <cell r="H264">
            <v>1271.0652173913043</v>
          </cell>
          <cell r="I264">
            <v>1458962.5124250499</v>
          </cell>
          <cell r="J264">
            <v>4975988.8688128199</v>
          </cell>
          <cell r="K264">
            <v>2829947.1707872502</v>
          </cell>
          <cell r="L264">
            <v>36024.090991073957</v>
          </cell>
          <cell r="M264">
            <v>23474.037563267084</v>
          </cell>
        </row>
        <row r="265">
          <cell r="A265">
            <v>44440</v>
          </cell>
          <cell r="B265">
            <v>2021</v>
          </cell>
          <cell r="D265">
            <v>89109.333234558901</v>
          </cell>
          <cell r="E265">
            <v>740268.29805197101</v>
          </cell>
          <cell r="F265">
            <v>556486.19226906996</v>
          </cell>
          <cell r="G265">
            <v>2788492.0371388504</v>
          </cell>
          <cell r="H265">
            <v>1271.0652173913043</v>
          </cell>
          <cell r="I265">
            <v>1455053.0336233999</v>
          </cell>
          <cell r="J265">
            <v>4975984.6036663698</v>
          </cell>
          <cell r="K265">
            <v>2492038.54697954</v>
          </cell>
          <cell r="L265">
            <v>36049.856609062124</v>
          </cell>
          <cell r="M265">
            <v>23502.207522669345</v>
          </cell>
        </row>
        <row r="266">
          <cell r="A266">
            <v>44470</v>
          </cell>
          <cell r="B266">
            <v>2021</v>
          </cell>
          <cell r="D266">
            <v>88957.111919671006</v>
          </cell>
          <cell r="E266">
            <v>555069.37822063896</v>
          </cell>
          <cell r="F266">
            <v>556540.28482430696</v>
          </cell>
          <cell r="G266">
            <v>2640076.14259671</v>
          </cell>
          <cell r="H266">
            <v>1271.0652173913043</v>
          </cell>
          <cell r="I266">
            <v>1363629.94236063</v>
          </cell>
          <cell r="J266">
            <v>4972672.5807090905</v>
          </cell>
          <cell r="K266">
            <v>2200356.6334847598</v>
          </cell>
          <cell r="L266">
            <v>36075.622317751397</v>
          </cell>
          <cell r="M266">
            <v>23439.203319652388</v>
          </cell>
        </row>
        <row r="267">
          <cell r="A267">
            <v>44501</v>
          </cell>
          <cell r="B267">
            <v>2021</v>
          </cell>
          <cell r="D267">
            <v>88696.258070774202</v>
          </cell>
          <cell r="E267">
            <v>406235.86338112596</v>
          </cell>
          <cell r="F267">
            <v>556827.05823610199</v>
          </cell>
          <cell r="G267">
            <v>2579973.73085427</v>
          </cell>
          <cell r="H267">
            <v>1271.0652173913043</v>
          </cell>
          <cell r="I267">
            <v>1312844.3494289201</v>
          </cell>
          <cell r="J267">
            <v>4974582.1129247705</v>
          </cell>
          <cell r="K267">
            <v>2364455.9460195396</v>
          </cell>
          <cell r="L267">
            <v>36101.38808434426</v>
          </cell>
          <cell r="M267">
            <v>23685.05440656083</v>
          </cell>
        </row>
        <row r="268">
          <cell r="A268">
            <v>44531</v>
          </cell>
          <cell r="B268">
            <v>2021</v>
          </cell>
          <cell r="D268">
            <v>88390.125230430407</v>
          </cell>
          <cell r="E268">
            <v>295799.79554079799</v>
          </cell>
          <cell r="F268">
            <v>557035.45626447897</v>
          </cell>
          <cell r="G268">
            <v>2566318.0648047598</v>
          </cell>
          <cell r="H268">
            <v>1271.0652173913043</v>
          </cell>
          <cell r="I268">
            <v>1241964.31516896</v>
          </cell>
          <cell r="J268">
            <v>4974732.8352633901</v>
          </cell>
          <cell r="K268">
            <v>2652150.1949148797</v>
          </cell>
          <cell r="L268">
            <v>36127.153936486189</v>
          </cell>
          <cell r="M268">
            <v>23617.159805599822</v>
          </cell>
        </row>
        <row r="269">
          <cell r="A269">
            <v>44562</v>
          </cell>
          <cell r="B269">
            <v>2022</v>
          </cell>
          <cell r="D269">
            <v>88201.349801102697</v>
          </cell>
          <cell r="E269">
            <v>290096.683697998</v>
          </cell>
          <cell r="F269">
            <v>557346.81582487398</v>
          </cell>
          <cell r="G269">
            <v>2573150.9145393101</v>
          </cell>
          <cell r="H269">
            <v>1271.0652173913043</v>
          </cell>
          <cell r="I269">
            <v>1253411.4860191001</v>
          </cell>
          <cell r="J269">
            <v>4977194.1014433699</v>
          </cell>
          <cell r="K269">
            <v>2664122.4411904602</v>
          </cell>
          <cell r="L269">
            <v>36152.919850709572</v>
          </cell>
          <cell r="M269">
            <v>23615.299345326112</v>
          </cell>
        </row>
        <row r="270">
          <cell r="A270">
            <v>44593</v>
          </cell>
          <cell r="B270">
            <v>2022</v>
          </cell>
          <cell r="D270">
            <v>88196.281349998098</v>
          </cell>
          <cell r="E270">
            <v>324398.946581456</v>
          </cell>
          <cell r="F270">
            <v>557207.54261045298</v>
          </cell>
          <cell r="G270">
            <v>2575352.7377879201</v>
          </cell>
          <cell r="H270">
            <v>1271.0652173913043</v>
          </cell>
          <cell r="I270">
            <v>1266023.9831527099</v>
          </cell>
          <cell r="J270">
            <v>4982011.8272554101</v>
          </cell>
          <cell r="K270">
            <v>2384556.57678852</v>
          </cell>
          <cell r="L270">
            <v>36178.685846770255</v>
          </cell>
          <cell r="M270">
            <v>23469.334198961595</v>
          </cell>
        </row>
        <row r="271">
          <cell r="A271">
            <v>44621</v>
          </cell>
          <cell r="B271">
            <v>2022</v>
          </cell>
          <cell r="D271">
            <v>88444.877227595498</v>
          </cell>
          <cell r="E271">
            <v>423428.166930807</v>
          </cell>
          <cell r="F271">
            <v>557664.22297595104</v>
          </cell>
          <cell r="G271">
            <v>2565082.05566613</v>
          </cell>
          <cell r="H271">
            <v>1271.0652173913043</v>
          </cell>
          <cell r="I271">
            <v>1314463.5566262801</v>
          </cell>
          <cell r="J271">
            <v>4987734.2151832301</v>
          </cell>
          <cell r="K271">
            <v>2180091.2303957599</v>
          </cell>
          <cell r="L271">
            <v>36204.451907872535</v>
          </cell>
          <cell r="M271">
            <v>23119.045531193457</v>
          </cell>
        </row>
        <row r="272">
          <cell r="A272">
            <v>44652</v>
          </cell>
          <cell r="B272">
            <v>2022</v>
          </cell>
          <cell r="D272">
            <v>88808.724035808904</v>
          </cell>
          <cell r="E272">
            <v>590041.77802140603</v>
          </cell>
          <cell r="F272">
            <v>558056.35916507605</v>
          </cell>
          <cell r="G272">
            <v>2615644.8032357702</v>
          </cell>
          <cell r="H272">
            <v>1271.0652173913043</v>
          </cell>
          <cell r="I272">
            <v>1337665.64723436</v>
          </cell>
          <cell r="J272">
            <v>4992008.1772155501</v>
          </cell>
          <cell r="K272">
            <v>2175148.45954679</v>
          </cell>
          <cell r="L272">
            <v>36230.218048130322</v>
          </cell>
          <cell r="M272">
            <v>23120.246424335513</v>
          </cell>
        </row>
        <row r="273">
          <cell r="A273">
            <v>44682</v>
          </cell>
          <cell r="B273">
            <v>2022</v>
          </cell>
          <cell r="D273">
            <v>89153.057100737497</v>
          </cell>
          <cell r="E273">
            <v>801193.46205861703</v>
          </cell>
          <cell r="F273">
            <v>558563.70271582506</v>
          </cell>
          <cell r="G273">
            <v>2673166.7143478398</v>
          </cell>
          <cell r="H273">
            <v>1271.0652173913043</v>
          </cell>
          <cell r="I273">
            <v>1354359.79393979</v>
          </cell>
          <cell r="J273">
            <v>4998867.4898605198</v>
          </cell>
          <cell r="K273">
            <v>2267456.0886867698</v>
          </cell>
          <cell r="L273">
            <v>36255.984255519114</v>
          </cell>
          <cell r="M273">
            <v>22909.474565683726</v>
          </cell>
        </row>
        <row r="274">
          <cell r="A274">
            <v>44713</v>
          </cell>
          <cell r="B274">
            <v>2022</v>
          </cell>
          <cell r="D274">
            <v>89311.288211486899</v>
          </cell>
          <cell r="E274">
            <v>957201.19495327794</v>
          </cell>
          <cell r="F274">
            <v>558785.02843842003</v>
          </cell>
          <cell r="G274">
            <v>2776727.6814311598</v>
          </cell>
          <cell r="H274">
            <v>1271.0652173913043</v>
          </cell>
          <cell r="I274">
            <v>1374520.46271785</v>
          </cell>
          <cell r="J274">
            <v>5008685.15732357</v>
          </cell>
          <cell r="K274">
            <v>2600661.6684920802</v>
          </cell>
          <cell r="L274">
            <v>36281.750540118199</v>
          </cell>
          <cell r="M274">
            <v>22859.660802872233</v>
          </cell>
        </row>
        <row r="275">
          <cell r="A275">
            <v>44743</v>
          </cell>
          <cell r="B275">
            <v>2022</v>
          </cell>
          <cell r="D275">
            <v>89400.064454244595</v>
          </cell>
          <cell r="E275">
            <v>1040608.6729651999</v>
          </cell>
          <cell r="F275">
            <v>559273.22357650998</v>
          </cell>
          <cell r="G275">
            <v>2890294.5930638197</v>
          </cell>
          <cell r="H275">
            <v>1271.0652173913043</v>
          </cell>
          <cell r="I275">
            <v>1438900.06286565</v>
          </cell>
          <cell r="J275">
            <v>5015114.7633968303</v>
          </cell>
          <cell r="K275">
            <v>2924607.2401866298</v>
          </cell>
          <cell r="L275">
            <v>36307.516893315034</v>
          </cell>
          <cell r="M275">
            <v>22867.414200748502</v>
          </cell>
        </row>
        <row r="276">
          <cell r="A276">
            <v>44774</v>
          </cell>
          <cell r="B276">
            <v>2022</v>
          </cell>
          <cell r="D276">
            <v>89419.974090596093</v>
          </cell>
          <cell r="E276">
            <v>945298.56026972993</v>
          </cell>
          <cell r="F276">
            <v>559931.25415381405</v>
          </cell>
          <cell r="G276">
            <v>2883819.7267793398</v>
          </cell>
          <cell r="H276">
            <v>1271.0652173913043</v>
          </cell>
          <cell r="I276">
            <v>1465757.9604794399</v>
          </cell>
          <cell r="J276">
            <v>5025355.6203366201</v>
          </cell>
          <cell r="K276">
            <v>2853490.8977991799</v>
          </cell>
          <cell r="L276">
            <v>36333.283322303745</v>
          </cell>
          <cell r="M276">
            <v>22920.568327106383</v>
          </cell>
        </row>
        <row r="277">
          <cell r="A277">
            <v>44805</v>
          </cell>
          <cell r="B277">
            <v>2022</v>
          </cell>
          <cell r="D277">
            <v>89344.428912011499</v>
          </cell>
          <cell r="E277">
            <v>760966.45319865795</v>
          </cell>
          <cell r="F277">
            <v>560138.08719097998</v>
          </cell>
          <cell r="G277">
            <v>2801371.00969241</v>
          </cell>
          <cell r="H277">
            <v>1271.0652173913043</v>
          </cell>
          <cell r="I277">
            <v>1462146.4793982001</v>
          </cell>
          <cell r="J277">
            <v>5025471.2229491202</v>
          </cell>
          <cell r="K277">
            <v>2523608.6812380301</v>
          </cell>
          <cell r="L277">
            <v>36359.049820911714</v>
          </cell>
          <cell r="M277">
            <v>22914.414424196228</v>
          </cell>
        </row>
        <row r="278">
          <cell r="A278">
            <v>44835</v>
          </cell>
          <cell r="B278">
            <v>2022</v>
          </cell>
          <cell r="D278">
            <v>89192.605415724305</v>
          </cell>
          <cell r="E278">
            <v>571085.78196437797</v>
          </cell>
          <cell r="F278">
            <v>560197.61262561695</v>
          </cell>
          <cell r="G278">
            <v>2658387.4242631402</v>
          </cell>
          <cell r="H278">
            <v>1271.0652173913043</v>
          </cell>
          <cell r="I278">
            <v>1371129.0170784199</v>
          </cell>
          <cell r="J278">
            <v>5022281.11839954</v>
          </cell>
          <cell r="K278">
            <v>2232494.1372416201</v>
          </cell>
          <cell r="L278">
            <v>36384.816394269874</v>
          </cell>
          <cell r="M278">
            <v>22853.697729811087</v>
          </cell>
        </row>
        <row r="279">
          <cell r="A279">
            <v>44866</v>
          </cell>
          <cell r="B279">
            <v>2022</v>
          </cell>
          <cell r="D279">
            <v>88932.150058599495</v>
          </cell>
          <cell r="E279">
            <v>417712.96475083497</v>
          </cell>
          <cell r="F279">
            <v>560490.24063207395</v>
          </cell>
          <cell r="G279">
            <v>2589339.6928649601</v>
          </cell>
          <cell r="H279">
            <v>1271.0652173913043</v>
          </cell>
          <cell r="I279">
            <v>1319661.100751</v>
          </cell>
          <cell r="J279">
            <v>5024322.0326699996</v>
          </cell>
          <cell r="K279">
            <v>2379913.0050961399</v>
          </cell>
          <cell r="L279">
            <v>36410.583037950448</v>
          </cell>
          <cell r="M279">
            <v>23089.402727880653</v>
          </cell>
        </row>
        <row r="280">
          <cell r="A280">
            <v>44896</v>
          </cell>
          <cell r="B280">
            <v>2022</v>
          </cell>
          <cell r="D280">
            <v>88626.416384337994</v>
          </cell>
          <cell r="E280">
            <v>304068.24687396502</v>
          </cell>
          <cell r="F280">
            <v>560704.97368459695</v>
          </cell>
          <cell r="G280">
            <v>2577836.8074960397</v>
          </cell>
          <cell r="H280">
            <v>1271.0652173913043</v>
          </cell>
          <cell r="I280">
            <v>1249104.81362485</v>
          </cell>
          <cell r="J280">
            <v>5024614.9183072597</v>
          </cell>
          <cell r="K280">
            <v>2661836.5018418599</v>
          </cell>
          <cell r="L280">
            <v>36436.349755608986</v>
          </cell>
          <cell r="M280">
            <v>23025.938381640681</v>
          </cell>
        </row>
        <row r="281">
          <cell r="A281">
            <v>44927</v>
          </cell>
          <cell r="B281">
            <v>2023</v>
          </cell>
          <cell r="D281">
            <v>88438.040796543995</v>
          </cell>
          <cell r="E281">
            <v>298233.45122700901</v>
          </cell>
          <cell r="F281">
            <v>561022.96517398895</v>
          </cell>
          <cell r="G281">
            <v>2582384.0809142301</v>
          </cell>
          <cell r="H281">
            <v>1271.0652173913043</v>
          </cell>
          <cell r="I281">
            <v>1260799.18652837</v>
          </cell>
          <cell r="J281">
            <v>5027225.01058181</v>
          </cell>
          <cell r="K281">
            <v>2673528.3095200602</v>
          </cell>
          <cell r="L281">
            <v>36462.11654406548</v>
          </cell>
          <cell r="M281">
            <v>23002.238818848378</v>
          </cell>
        </row>
        <row r="282">
          <cell r="A282">
            <v>44958</v>
          </cell>
          <cell r="B282">
            <v>2023</v>
          </cell>
          <cell r="D282">
            <v>88433.372863567303</v>
          </cell>
          <cell r="E282">
            <v>333623.26575660199</v>
          </cell>
          <cell r="F282">
            <v>560890.49102206703</v>
          </cell>
          <cell r="G282">
            <v>2583149.4573221998</v>
          </cell>
          <cell r="H282">
            <v>1271.0652173913043</v>
          </cell>
          <cell r="I282">
            <v>1273577.1263353601</v>
          </cell>
          <cell r="J282">
            <v>5032195.3131055301</v>
          </cell>
          <cell r="K282">
            <v>2403469.7947487002</v>
          </cell>
          <cell r="L282">
            <v>36487.883405920416</v>
          </cell>
          <cell r="M282">
            <v>22879.327376053192</v>
          </cell>
        </row>
        <row r="283">
          <cell r="A283">
            <v>44986</v>
          </cell>
          <cell r="B283">
            <v>2023</v>
          </cell>
          <cell r="D283">
            <v>88682.369937031806</v>
          </cell>
          <cell r="E283">
            <v>435722.78331525397</v>
          </cell>
          <cell r="F283">
            <v>561354.17846664099</v>
          </cell>
          <cell r="G283">
            <v>2577022.4861973999</v>
          </cell>
          <cell r="H283">
            <v>1271.0652173913043</v>
          </cell>
          <cell r="I283">
            <v>1322154.5266831801</v>
          </cell>
          <cell r="J283">
            <v>5038074.9458129201</v>
          </cell>
          <cell r="K283">
            <v>2204291.9388917801</v>
          </cell>
          <cell r="L283">
            <v>36513.650338886124</v>
          </cell>
          <cell r="M283">
            <v>22521.271253011375</v>
          </cell>
        </row>
        <row r="284">
          <cell r="A284">
            <v>45017</v>
          </cell>
          <cell r="B284">
            <v>2023</v>
          </cell>
          <cell r="D284">
            <v>89046.618619998495</v>
          </cell>
          <cell r="E284">
            <v>608608.02929631399</v>
          </cell>
          <cell r="F284">
            <v>561753.64598121203</v>
          </cell>
          <cell r="G284">
            <v>2627732.2892387798</v>
          </cell>
          <cell r="H284">
            <v>1271.0652173913043</v>
          </cell>
          <cell r="I284">
            <v>1346467.1604913299</v>
          </cell>
          <cell r="J284">
            <v>5042513.4289875003</v>
          </cell>
          <cell r="K284">
            <v>2209024.5168577097</v>
          </cell>
          <cell r="L284">
            <v>36539.4173448086</v>
          </cell>
          <cell r="M284">
            <v>22521.697485928969</v>
          </cell>
        </row>
        <row r="285">
          <cell r="A285">
            <v>45047</v>
          </cell>
          <cell r="B285">
            <v>2023</v>
          </cell>
          <cell r="D285">
            <v>89391.354239715205</v>
          </cell>
          <cell r="E285">
            <v>828174.35580290796</v>
          </cell>
          <cell r="F285">
            <v>562268.746788983</v>
          </cell>
          <cell r="G285">
            <v>2685235.5866086003</v>
          </cell>
          <cell r="H285">
            <v>1271.0652173913043</v>
          </cell>
          <cell r="I285">
            <v>1363287.41998811</v>
          </cell>
          <cell r="J285">
            <v>5049546.8210394904</v>
          </cell>
          <cell r="K285">
            <v>2299721.7711690501</v>
          </cell>
          <cell r="L285">
            <v>36565.184422038321</v>
          </cell>
          <cell r="M285">
            <v>22317.935329086751</v>
          </cell>
        </row>
        <row r="286">
          <cell r="A286">
            <v>45078</v>
          </cell>
          <cell r="B286">
            <v>2023</v>
          </cell>
          <cell r="D286">
            <v>89549.988586438194</v>
          </cell>
          <cell r="E286">
            <v>991035.54225977301</v>
          </cell>
          <cell r="F286">
            <v>562498.25995746895</v>
          </cell>
          <cell r="G286">
            <v>2787190.92537475</v>
          </cell>
          <cell r="H286">
            <v>1271.0652173913043</v>
          </cell>
          <cell r="I286">
            <v>1383499.6235151701</v>
          </cell>
          <cell r="J286">
            <v>5059548.2217115304</v>
          </cell>
          <cell r="K286">
            <v>2627106.06471607</v>
          </cell>
          <cell r="L286">
            <v>36590.951571881771</v>
          </cell>
          <cell r="M286">
            <v>22253.022282753976</v>
          </cell>
        </row>
        <row r="287">
          <cell r="A287">
            <v>45108</v>
          </cell>
          <cell r="B287">
            <v>2023</v>
          </cell>
          <cell r="D287">
            <v>89639.168747507894</v>
          </cell>
          <cell r="E287">
            <v>1078095.0436838199</v>
          </cell>
          <cell r="F287">
            <v>562995.00970688299</v>
          </cell>
          <cell r="G287">
            <v>2899809.9098535902</v>
          </cell>
          <cell r="H287">
            <v>1271.0652173913043</v>
          </cell>
          <cell r="I287">
            <v>1448002.8309701399</v>
          </cell>
          <cell r="J287">
            <v>5066169.8004965596</v>
          </cell>
          <cell r="K287">
            <v>2948226.5940899402</v>
          </cell>
          <cell r="L287">
            <v>36616.718793145759</v>
          </cell>
          <cell r="M287">
            <v>22262.413648850794</v>
          </cell>
        </row>
        <row r="288">
          <cell r="A288">
            <v>45139</v>
          </cell>
          <cell r="B288">
            <v>2023</v>
          </cell>
          <cell r="D288">
            <v>89659.482985664101</v>
          </cell>
          <cell r="E288">
            <v>979291.97727905598</v>
          </cell>
          <cell r="F288">
            <v>563661.69509479997</v>
          </cell>
          <cell r="G288">
            <v>2891366.8042045296</v>
          </cell>
          <cell r="H288">
            <v>1271.0652173913043</v>
          </cell>
          <cell r="I288">
            <v>1474941.87590149</v>
          </cell>
          <cell r="J288">
            <v>5076604.8787048804</v>
          </cell>
          <cell r="K288">
            <v>2878887.1877190201</v>
          </cell>
          <cell r="L288">
            <v>36642.486086750992</v>
          </cell>
          <cell r="M288">
            <v>22328.104988342464</v>
          </cell>
        </row>
        <row r="289">
          <cell r="A289">
            <v>45170</v>
          </cell>
          <cell r="B289">
            <v>2023</v>
          </cell>
          <cell r="D289">
            <v>89584.343093533695</v>
          </cell>
          <cell r="E289">
            <v>787902.54815715598</v>
          </cell>
          <cell r="F289">
            <v>563876.82565397106</v>
          </cell>
          <cell r="G289">
            <v>2809320.8026344799</v>
          </cell>
          <cell r="H289">
            <v>1271.0652173913043</v>
          </cell>
          <cell r="I289">
            <v>1471352.05544815</v>
          </cell>
          <cell r="J289">
            <v>5076906.6847274601</v>
          </cell>
          <cell r="K289">
            <v>2555324.26442164</v>
          </cell>
          <cell r="L289">
            <v>36668.253451830642</v>
          </cell>
          <cell r="M289">
            <v>22360.239563310402</v>
          </cell>
        </row>
        <row r="290">
          <cell r="A290">
            <v>45200</v>
          </cell>
          <cell r="B290">
            <v>2023</v>
          </cell>
          <cell r="D290">
            <v>89432.925569508705</v>
          </cell>
          <cell r="E290">
            <v>590856.07762456906</v>
          </cell>
          <cell r="F290">
            <v>563943.67933246505</v>
          </cell>
          <cell r="G290">
            <v>2668334.3083138</v>
          </cell>
          <cell r="H290">
            <v>1271.0652173913043</v>
          </cell>
          <cell r="I290">
            <v>1380388.2263851098</v>
          </cell>
          <cell r="J290">
            <v>5073881.0321666999</v>
          </cell>
          <cell r="K290">
            <v>2261206.8853833098</v>
          </cell>
          <cell r="L290">
            <v>36694.020889029547</v>
          </cell>
          <cell r="M290">
            <v>22300.458440333055</v>
          </cell>
        </row>
        <row r="291">
          <cell r="A291">
            <v>45231</v>
          </cell>
          <cell r="B291">
            <v>2023</v>
          </cell>
          <cell r="D291">
            <v>89172.876871614499</v>
          </cell>
          <cell r="E291">
            <v>430979.14563830296</v>
          </cell>
          <cell r="F291">
            <v>564242.27518682799</v>
          </cell>
          <cell r="G291">
            <v>2594307.90298797</v>
          </cell>
          <cell r="H291">
            <v>1271.0652173913043</v>
          </cell>
          <cell r="I291">
            <v>1327862.6841454899</v>
          </cell>
          <cell r="J291">
            <v>5076055.8699904997</v>
          </cell>
          <cell r="K291">
            <v>2396513.3938720296</v>
          </cell>
          <cell r="L291">
            <v>36719.78839771427</v>
          </cell>
          <cell r="M291">
            <v>22553.121625848737</v>
          </cell>
        </row>
        <row r="292">
          <cell r="A292">
            <v>45261</v>
          </cell>
          <cell r="B292">
            <v>2023</v>
          </cell>
          <cell r="D292">
            <v>88867.550544714497</v>
          </cell>
          <cell r="E292">
            <v>312844.49922492099</v>
          </cell>
          <cell r="F292">
            <v>564461.37131198903</v>
          </cell>
          <cell r="G292">
            <v>2584838.82476481</v>
          </cell>
          <cell r="H292">
            <v>1271.0652173913043</v>
          </cell>
          <cell r="I292">
            <v>1257247.15716204</v>
          </cell>
          <cell r="J292">
            <v>5076446.6666671298</v>
          </cell>
          <cell r="K292">
            <v>2673132.3372178501</v>
          </cell>
          <cell r="L292">
            <v>36745.555978332406</v>
          </cell>
          <cell r="M292">
            <v>22488.021408045999</v>
          </cell>
        </row>
        <row r="293">
          <cell r="A293">
            <v>45292</v>
          </cell>
          <cell r="B293">
            <v>2024</v>
          </cell>
          <cell r="D293">
            <v>88679.582993577395</v>
          </cell>
          <cell r="E293">
            <v>306055.08313956897</v>
          </cell>
          <cell r="F293">
            <v>564782.12673126103</v>
          </cell>
          <cell r="G293">
            <v>2588276.5633032396</v>
          </cell>
          <cell r="H293">
            <v>1271.0652173913043</v>
          </cell>
          <cell r="I293">
            <v>1268843.7291939198</v>
          </cell>
          <cell r="J293">
            <v>5079118.7838653196</v>
          </cell>
          <cell r="K293">
            <v>2684522.59609868</v>
          </cell>
          <cell r="L293">
            <v>36771.323630417435</v>
          </cell>
          <cell r="M293">
            <v>22488.408625902106</v>
          </cell>
        </row>
        <row r="294">
          <cell r="A294">
            <v>45323</v>
          </cell>
          <cell r="B294">
            <v>2024</v>
          </cell>
          <cell r="D294">
            <v>88675.323787719506</v>
          </cell>
          <cell r="E294">
            <v>341565.05074940098</v>
          </cell>
          <cell r="F294">
            <v>564651.01753529801</v>
          </cell>
          <cell r="G294">
            <v>2588457.4647111902</v>
          </cell>
          <cell r="H294">
            <v>1271.0652173913043</v>
          </cell>
          <cell r="I294">
            <v>1281526.8991468502</v>
          </cell>
          <cell r="J294">
            <v>5084119.7171549499</v>
          </cell>
          <cell r="K294">
            <v>2423282.3954433398</v>
          </cell>
          <cell r="L294">
            <v>36797.091354275908</v>
          </cell>
          <cell r="M294">
            <v>22342.406817170417</v>
          </cell>
        </row>
        <row r="295">
          <cell r="A295">
            <v>45352</v>
          </cell>
          <cell r="B295">
            <v>2024</v>
          </cell>
          <cell r="D295">
            <v>88924.730279932803</v>
          </cell>
          <cell r="E295">
            <v>445084.58683760103</v>
          </cell>
          <cell r="F295">
            <v>565114.66698181396</v>
          </cell>
          <cell r="G295">
            <v>2585817.5297378502</v>
          </cell>
          <cell r="H295">
            <v>1271.0652173913043</v>
          </cell>
          <cell r="I295">
            <v>1329963.9666353599</v>
          </cell>
          <cell r="J295">
            <v>5089998.4971537702</v>
          </cell>
          <cell r="K295">
            <v>2228987.7940357397</v>
          </cell>
          <cell r="L295">
            <v>36822.859149560696</v>
          </cell>
          <cell r="M295">
            <v>21990.35334173626</v>
          </cell>
        </row>
        <row r="296">
          <cell r="A296">
            <v>45383</v>
          </cell>
          <cell r="B296">
            <v>2024</v>
          </cell>
          <cell r="D296">
            <v>89289.389074448598</v>
          </cell>
          <cell r="E296">
            <v>621299.068544921</v>
          </cell>
          <cell r="F296">
            <v>565512.88469271804</v>
          </cell>
          <cell r="G296">
            <v>2636168.2658151598</v>
          </cell>
          <cell r="H296">
            <v>1271.0652173913043</v>
          </cell>
          <cell r="I296">
            <v>1355140.9262625</v>
          </cell>
          <cell r="J296">
            <v>5094408.9336772701</v>
          </cell>
          <cell r="K296">
            <v>2239194.4535587202</v>
          </cell>
          <cell r="L296">
            <v>36848.627016477527</v>
          </cell>
          <cell r="M296">
            <v>21993.952696730412</v>
          </cell>
        </row>
        <row r="297">
          <cell r="A297">
            <v>45413</v>
          </cell>
          <cell r="B297">
            <v>2024</v>
          </cell>
          <cell r="D297">
            <v>89634.535499687307</v>
          </cell>
          <cell r="E297">
            <v>845041.70581583201</v>
          </cell>
          <cell r="F297">
            <v>566025.593441937</v>
          </cell>
          <cell r="G297">
            <v>2696447.6438071197</v>
          </cell>
          <cell r="H297">
            <v>1271.0652173913043</v>
          </cell>
          <cell r="I297">
            <v>1371845.9078444701</v>
          </cell>
          <cell r="J297">
            <v>5101388.6459126296</v>
          </cell>
          <cell r="K297">
            <v>2332592.46496651</v>
          </cell>
          <cell r="L297">
            <v>36874.394954764633</v>
          </cell>
          <cell r="M297">
            <v>21782.796822710356</v>
          </cell>
        </row>
        <row r="298">
          <cell r="A298">
            <v>45444</v>
          </cell>
          <cell r="B298">
            <v>2024</v>
          </cell>
          <cell r="D298">
            <v>89793.581347079496</v>
          </cell>
          <cell r="E298">
            <v>1010583.26633055</v>
          </cell>
          <cell r="F298">
            <v>566251.66001885105</v>
          </cell>
          <cell r="G298">
            <v>2795436.2964615203</v>
          </cell>
          <cell r="H298">
            <v>1271.0652173913043</v>
          </cell>
          <cell r="I298">
            <v>1391877.76288589</v>
          </cell>
          <cell r="J298">
            <v>5111312.7021554299</v>
          </cell>
          <cell r="K298">
            <v>2650609.9421492498</v>
          </cell>
          <cell r="L298">
            <v>36900.16296455566</v>
          </cell>
          <cell r="M298">
            <v>21734.624694158279</v>
          </cell>
        </row>
        <row r="299">
          <cell r="A299">
            <v>45474</v>
          </cell>
          <cell r="B299">
            <v>2024</v>
          </cell>
          <cell r="D299">
            <v>89883.1737051417</v>
          </cell>
          <cell r="E299">
            <v>1099746.3632163501</v>
          </cell>
          <cell r="F299">
            <v>566743.87567981298</v>
          </cell>
          <cell r="G299">
            <v>2910369.6376695</v>
          </cell>
          <cell r="H299">
            <v>1271.0652173913043</v>
          </cell>
          <cell r="I299">
            <v>1456258.87247813</v>
          </cell>
          <cell r="J299">
            <v>5117832.5321616204</v>
          </cell>
          <cell r="K299">
            <v>2972922.1505603399</v>
          </cell>
          <cell r="L299">
            <v>36925.931045649937</v>
          </cell>
          <cell r="M299">
            <v>21745.169590538459</v>
          </cell>
        </row>
        <row r="300">
          <cell r="A300">
            <v>45505</v>
          </cell>
          <cell r="B300">
            <v>2024</v>
          </cell>
          <cell r="D300">
            <v>89903.900837792098</v>
          </cell>
          <cell r="E300">
            <v>1000013.6960136</v>
          </cell>
          <cell r="F300">
            <v>567404.92073837598</v>
          </cell>
          <cell r="G300">
            <v>2900945.5129765202</v>
          </cell>
          <cell r="H300">
            <v>1271.0652173913043</v>
          </cell>
          <cell r="I300">
            <v>1483033.0893099101</v>
          </cell>
          <cell r="J300">
            <v>5128141.0366098499</v>
          </cell>
          <cell r="K300">
            <v>2907811.5737240701</v>
          </cell>
          <cell r="L300">
            <v>36951.699198129543</v>
          </cell>
          <cell r="M300">
            <v>21802.766992676516</v>
          </cell>
        </row>
        <row r="301">
          <cell r="A301">
            <v>45536</v>
          </cell>
          <cell r="B301">
            <v>2024</v>
          </cell>
          <cell r="D301">
            <v>89829.174538837804</v>
          </cell>
          <cell r="E301">
            <v>805713.20853771898</v>
          </cell>
          <cell r="F301">
            <v>567613.30951655097</v>
          </cell>
          <cell r="G301">
            <v>2819471.01906587</v>
          </cell>
          <cell r="H301">
            <v>1271.0652173913043</v>
          </cell>
          <cell r="I301">
            <v>1479235.45048427</v>
          </cell>
          <cell r="J301">
            <v>5128291.5513661103</v>
          </cell>
          <cell r="K301">
            <v>2587233.2626681598</v>
          </cell>
          <cell r="L301">
            <v>36977.467421837537</v>
          </cell>
          <cell r="M301">
            <v>21799.317253973124</v>
          </cell>
        </row>
        <row r="302">
          <cell r="A302">
            <v>45566</v>
          </cell>
          <cell r="B302">
            <v>2024</v>
          </cell>
          <cell r="D302">
            <v>89678.171307853307</v>
          </cell>
          <cell r="E302">
            <v>605264.74347745394</v>
          </cell>
          <cell r="F302">
            <v>567672.26063653501</v>
          </cell>
          <cell r="G302">
            <v>2681692.8685200699</v>
          </cell>
          <cell r="H302">
            <v>1271.0652173913043</v>
          </cell>
          <cell r="I302">
            <v>1388109.23523144</v>
          </cell>
          <cell r="J302">
            <v>5125088.5587101001</v>
          </cell>
          <cell r="K302">
            <v>2294075.4131777803</v>
          </cell>
          <cell r="L302">
            <v>37003.235716819137</v>
          </cell>
          <cell r="M302">
            <v>21741.385458332032</v>
          </cell>
        </row>
        <row r="303">
          <cell r="A303">
            <v>45597</v>
          </cell>
          <cell r="B303">
            <v>2024</v>
          </cell>
          <cell r="D303">
            <v>89418.537604048004</v>
          </cell>
          <cell r="E303">
            <v>441723.31021355896</v>
          </cell>
          <cell r="F303">
            <v>567961.902571599</v>
          </cell>
          <cell r="G303">
            <v>2601370.8347212002</v>
          </cell>
          <cell r="H303">
            <v>1271.0652173913043</v>
          </cell>
          <cell r="I303">
            <v>1334360.91474427</v>
          </cell>
          <cell r="J303">
            <v>5127062.4630135205</v>
          </cell>
          <cell r="K303">
            <v>2414098.01641877</v>
          </cell>
          <cell r="L303">
            <v>37029.004082948675</v>
          </cell>
          <cell r="M303">
            <v>21984.19338897126</v>
          </cell>
        </row>
        <row r="304">
          <cell r="A304">
            <v>45627</v>
          </cell>
          <cell r="B304">
            <v>2024</v>
          </cell>
          <cell r="D304">
            <v>89113.626973471793</v>
          </cell>
          <cell r="E304">
            <v>320976.65904879</v>
          </cell>
          <cell r="F304">
            <v>568171.15236812702</v>
          </cell>
          <cell r="G304">
            <v>2593568.4114149897</v>
          </cell>
          <cell r="H304">
            <v>1271.0652173913043</v>
          </cell>
          <cell r="I304">
            <v>1263588.35349152</v>
          </cell>
          <cell r="J304">
            <v>5127232.2997496901</v>
          </cell>
          <cell r="K304">
            <v>2684279.1131811501</v>
          </cell>
          <cell r="L304">
            <v>37054.77252024506</v>
          </cell>
          <cell r="M304">
            <v>21922.69275473772</v>
          </cell>
        </row>
        <row r="305">
          <cell r="A305">
            <v>45658</v>
          </cell>
          <cell r="B305">
            <v>2025</v>
          </cell>
          <cell r="D305">
            <v>88926.075822081504</v>
          </cell>
          <cell r="E305">
            <v>314507.13606374105</v>
          </cell>
          <cell r="F305">
            <v>568481.43228708301</v>
          </cell>
          <cell r="G305">
            <v>2596341.2704079701</v>
          </cell>
          <cell r="H305">
            <v>1271.0652173913043</v>
          </cell>
          <cell r="I305">
            <v>1275080.0856611701</v>
          </cell>
          <cell r="J305">
            <v>5129669.3378628502</v>
          </cell>
          <cell r="K305">
            <v>2695229.01686174</v>
          </cell>
          <cell r="L305">
            <v>37080.541028604988</v>
          </cell>
          <cell r="M305">
            <v>21901.061454377068</v>
          </cell>
        </row>
        <row r="306">
          <cell r="A306">
            <v>45689</v>
          </cell>
          <cell r="B306">
            <v>2025</v>
          </cell>
          <cell r="D306">
            <v>88922.233720583798</v>
          </cell>
          <cell r="E306">
            <v>351703.826593009</v>
          </cell>
          <cell r="F306">
            <v>568339.40278444497</v>
          </cell>
          <cell r="G306">
            <v>2596182.97242914</v>
          </cell>
          <cell r="H306">
            <v>1271.0652173913043</v>
          </cell>
          <cell r="I306">
            <v>1287681.1045591801</v>
          </cell>
          <cell r="J306">
            <v>5134425.2102366304</v>
          </cell>
          <cell r="K306">
            <v>2443416.4911244898</v>
          </cell>
          <cell r="L306">
            <v>37106.309608028554</v>
          </cell>
          <cell r="M306">
            <v>21778.885589678292</v>
          </cell>
        </row>
        <row r="307">
          <cell r="A307">
            <v>45717</v>
          </cell>
          <cell r="B307">
            <v>2025</v>
          </cell>
          <cell r="D307">
            <v>89172.058022963101</v>
          </cell>
          <cell r="E307">
            <v>459386.97156271798</v>
          </cell>
          <cell r="F307">
            <v>568791.527043398</v>
          </cell>
          <cell r="G307">
            <v>2596013.60002237</v>
          </cell>
          <cell r="H307">
            <v>1271.0652173913043</v>
          </cell>
          <cell r="I307">
            <v>1336056.57620596</v>
          </cell>
          <cell r="J307">
            <v>5140045.3552810103</v>
          </cell>
          <cell r="K307">
            <v>2253620.6617893702</v>
          </cell>
          <cell r="L307">
            <v>37132.078258428483</v>
          </cell>
          <cell r="M307">
            <v>21418.361030918473</v>
          </cell>
        </row>
        <row r="308">
          <cell r="A308">
            <v>45748</v>
          </cell>
          <cell r="B308">
            <v>2025</v>
          </cell>
          <cell r="D308">
            <v>89537.135334644903</v>
          </cell>
          <cell r="E308">
            <v>644037.76123452501</v>
          </cell>
          <cell r="F308">
            <v>569177.421720271</v>
          </cell>
          <cell r="G308">
            <v>2649028.2716703201</v>
          </cell>
          <cell r="H308">
            <v>1271.0652173913043</v>
          </cell>
          <cell r="I308">
            <v>1362168.9249242002</v>
          </cell>
          <cell r="J308">
            <v>5144179.25250063</v>
          </cell>
          <cell r="K308">
            <v>2272547.8833985301</v>
          </cell>
          <cell r="L308">
            <v>37157.846979791444</v>
          </cell>
          <cell r="M308">
            <v>21423.85188378649</v>
          </cell>
        </row>
        <row r="309">
          <cell r="A309">
            <v>45778</v>
          </cell>
          <cell r="B309">
            <v>2025</v>
          </cell>
          <cell r="D309">
            <v>89882.700985246105</v>
          </cell>
          <cell r="E309">
            <v>879446.9167270679</v>
          </cell>
          <cell r="F309">
            <v>569676.91849234898</v>
          </cell>
          <cell r="G309">
            <v>2709715.5395825198</v>
          </cell>
          <cell r="H309">
            <v>1271.0652173913043</v>
          </cell>
          <cell r="I309">
            <v>1378826.04738745</v>
          </cell>
          <cell r="J309">
            <v>5150862.4767971002</v>
          </cell>
          <cell r="K309">
            <v>2364335.6168710799</v>
          </cell>
          <cell r="L309">
            <v>37183.615772041638</v>
          </cell>
          <cell r="M309">
            <v>21226.38029718936</v>
          </cell>
        </row>
        <row r="310">
          <cell r="A310">
            <v>45809</v>
          </cell>
          <cell r="B310">
            <v>2025</v>
          </cell>
          <cell r="D310">
            <v>90042.166767395494</v>
          </cell>
          <cell r="E310">
            <v>1055149.8086697899</v>
          </cell>
          <cell r="F310">
            <v>569889.06997119403</v>
          </cell>
          <cell r="G310">
            <v>2808330.7896228298</v>
          </cell>
          <cell r="H310">
            <v>1271.0652173913043</v>
          </cell>
          <cell r="I310">
            <v>1398743.7196564099</v>
          </cell>
          <cell r="J310">
            <v>5160474.2664727997</v>
          </cell>
          <cell r="K310">
            <v>2676846.6292394297</v>
          </cell>
          <cell r="L310">
            <v>37209.38463515613</v>
          </cell>
          <cell r="M310">
            <v>21170.033299697188</v>
          </cell>
        </row>
        <row r="311">
          <cell r="A311">
            <v>45839</v>
          </cell>
          <cell r="B311">
            <v>2025</v>
          </cell>
          <cell r="D311">
            <v>90132.179770810006</v>
          </cell>
          <cell r="E311">
            <v>1150419.5983376701</v>
          </cell>
          <cell r="F311">
            <v>570366.97005260806</v>
          </cell>
          <cell r="G311">
            <v>2923275.1939186202</v>
          </cell>
          <cell r="H311">
            <v>1271.0652173913043</v>
          </cell>
          <cell r="I311">
            <v>1463080.1030460999</v>
          </cell>
          <cell r="J311">
            <v>5166672.84276886</v>
          </cell>
          <cell r="K311">
            <v>2999359.5474050799</v>
          </cell>
          <cell r="L311">
            <v>37235.153569067334</v>
          </cell>
          <cell r="M311">
            <v>21188.871165659144</v>
          </cell>
        </row>
        <row r="312">
          <cell r="A312">
            <v>45870</v>
          </cell>
          <cell r="B312">
            <v>2025</v>
          </cell>
          <cell r="D312">
            <v>90153.328260610404</v>
          </cell>
          <cell r="E312">
            <v>1047024.45387394</v>
          </cell>
          <cell r="F312">
            <v>571013.53622879204</v>
          </cell>
          <cell r="G312">
            <v>2912970.04907723</v>
          </cell>
          <cell r="H312">
            <v>1271.0652173913043</v>
          </cell>
          <cell r="I312">
            <v>1489788.18134743</v>
          </cell>
          <cell r="J312">
            <v>5176656.4288533702</v>
          </cell>
          <cell r="K312">
            <v>2935518.81075323</v>
          </cell>
          <cell r="L312">
            <v>37260.92257374552</v>
          </cell>
          <cell r="M312">
            <v>21265.431183006953</v>
          </cell>
        </row>
        <row r="313">
          <cell r="A313">
            <v>45901</v>
          </cell>
          <cell r="B313">
            <v>2025</v>
          </cell>
          <cell r="D313">
            <v>90079.024031808294</v>
          </cell>
          <cell r="E313">
            <v>843783.75586220098</v>
          </cell>
          <cell r="F313">
            <v>571207.36463754706</v>
          </cell>
          <cell r="G313">
            <v>2829150.77214969</v>
          </cell>
          <cell r="H313">
            <v>1271.0652173913043</v>
          </cell>
          <cell r="I313">
            <v>1485911.0265975499</v>
          </cell>
          <cell r="J313">
            <v>5176480.1966078002</v>
          </cell>
          <cell r="K313">
            <v>2612584.7904731496</v>
          </cell>
          <cell r="L313">
            <v>37286.691649128981</v>
          </cell>
          <cell r="M313">
            <v>21308.455163388371</v>
          </cell>
        </row>
        <row r="314">
          <cell r="A314">
            <v>45931</v>
          </cell>
          <cell r="B314">
            <v>2025</v>
          </cell>
          <cell r="D314">
            <v>89928.443585184505</v>
          </cell>
          <cell r="E314">
            <v>633816.83733145101</v>
          </cell>
          <cell r="F314">
            <v>571251.63310260396</v>
          </cell>
          <cell r="G314">
            <v>2695637.1038480503</v>
          </cell>
          <cell r="H314">
            <v>1271.0652173913043</v>
          </cell>
          <cell r="I314">
            <v>1394792.67893204</v>
          </cell>
          <cell r="J314">
            <v>5172947.7127597602</v>
          </cell>
          <cell r="K314">
            <v>2325248.7720077001</v>
          </cell>
          <cell r="L314">
            <v>37312.460795183099</v>
          </cell>
          <cell r="M314">
            <v>21257.556983024333</v>
          </cell>
        </row>
        <row r="315">
          <cell r="A315">
            <v>45962</v>
          </cell>
          <cell r="B315">
            <v>2025</v>
          </cell>
          <cell r="D315">
            <v>89669.233381156999</v>
          </cell>
          <cell r="E315">
            <v>461596.82714249199</v>
          </cell>
          <cell r="F315">
            <v>571526.46318862797</v>
          </cell>
          <cell r="G315">
            <v>2609174.8950791601</v>
          </cell>
          <cell r="H315">
            <v>1271.0652173913043</v>
          </cell>
          <cell r="I315">
            <v>1339992.3999075</v>
          </cell>
          <cell r="J315">
            <v>5174589.2266460201</v>
          </cell>
          <cell r="K315">
            <v>2428840.12646343</v>
          </cell>
          <cell r="L315">
            <v>37338.230011850414</v>
          </cell>
          <cell r="M315">
            <v>21524.343544031068</v>
          </cell>
        </row>
        <row r="316">
          <cell r="A316">
            <v>45992</v>
          </cell>
          <cell r="B316">
            <v>2025</v>
          </cell>
          <cell r="D316">
            <v>89364.746966986495</v>
          </cell>
          <cell r="E316">
            <v>334715.196718639</v>
          </cell>
          <cell r="F316">
            <v>571720.818694502</v>
          </cell>
          <cell r="G316">
            <v>2602379.2868100801</v>
          </cell>
          <cell r="H316">
            <v>1271.0652173913043</v>
          </cell>
          <cell r="I316">
            <v>1269205.1731366201</v>
          </cell>
          <cell r="J316">
            <v>5174424.8229055097</v>
          </cell>
          <cell r="K316">
            <v>2694065.6702283402</v>
          </cell>
          <cell r="L316">
            <v>37363.999299092837</v>
          </cell>
          <cell r="M316">
            <v>21467.187438117995</v>
          </cell>
        </row>
        <row r="317">
          <cell r="A317">
            <v>46023</v>
          </cell>
          <cell r="B317">
            <v>2026</v>
          </cell>
          <cell r="D317">
            <v>89177.620749842303</v>
          </cell>
          <cell r="E317">
            <v>327373.53681613499</v>
          </cell>
          <cell r="F317">
            <v>572016.21722523798</v>
          </cell>
          <cell r="G317">
            <v>2604524.05648418</v>
          </cell>
          <cell r="H317">
            <v>1271.0652173913043</v>
          </cell>
          <cell r="I317">
            <v>1280672.33510456</v>
          </cell>
          <cell r="J317">
            <v>5176527.91008351</v>
          </cell>
          <cell r="K317">
            <v>2704537.6037325901</v>
          </cell>
          <cell r="L317">
            <v>37389.768656855958</v>
          </cell>
          <cell r="M317">
            <v>21477.74314856722</v>
          </cell>
        </row>
        <row r="318">
          <cell r="A318">
            <v>46054</v>
          </cell>
          <cell r="B318">
            <v>2026</v>
          </cell>
          <cell r="D318">
            <v>89174.204301645703</v>
          </cell>
          <cell r="E318">
            <v>365514.90121751203</v>
          </cell>
          <cell r="F318">
            <v>571859.37115047302</v>
          </cell>
          <cell r="G318">
            <v>2604010.8799705198</v>
          </cell>
          <cell r="H318">
            <v>1271.0652173913043</v>
          </cell>
          <cell r="I318">
            <v>1293250.30421821</v>
          </cell>
          <cell r="J318">
            <v>5180951.2860500701</v>
          </cell>
          <cell r="K318">
            <v>2460666.0731018502</v>
          </cell>
          <cell r="L318">
            <v>37415.538085099237</v>
          </cell>
          <cell r="M318">
            <v>21338.413108250446</v>
          </cell>
        </row>
        <row r="319">
          <cell r="A319">
            <v>46082</v>
          </cell>
          <cell r="B319">
            <v>2026</v>
          </cell>
          <cell r="D319">
            <v>89424.454977597998</v>
          </cell>
          <cell r="E319">
            <v>476742.62453187199</v>
          </cell>
          <cell r="F319">
            <v>572296.75868919306</v>
          </cell>
          <cell r="G319">
            <v>2605493.2991030598</v>
          </cell>
          <cell r="H319">
            <v>1271.0652173913043</v>
          </cell>
          <cell r="I319">
            <v>1341612.1369233502</v>
          </cell>
          <cell r="J319">
            <v>5186240.72663124</v>
          </cell>
          <cell r="K319">
            <v>2275319.9213910098</v>
          </cell>
          <cell r="L319">
            <v>37441.307583770453</v>
          </cell>
          <cell r="M319">
            <v>20990.76029986118</v>
          </cell>
        </row>
        <row r="320">
          <cell r="A320">
            <v>46113</v>
          </cell>
          <cell r="B320">
            <v>2026</v>
          </cell>
          <cell r="D320">
            <v>89789.9593843435</v>
          </cell>
          <cell r="E320">
            <v>668549.81985194399</v>
          </cell>
          <cell r="F320">
            <v>572667.96066098299</v>
          </cell>
          <cell r="G320">
            <v>2661650.3959822501</v>
          </cell>
          <cell r="H320">
            <v>1271.0652173913043</v>
          </cell>
          <cell r="I320">
            <v>1368737.40015093</v>
          </cell>
          <cell r="J320">
            <v>5190044.9071248602</v>
          </cell>
          <cell r="K320">
            <v>2304160.3873032299</v>
          </cell>
          <cell r="L320">
            <v>37467.077152827311</v>
          </cell>
          <cell r="M320">
            <v>21003.74476027034</v>
          </cell>
        </row>
        <row r="321">
          <cell r="A321">
            <v>46143</v>
          </cell>
          <cell r="B321">
            <v>2026</v>
          </cell>
          <cell r="D321">
            <v>90135.9528527199</v>
          </cell>
          <cell r="E321">
            <v>913282.43761911907</v>
          </cell>
          <cell r="F321">
            <v>573152.76958522794</v>
          </cell>
          <cell r="G321">
            <v>2722596.0362793896</v>
          </cell>
          <cell r="H321">
            <v>1271.0652173913043</v>
          </cell>
          <cell r="I321">
            <v>1385450.77373969</v>
          </cell>
          <cell r="J321">
            <v>5196398.5236961003</v>
          </cell>
          <cell r="K321">
            <v>2395347.60964977</v>
          </cell>
          <cell r="L321">
            <v>37492.846792219192</v>
          </cell>
          <cell r="M321">
            <v>20798.4269057944</v>
          </cell>
        </row>
        <row r="322">
          <cell r="A322">
            <v>46174</v>
          </cell>
          <cell r="B322">
            <v>2026</v>
          </cell>
          <cell r="D322">
            <v>90295.847176579002</v>
          </cell>
          <cell r="E322">
            <v>1095964.1636168999</v>
          </cell>
          <cell r="F322">
            <v>573350.20198878495</v>
          </cell>
          <cell r="G322">
            <v>2820976.2068074597</v>
          </cell>
          <cell r="H322">
            <v>1271.0652173913043</v>
          </cell>
          <cell r="I322">
            <v>1405361.02501917</v>
          </cell>
          <cell r="J322">
            <v>5205680.00487608</v>
          </cell>
          <cell r="K322">
            <v>2701296.9549899604</v>
          </cell>
          <cell r="L322">
            <v>37518.616501902579</v>
          </cell>
          <cell r="M322">
            <v>20759.05305807171</v>
          </cell>
        </row>
        <row r="323">
          <cell r="A323">
            <v>46204</v>
          </cell>
          <cell r="B323">
            <v>2026</v>
          </cell>
          <cell r="D323">
            <v>90386.289446862793</v>
          </cell>
          <cell r="E323">
            <v>1195310.70742841</v>
          </cell>
          <cell r="F323">
            <v>573813.32819691696</v>
          </cell>
          <cell r="G323">
            <v>2935993.3955833702</v>
          </cell>
          <cell r="H323">
            <v>1271.0652173913043</v>
          </cell>
          <cell r="I323">
            <v>1469753.77690957</v>
          </cell>
          <cell r="J323">
            <v>5211547.0429631202</v>
          </cell>
          <cell r="K323">
            <v>3024061.02117251</v>
          </cell>
          <cell r="L323">
            <v>37544.386281827989</v>
          </cell>
          <cell r="M323">
            <v>20779.576929514988</v>
          </cell>
        </row>
        <row r="324">
          <cell r="A324">
            <v>46235</v>
          </cell>
          <cell r="B324">
            <v>2026</v>
          </cell>
          <cell r="D324">
            <v>90407.867929918997</v>
          </cell>
          <cell r="E324">
            <v>1088228.53142164</v>
          </cell>
          <cell r="F324">
            <v>574445.10151366401</v>
          </cell>
          <cell r="G324">
            <v>2924960.6384694302</v>
          </cell>
          <cell r="H324">
            <v>1271.0652173913043</v>
          </cell>
          <cell r="I324">
            <v>1496481.8608490301</v>
          </cell>
          <cell r="J324">
            <v>5221198.6647732304</v>
          </cell>
          <cell r="K324">
            <v>2961445.6601593802</v>
          </cell>
          <cell r="L324">
            <v>37570.156131951044</v>
          </cell>
          <cell r="M324">
            <v>20847.424430529121</v>
          </cell>
        </row>
        <row r="325">
          <cell r="A325">
            <v>46266</v>
          </cell>
          <cell r="B325">
            <v>2026</v>
          </cell>
          <cell r="D325">
            <v>90333.994421988406</v>
          </cell>
          <cell r="E325">
            <v>877158.71198631299</v>
          </cell>
          <cell r="F325">
            <v>574624.21871355001</v>
          </cell>
          <cell r="G325">
            <v>2841039.6375025199</v>
          </cell>
          <cell r="H325">
            <v>1271.0652173913043</v>
          </cell>
          <cell r="I325">
            <v>1492591.3248252398</v>
          </cell>
          <cell r="J325">
            <v>5220692.3005610099</v>
          </cell>
          <cell r="K325">
            <v>2640959.4596091299</v>
          </cell>
          <cell r="L325">
            <v>37595.926052223127</v>
          </cell>
          <cell r="M325">
            <v>20854.523340602147</v>
          </cell>
        </row>
        <row r="326">
          <cell r="A326">
            <v>46296</v>
          </cell>
          <cell r="B326">
            <v>2026</v>
          </cell>
          <cell r="D326">
            <v>90183.845425083098</v>
          </cell>
          <cell r="E326">
            <v>658994.81546735298</v>
          </cell>
          <cell r="F326">
            <v>574654.00821880205</v>
          </cell>
          <cell r="G326">
            <v>2708672.1120575001</v>
          </cell>
          <cell r="H326">
            <v>1271.0652173913043</v>
          </cell>
          <cell r="I326">
            <v>1401531.9427773799</v>
          </cell>
          <cell r="J326">
            <v>5216834.8966117296</v>
          </cell>
          <cell r="K326">
            <v>2354785.3339857501</v>
          </cell>
          <cell r="L326">
            <v>37621.696042599244</v>
          </cell>
          <cell r="M326">
            <v>20805.684303231814</v>
          </cell>
        </row>
        <row r="327">
          <cell r="A327">
            <v>46327</v>
          </cell>
          <cell r="B327">
            <v>2026</v>
          </cell>
          <cell r="D327">
            <v>89925.067400854503</v>
          </cell>
          <cell r="E327">
            <v>479164.08214870002</v>
          </cell>
          <cell r="F327">
            <v>574914.68184604496</v>
          </cell>
          <cell r="G327">
            <v>2616397.2777246698</v>
          </cell>
          <cell r="H327">
            <v>1271.0652173913043</v>
          </cell>
          <cell r="I327">
            <v>1345726.6467641699</v>
          </cell>
          <cell r="J327">
            <v>5218158.7275924403</v>
          </cell>
          <cell r="K327">
            <v>2441902.2502363198</v>
          </cell>
          <cell r="L327">
            <v>37647.466103031395</v>
          </cell>
          <cell r="M327">
            <v>21061.511213095506</v>
          </cell>
        </row>
        <row r="328">
          <cell r="A328">
            <v>46357</v>
          </cell>
          <cell r="B328">
            <v>2026</v>
          </cell>
          <cell r="D328">
            <v>89621.013897798504</v>
          </cell>
          <cell r="E328">
            <v>346933.64333827299</v>
          </cell>
          <cell r="F328">
            <v>575095.245397088</v>
          </cell>
          <cell r="G328">
            <v>2610288.7539085699</v>
          </cell>
          <cell r="H328">
            <v>1271.0652173913043</v>
          </cell>
          <cell r="I328">
            <v>1274988.9442300701</v>
          </cell>
          <cell r="J328">
            <v>5217684.82072323</v>
          </cell>
          <cell r="K328">
            <v>2702176.9300694801</v>
          </cell>
          <cell r="L328">
            <v>37673.236233474185</v>
          </cell>
          <cell r="M328">
            <v>21009.0073356377</v>
          </cell>
        </row>
        <row r="329">
          <cell r="A329">
            <v>46388</v>
          </cell>
          <cell r="B329">
            <v>2027</v>
          </cell>
          <cell r="D329">
            <v>89434.321324322096</v>
          </cell>
          <cell r="E329">
            <v>338922.55492653698</v>
          </cell>
          <cell r="F329">
            <v>575377.21178616199</v>
          </cell>
          <cell r="G329">
            <v>2611987.9283000203</v>
          </cell>
          <cell r="H329">
            <v>1271.0652173913043</v>
          </cell>
          <cell r="I329">
            <v>1286524.35608614</v>
          </cell>
          <cell r="J329">
            <v>5219486.4792842995</v>
          </cell>
          <cell r="K329">
            <v>2712200.7382346103</v>
          </cell>
          <cell r="L329">
            <v>37699.006433880073</v>
          </cell>
          <cell r="M329">
            <v>20997.185750509656</v>
          </cell>
        </row>
        <row r="330">
          <cell r="A330">
            <v>46419</v>
          </cell>
          <cell r="B330">
            <v>2027</v>
          </cell>
          <cell r="D330">
            <v>89431.339253586106</v>
          </cell>
          <cell r="E330">
            <v>378059.35642795201</v>
          </cell>
          <cell r="F330">
            <v>575207.33720839606</v>
          </cell>
          <cell r="G330">
            <v>2611209.3545639799</v>
          </cell>
          <cell r="H330">
            <v>1271.0652173913043</v>
          </cell>
          <cell r="I330">
            <v>1299179.0268735299</v>
          </cell>
          <cell r="J330">
            <v>5223617.4846267896</v>
          </cell>
          <cell r="K330">
            <v>2476018.5893726503</v>
          </cell>
          <cell r="L330">
            <v>37724.776704203396</v>
          </cell>
          <cell r="M330">
            <v>20882.449033691904</v>
          </cell>
        </row>
        <row r="331">
          <cell r="A331">
            <v>46447</v>
          </cell>
          <cell r="B331">
            <v>2027</v>
          </cell>
          <cell r="D331">
            <v>89682.025042033405</v>
          </cell>
          <cell r="E331">
            <v>492735.863493076</v>
          </cell>
          <cell r="F331">
            <v>575632.354522918</v>
          </cell>
          <cell r="G331">
            <v>2613882.32220692</v>
          </cell>
          <cell r="H331">
            <v>1271.0652173913043</v>
          </cell>
          <cell r="I331">
            <v>1347640.0524624099</v>
          </cell>
          <cell r="J331">
            <v>5228629.3269168399</v>
          </cell>
          <cell r="K331">
            <v>2294927.4630215103</v>
          </cell>
          <cell r="L331">
            <v>37750.547044396946</v>
          </cell>
          <cell r="M331">
            <v>20526.253334062949</v>
          </cell>
        </row>
        <row r="332">
          <cell r="A332">
            <v>46478</v>
          </cell>
          <cell r="B332">
            <v>2027</v>
          </cell>
          <cell r="D332">
            <v>90047.965297552306</v>
          </cell>
          <cell r="E332">
            <v>691665.27602410398</v>
          </cell>
          <cell r="F332">
            <v>575992.105485935</v>
          </cell>
          <cell r="G332">
            <v>2673636.5521628098</v>
          </cell>
          <cell r="H332">
            <v>1271.0652173913043</v>
          </cell>
          <cell r="I332">
            <v>1375878.9579475101</v>
          </cell>
          <cell r="J332">
            <v>5232176.5370907905</v>
          </cell>
          <cell r="K332">
            <v>2334953.6513291998</v>
          </cell>
          <cell r="L332">
            <v>37776.317454414879</v>
          </cell>
          <cell r="M332">
            <v>20538.335234088674</v>
          </cell>
        </row>
        <row r="333">
          <cell r="A333">
            <v>46508</v>
          </cell>
          <cell r="B333">
            <v>2027</v>
          </cell>
          <cell r="D333">
            <v>90394.395352226202</v>
          </cell>
          <cell r="E333">
            <v>945773.15042401303</v>
          </cell>
          <cell r="F333">
            <v>576466.55667397799</v>
          </cell>
          <cell r="G333">
            <v>2734804.1865233304</v>
          </cell>
          <cell r="H333">
            <v>1271.0652173913043</v>
          </cell>
          <cell r="I333">
            <v>1392750.29478365</v>
          </cell>
          <cell r="J333">
            <v>5238297.71730329</v>
          </cell>
          <cell r="K333">
            <v>2423617.7005886799</v>
          </cell>
          <cell r="L333">
            <v>37802.087934210271</v>
          </cell>
          <cell r="M333">
            <v>20340.775783886547</v>
          </cell>
        </row>
        <row r="334">
          <cell r="A334">
            <v>46539</v>
          </cell>
          <cell r="B334">
            <v>2027</v>
          </cell>
          <cell r="D334">
            <v>90554.727001155101</v>
          </cell>
          <cell r="E334">
            <v>1135671.9071966901</v>
          </cell>
          <cell r="F334">
            <v>576654.63101546594</v>
          </cell>
          <cell r="G334">
            <v>2833094.86048058</v>
          </cell>
          <cell r="H334">
            <v>1271.0652173913043</v>
          </cell>
          <cell r="I334">
            <v>1412759.8034533898</v>
          </cell>
          <cell r="J334">
            <v>5247369.1956574004</v>
          </cell>
          <cell r="K334">
            <v>2724311.6853972604</v>
          </cell>
          <cell r="L334">
            <v>37827.858483737153</v>
          </cell>
          <cell r="M334">
            <v>20286.081146270906</v>
          </cell>
        </row>
        <row r="335">
          <cell r="A335">
            <v>46569</v>
          </cell>
          <cell r="B335">
            <v>2027</v>
          </cell>
          <cell r="D335">
            <v>90645.607336530898</v>
          </cell>
          <cell r="E335">
            <v>1239208.8181890401</v>
          </cell>
          <cell r="F335">
            <v>577109.21831312496</v>
          </cell>
          <cell r="G335">
            <v>2948245.9873934104</v>
          </cell>
          <cell r="H335">
            <v>1271.0652173913043</v>
          </cell>
          <cell r="I335">
            <v>1477335.43924459</v>
          </cell>
          <cell r="J335">
            <v>5253044.6133730402</v>
          </cell>
          <cell r="K335">
            <v>3047500.42768582</v>
          </cell>
          <cell r="L335">
            <v>37853.629102948813</v>
          </cell>
          <cell r="M335">
            <v>20329.975373384772</v>
          </cell>
        </row>
        <row r="336">
          <cell r="A336">
            <v>46600</v>
          </cell>
          <cell r="B336">
            <v>2027</v>
          </cell>
          <cell r="D336">
            <v>90667.6246259537</v>
          </cell>
          <cell r="E336">
            <v>1128581.04837059</v>
          </cell>
          <cell r="F336">
            <v>577733.106191008</v>
          </cell>
          <cell r="G336">
            <v>2934116.56166152</v>
          </cell>
          <cell r="H336">
            <v>1271.0652173913043</v>
          </cell>
          <cell r="I336">
            <v>1504221.55990299</v>
          </cell>
          <cell r="J336">
            <v>5262519.27926719</v>
          </cell>
          <cell r="K336">
            <v>2980263.5441287998</v>
          </cell>
          <cell r="L336">
            <v>37879.399791799216</v>
          </cell>
          <cell r="M336">
            <v>20439.886084969043</v>
          </cell>
        </row>
        <row r="337">
          <cell r="A337">
            <v>46631</v>
          </cell>
          <cell r="B337">
            <v>2027</v>
          </cell>
          <cell r="D337">
            <v>90594.190666918599</v>
          </cell>
          <cell r="E337">
            <v>909861.60083546303</v>
          </cell>
          <cell r="F337">
            <v>577904.90925818798</v>
          </cell>
          <cell r="G337">
            <v>2852443.78693802</v>
          </cell>
          <cell r="H337">
            <v>1271.0652173913043</v>
          </cell>
          <cell r="I337">
            <v>1500454.4429026302</v>
          </cell>
          <cell r="J337">
            <v>5261848.7797323503</v>
          </cell>
          <cell r="K337">
            <v>2669102.1256502401</v>
          </cell>
          <cell r="L337">
            <v>37905.170550241819</v>
          </cell>
          <cell r="M337">
            <v>20537.304046609137</v>
          </cell>
        </row>
        <row r="338">
          <cell r="A338">
            <v>46661</v>
          </cell>
          <cell r="B338">
            <v>2027</v>
          </cell>
          <cell r="D338">
            <v>90444.481962694204</v>
          </cell>
          <cell r="E338">
            <v>683692.82726187503</v>
          </cell>
          <cell r="F338">
            <v>577927.99226226902</v>
          </cell>
          <cell r="G338">
            <v>2720633.5275461604</v>
          </cell>
          <cell r="H338">
            <v>1271.0652173913043</v>
          </cell>
          <cell r="I338">
            <v>1409589.5296223899</v>
          </cell>
          <cell r="J338">
            <v>5257840.8762258496</v>
          </cell>
          <cell r="K338">
            <v>2382798.8621326201</v>
          </cell>
          <cell r="L338">
            <v>37930.941378230571</v>
          </cell>
          <cell r="M338">
            <v>20538.188148114303</v>
          </cell>
        </row>
        <row r="339">
          <cell r="A339">
            <v>46692</v>
          </cell>
          <cell r="B339">
            <v>2027</v>
          </cell>
          <cell r="D339">
            <v>90186.144976190393</v>
          </cell>
          <cell r="E339">
            <v>496358.98918594199</v>
          </cell>
          <cell r="F339">
            <v>578182.56849641795</v>
          </cell>
          <cell r="G339">
            <v>2622677.6576381898</v>
          </cell>
          <cell r="H339">
            <v>1271.0652173913043</v>
          </cell>
          <cell r="I339">
            <v>1352891.4687925999</v>
          </cell>
          <cell r="J339">
            <v>5259027.87654965</v>
          </cell>
          <cell r="K339">
            <v>2453876.5065566804</v>
          </cell>
          <cell r="L339">
            <v>37956.712275719045</v>
          </cell>
          <cell r="M339">
            <v>20849.299890840481</v>
          </cell>
        </row>
        <row r="340">
          <cell r="A340">
            <v>46722</v>
          </cell>
          <cell r="B340">
            <v>2027</v>
          </cell>
          <cell r="D340">
            <v>89882.533257164003</v>
          </cell>
          <cell r="E340">
            <v>358884.53585547104</v>
          </cell>
          <cell r="F340">
            <v>578357.67194457003</v>
          </cell>
          <cell r="G340">
            <v>2616913.4513408798</v>
          </cell>
          <cell r="H340">
            <v>1271.0652173913043</v>
          </cell>
          <cell r="I340">
            <v>1282284.8504555</v>
          </cell>
          <cell r="J340">
            <v>5258431.4403545698</v>
          </cell>
          <cell r="K340">
            <v>2710627.17373579</v>
          </cell>
          <cell r="L340">
            <v>37982.483242661197</v>
          </cell>
          <cell r="M340">
            <v>20832.156873233023</v>
          </cell>
        </row>
        <row r="341">
          <cell r="A341">
            <v>46753</v>
          </cell>
          <cell r="B341">
            <v>2028</v>
          </cell>
          <cell r="D341">
            <v>89696.283215284697</v>
          </cell>
          <cell r="E341">
            <v>350230.076486465</v>
          </cell>
          <cell r="F341">
            <v>578634.80221343494</v>
          </cell>
          <cell r="G341">
            <v>2618141.1807567202</v>
          </cell>
          <cell r="H341">
            <v>1271.0652173913043</v>
          </cell>
          <cell r="I341">
            <v>1293923.6454714302</v>
          </cell>
          <cell r="J341">
            <v>5260124.5722888</v>
          </cell>
          <cell r="K341">
            <v>2720321.8548499797</v>
          </cell>
          <cell r="L341">
            <v>38008.254279010725</v>
          </cell>
          <cell r="M341">
            <v>20888.787325781013</v>
          </cell>
        </row>
        <row r="342">
          <cell r="A342">
            <v>46784</v>
          </cell>
          <cell r="B342">
            <v>2028</v>
          </cell>
          <cell r="D342">
            <v>89693.744424978402</v>
          </cell>
          <cell r="E342">
            <v>390369.759572084</v>
          </cell>
          <cell r="F342">
            <v>578460.59724571498</v>
          </cell>
          <cell r="G342">
            <v>2617044.2827529102</v>
          </cell>
          <cell r="H342">
            <v>1271.0652173913043</v>
          </cell>
          <cell r="I342">
            <v>1306670.0290729201</v>
          </cell>
          <cell r="J342">
            <v>5264158.4000190003</v>
          </cell>
          <cell r="K342">
            <v>2491477.34533499</v>
          </cell>
          <cell r="L342">
            <v>38034.025384721594</v>
          </cell>
          <cell r="M342">
            <v>20778.267279094114</v>
          </cell>
        </row>
        <row r="343">
          <cell r="A343">
            <v>46813</v>
          </cell>
          <cell r="B343">
            <v>2028</v>
          </cell>
          <cell r="D343">
            <v>89944.874243955099</v>
          </cell>
          <cell r="E343">
            <v>508479.73869322799</v>
          </cell>
          <cell r="F343">
            <v>578881.73737090605</v>
          </cell>
          <cell r="G343">
            <v>2620492.0787636898</v>
          </cell>
          <cell r="H343">
            <v>1271.0652173913043</v>
          </cell>
          <cell r="I343">
            <v>1355189.83758947</v>
          </cell>
          <cell r="J343">
            <v>5269083.2349019703</v>
          </cell>
          <cell r="K343">
            <v>2313501.83404885</v>
          </cell>
          <cell r="L343">
            <v>38059.796559747585</v>
          </cell>
          <cell r="M343">
            <v>20477.612841038681</v>
          </cell>
        </row>
        <row r="344">
          <cell r="A344">
            <v>46844</v>
          </cell>
          <cell r="B344">
            <v>2028</v>
          </cell>
          <cell r="D344">
            <v>90311.259281372404</v>
          </cell>
          <cell r="E344">
            <v>714590.44259969203</v>
          </cell>
          <cell r="F344">
            <v>579237.90331069904</v>
          </cell>
          <cell r="G344">
            <v>2684126.6741598602</v>
          </cell>
          <cell r="H344">
            <v>1271.0652173913043</v>
          </cell>
          <cell r="I344">
            <v>1384474.96349852</v>
          </cell>
          <cell r="J344">
            <v>5272549.9941233397</v>
          </cell>
          <cell r="K344">
            <v>2363834.4473374402</v>
          </cell>
          <cell r="L344">
            <v>38085.567804042716</v>
          </cell>
          <cell r="M344">
            <v>20541.702990360212</v>
          </cell>
        </row>
        <row r="345">
          <cell r="A345">
            <v>46874</v>
          </cell>
          <cell r="B345">
            <v>2028</v>
          </cell>
          <cell r="D345">
            <v>90658.1348705852</v>
          </cell>
          <cell r="E345">
            <v>978213.59300512506</v>
          </cell>
          <cell r="F345">
            <v>579708.965204629</v>
          </cell>
          <cell r="G345">
            <v>2743201.3192191501</v>
          </cell>
          <cell r="H345">
            <v>1271.0652173913043</v>
          </cell>
          <cell r="I345">
            <v>1401410.2432772201</v>
          </cell>
          <cell r="J345">
            <v>5278595.11570998</v>
          </cell>
          <cell r="K345">
            <v>2446365.2343101804</v>
          </cell>
          <cell r="L345">
            <v>38111.339117560856</v>
          </cell>
          <cell r="M345">
            <v>20372.227421060921</v>
          </cell>
        </row>
        <row r="346">
          <cell r="A346">
            <v>46905</v>
          </cell>
          <cell r="B346">
            <v>2028</v>
          </cell>
          <cell r="D346">
            <v>90818.912807966903</v>
          </cell>
          <cell r="E346">
            <v>1175524.62730015</v>
          </cell>
          <cell r="F346">
            <v>579893.80008414399</v>
          </cell>
          <cell r="G346">
            <v>2843906.5876525003</v>
          </cell>
          <cell r="H346">
            <v>1271.0652173913043</v>
          </cell>
          <cell r="I346">
            <v>1421408.75621439</v>
          </cell>
          <cell r="J346">
            <v>5287593.8977981703</v>
          </cell>
          <cell r="K346">
            <v>2746660.5181492502</v>
          </cell>
          <cell r="L346">
            <v>38137.110500256043</v>
          </cell>
          <cell r="M346">
            <v>20371.744503674428</v>
          </cell>
        </row>
        <row r="347">
          <cell r="A347">
            <v>46935</v>
          </cell>
          <cell r="B347">
            <v>2028</v>
          </cell>
          <cell r="D347">
            <v>90910.240186985306</v>
          </cell>
          <cell r="E347">
            <v>1283425.8313020598</v>
          </cell>
          <cell r="F347">
            <v>580345.31826296099</v>
          </cell>
          <cell r="G347">
            <v>2956824.1656208001</v>
          </cell>
          <cell r="H347">
            <v>1271.0652173913043</v>
          </cell>
          <cell r="I347">
            <v>1486037.1027261901</v>
          </cell>
          <cell r="J347">
            <v>5293200.4418917904</v>
          </cell>
          <cell r="K347">
            <v>3064627.0227420502</v>
          </cell>
          <cell r="L347">
            <v>38162.881952082236</v>
          </cell>
          <cell r="M347">
            <v>20437.786485131743</v>
          </cell>
        </row>
        <row r="348">
          <cell r="A348">
            <v>46966</v>
          </cell>
          <cell r="B348">
            <v>2028</v>
          </cell>
          <cell r="D348">
            <v>90932.705276518507</v>
          </cell>
          <cell r="E348">
            <v>1169307.3921932199</v>
          </cell>
          <cell r="F348">
            <v>580966.342493976</v>
          </cell>
          <cell r="G348">
            <v>2944918.7219628701</v>
          </cell>
          <cell r="H348">
            <v>1271.0652173913043</v>
          </cell>
          <cell r="I348">
            <v>1512935.0098107799</v>
          </cell>
          <cell r="J348">
            <v>5302610.8451287895</v>
          </cell>
          <cell r="K348">
            <v>3004648.8223641901</v>
          </cell>
          <cell r="L348">
            <v>38188.653472993516</v>
          </cell>
          <cell r="M348">
            <v>20537.321106834072</v>
          </cell>
        </row>
        <row r="349">
          <cell r="A349">
            <v>46997</v>
          </cell>
          <cell r="B349">
            <v>2028</v>
          </cell>
          <cell r="D349">
            <v>90859.719875341296</v>
          </cell>
          <cell r="E349">
            <v>942892.27891257999</v>
          </cell>
          <cell r="F349">
            <v>581135.52395549498</v>
          </cell>
          <cell r="G349">
            <v>2863163.8583177901</v>
          </cell>
          <cell r="H349">
            <v>1271.0652173913043</v>
          </cell>
          <cell r="I349">
            <v>1509134.13376506</v>
          </cell>
          <cell r="J349">
            <v>5301881.5145461001</v>
          </cell>
          <cell r="K349">
            <v>2695465.38179674</v>
          </cell>
          <cell r="L349">
            <v>38214.425062943927</v>
          </cell>
          <cell r="M349">
            <v>20596.659875635942</v>
          </cell>
        </row>
        <row r="350">
          <cell r="A350">
            <v>47027</v>
          </cell>
          <cell r="B350">
            <v>2028</v>
          </cell>
          <cell r="D350">
            <v>90710.460488004901</v>
          </cell>
          <cell r="E350">
            <v>708642.01691505895</v>
          </cell>
          <cell r="F350">
            <v>581156.27244980598</v>
          </cell>
          <cell r="G350">
            <v>2731835.3763142098</v>
          </cell>
          <cell r="H350">
            <v>1271.0652173913043</v>
          </cell>
          <cell r="I350">
            <v>1418288.9986658399</v>
          </cell>
          <cell r="J350">
            <v>5297821.2226663604</v>
          </cell>
          <cell r="K350">
            <v>2411379.7185547398</v>
          </cell>
          <cell r="L350">
            <v>38240.196721887594</v>
          </cell>
          <cell r="M350">
            <v>20598.977895783635</v>
          </cell>
        </row>
        <row r="351">
          <cell r="A351">
            <v>47058</v>
          </cell>
          <cell r="B351">
            <v>2028</v>
          </cell>
          <cell r="D351">
            <v>90452.573578703406</v>
          </cell>
          <cell r="E351">
            <v>513672.79299807898</v>
          </cell>
          <cell r="F351">
            <v>581408.75443844195</v>
          </cell>
          <cell r="G351">
            <v>2628604.6618071399</v>
          </cell>
          <cell r="H351">
            <v>1271.0652173913043</v>
          </cell>
          <cell r="I351">
            <v>1360536.7787860101</v>
          </cell>
          <cell r="J351">
            <v>5298961.2263499703</v>
          </cell>
          <cell r="K351">
            <v>2465331.0202546101</v>
          </cell>
          <cell r="L351">
            <v>38265.968449778622</v>
          </cell>
          <cell r="M351">
            <v>20897.474074456102</v>
          </cell>
        </row>
        <row r="352">
          <cell r="A352">
            <v>47088</v>
          </cell>
          <cell r="B352">
            <v>2028</v>
          </cell>
          <cell r="D352">
            <v>90149.412698480199</v>
          </cell>
          <cell r="E352">
            <v>370879.56742601399</v>
          </cell>
          <cell r="F352">
            <v>581581.87967134605</v>
          </cell>
          <cell r="G352">
            <v>2623258.03730482</v>
          </cell>
          <cell r="H352">
            <v>1271.0652173913043</v>
          </cell>
          <cell r="I352">
            <v>1289926.81618506</v>
          </cell>
          <cell r="J352">
            <v>5298320.3973319596</v>
          </cell>
          <cell r="K352">
            <v>2717692.5952595202</v>
          </cell>
          <cell r="L352">
            <v>38291.740246571193</v>
          </cell>
          <cell r="M352">
            <v>20883.551934636176</v>
          </cell>
        </row>
        <row r="353">
          <cell r="A353">
            <v>47119</v>
          </cell>
          <cell r="B353">
            <v>2029</v>
          </cell>
          <cell r="D353">
            <v>89963.614258293703</v>
          </cell>
          <cell r="E353">
            <v>361550.23354770098</v>
          </cell>
          <cell r="F353">
            <v>581856.95419317205</v>
          </cell>
          <cell r="G353">
            <v>2624309.5883255904</v>
          </cell>
          <cell r="H353">
            <v>1271.0652173913043</v>
          </cell>
          <cell r="I353">
            <v>1301584.22189005</v>
          </cell>
          <cell r="J353">
            <v>5299967.39656433</v>
          </cell>
          <cell r="K353">
            <v>2727101.1757454402</v>
          </cell>
          <cell r="L353">
            <v>38317.512112219498</v>
          </cell>
          <cell r="M353">
            <v>20915.816437729824</v>
          </cell>
        </row>
        <row r="354">
          <cell r="A354">
            <v>47150</v>
          </cell>
          <cell r="B354">
            <v>2029</v>
          </cell>
          <cell r="D354">
            <v>89961.527833860906</v>
          </cell>
          <cell r="E354">
            <v>402670.36385501805</v>
          </cell>
          <cell r="F354">
            <v>581680.52999267902</v>
          </cell>
          <cell r="G354">
            <v>2623146.1773199402</v>
          </cell>
          <cell r="H354">
            <v>1271.0652173913043</v>
          </cell>
          <cell r="I354">
            <v>1314335.0896545802</v>
          </cell>
          <cell r="J354">
            <v>5303951.42283455</v>
          </cell>
          <cell r="K354">
            <v>2505212.4789952999</v>
          </cell>
          <cell r="L354">
            <v>38343.284046677756</v>
          </cell>
          <cell r="M354">
            <v>20829.084134675606</v>
          </cell>
        </row>
        <row r="355">
          <cell r="A355">
            <v>47178</v>
          </cell>
          <cell r="B355">
            <v>2029</v>
          </cell>
          <cell r="D355">
            <v>90213.110784184799</v>
          </cell>
          <cell r="E355">
            <v>524191.212857306</v>
          </cell>
          <cell r="F355">
            <v>582099.265605664</v>
          </cell>
          <cell r="G355">
            <v>2627236.5555967102</v>
          </cell>
          <cell r="H355">
            <v>1271.0652173913043</v>
          </cell>
          <cell r="I355">
            <v>1362874.0735324901</v>
          </cell>
          <cell r="J355">
            <v>5308822.2984304</v>
          </cell>
          <cell r="K355">
            <v>2331465.01856599</v>
          </cell>
          <cell r="L355">
            <v>38369.056049900209</v>
          </cell>
          <cell r="M355">
            <v>20518.383953645356</v>
          </cell>
        </row>
        <row r="356">
          <cell r="A356">
            <v>47209</v>
          </cell>
          <cell r="B356">
            <v>2029</v>
          </cell>
          <cell r="D356">
            <v>90579.949719718206</v>
          </cell>
          <cell r="E356">
            <v>737528.442829167</v>
          </cell>
          <cell r="F356">
            <v>582452.93436087202</v>
          </cell>
          <cell r="G356">
            <v>2692803.5850254898</v>
          </cell>
          <cell r="H356">
            <v>1271.0652173913043</v>
          </cell>
          <cell r="I356">
            <v>1393161.38819331</v>
          </cell>
          <cell r="J356">
            <v>5312233.0187180704</v>
          </cell>
          <cell r="K356">
            <v>2387656.35293531</v>
          </cell>
          <cell r="L356">
            <v>38394.828121841158</v>
          </cell>
          <cell r="M356">
            <v>20580.025354506488</v>
          </cell>
        </row>
        <row r="357">
          <cell r="A357">
            <v>47239</v>
          </cell>
          <cell r="B357">
            <v>2029</v>
          </cell>
          <cell r="D357">
            <v>90927.279975113706</v>
          </cell>
          <cell r="E357">
            <v>1010759.88902996</v>
          </cell>
          <cell r="F357">
            <v>582921.482501794</v>
          </cell>
          <cell r="G357">
            <v>2754442.6392731401</v>
          </cell>
          <cell r="H357">
            <v>1271.0652173913043</v>
          </cell>
          <cell r="I357">
            <v>1410106.5059122101</v>
          </cell>
          <cell r="J357">
            <v>5318221.7295616297</v>
          </cell>
          <cell r="K357">
            <v>2473246.0487679499</v>
          </cell>
          <cell r="L357">
            <v>38420.600262454915</v>
          </cell>
          <cell r="M357">
            <v>20417.492389150626</v>
          </cell>
        </row>
        <row r="358">
          <cell r="A358">
            <v>47270</v>
          </cell>
          <cell r="B358">
            <v>2029</v>
          </cell>
          <cell r="D358">
            <v>91088.513348044202</v>
          </cell>
          <cell r="E358">
            <v>1215590.5967514201</v>
          </cell>
          <cell r="F358">
            <v>583103.82943825505</v>
          </cell>
          <cell r="G358">
            <v>2852916.2326475303</v>
          </cell>
          <cell r="H358">
            <v>1271.0652173913043</v>
          </cell>
          <cell r="I358">
            <v>1430034.66639483</v>
          </cell>
          <cell r="J358">
            <v>5327164.6801039204</v>
          </cell>
          <cell r="K358">
            <v>2763715.6604343499</v>
          </cell>
          <cell r="L358">
            <v>38446.372471695824</v>
          </cell>
          <cell r="M358">
            <v>20399.827855145159</v>
          </cell>
        </row>
        <row r="359">
          <cell r="A359">
            <v>47300</v>
          </cell>
          <cell r="B359">
            <v>2029</v>
          </cell>
          <cell r="D359">
            <v>91180.296933279606</v>
          </cell>
          <cell r="E359">
            <v>1327952.4486826099</v>
          </cell>
          <cell r="F359">
            <v>583552.901623816</v>
          </cell>
          <cell r="G359">
            <v>2968582.9027432399</v>
          </cell>
          <cell r="H359">
            <v>1271.0652173913043</v>
          </cell>
          <cell r="I359">
            <v>1494651.2689455601</v>
          </cell>
          <cell r="J359">
            <v>5332716.3340405896</v>
          </cell>
          <cell r="K359">
            <v>3087719.58097813</v>
          </cell>
          <cell r="L359">
            <v>38472.144749518251</v>
          </cell>
          <cell r="M359">
            <v>20466.360682886319</v>
          </cell>
        </row>
        <row r="360">
          <cell r="A360">
            <v>47331</v>
          </cell>
          <cell r="B360">
            <v>2029</v>
          </cell>
          <cell r="D360">
            <v>91203.219001001795</v>
          </cell>
          <cell r="E360">
            <v>1210371.86708911</v>
          </cell>
          <cell r="F360">
            <v>584171.54220976296</v>
          </cell>
          <cell r="G360">
            <v>2956386.9994501802</v>
          </cell>
          <cell r="H360">
            <v>1271.0652173913043</v>
          </cell>
          <cell r="I360">
            <v>1521508.3080279001</v>
          </cell>
          <cell r="J360">
            <v>5342073.2462666696</v>
          </cell>
          <cell r="K360">
            <v>3028928.33444092</v>
          </cell>
          <cell r="L360">
            <v>38497.917095876612</v>
          </cell>
          <cell r="M360">
            <v>20577.740124338747</v>
          </cell>
        </row>
        <row r="361">
          <cell r="A361">
            <v>47362</v>
          </cell>
          <cell r="B361">
            <v>2029</v>
          </cell>
          <cell r="D361">
            <v>91130.691351292204</v>
          </cell>
          <cell r="E361">
            <v>976228.22739563999</v>
          </cell>
          <cell r="F361">
            <v>584338.43202524004</v>
          </cell>
          <cell r="G361">
            <v>2874410.5672260397</v>
          </cell>
          <cell r="H361">
            <v>1271.0652173913043</v>
          </cell>
          <cell r="I361">
            <v>1517650.67220447</v>
          </cell>
          <cell r="J361">
            <v>5341292.4892090196</v>
          </cell>
          <cell r="K361">
            <v>2724263.1396176</v>
          </cell>
          <cell r="L361">
            <v>38523.689510725337</v>
          </cell>
          <cell r="M361">
            <v>20677.201299399749</v>
          </cell>
        </row>
        <row r="362">
          <cell r="A362">
            <v>47392</v>
          </cell>
          <cell r="B362">
            <v>2029</v>
          </cell>
          <cell r="D362">
            <v>90981.890490010293</v>
          </cell>
          <cell r="E362">
            <v>733844.7520768221</v>
          </cell>
          <cell r="F362">
            <v>584357.03235070303</v>
          </cell>
          <cell r="G362">
            <v>2743192.2675864701</v>
          </cell>
          <cell r="H362">
            <v>1271.0652173913043</v>
          </cell>
          <cell r="I362">
            <v>1426839.7366507801</v>
          </cell>
          <cell r="J362">
            <v>5337183.9906038502</v>
          </cell>
          <cell r="K362">
            <v>2438441.0329291401</v>
          </cell>
          <cell r="L362">
            <v>38549.4619940189</v>
          </cell>
          <cell r="M362">
            <v>20678.203111804683</v>
          </cell>
        </row>
        <row r="363">
          <cell r="A363">
            <v>47423</v>
          </cell>
          <cell r="B363">
            <v>2029</v>
          </cell>
          <cell r="D363">
            <v>90724.462882660999</v>
          </cell>
          <cell r="E363">
            <v>531129.84312734299</v>
          </cell>
          <cell r="F363">
            <v>584607.57824060204</v>
          </cell>
          <cell r="G363">
            <v>2634692.2217737599</v>
          </cell>
          <cell r="H363">
            <v>1271.0652173913043</v>
          </cell>
          <cell r="I363">
            <v>1368063.4554609798</v>
          </cell>
          <cell r="J363">
            <v>5338280.54659467</v>
          </cell>
          <cell r="K363">
            <v>2477705.13927801</v>
          </cell>
          <cell r="L363">
            <v>38575.234545711792</v>
          </cell>
          <cell r="M363">
            <v>20994.065962454122</v>
          </cell>
        </row>
        <row r="364">
          <cell r="A364">
            <v>47453</v>
          </cell>
          <cell r="B364">
            <v>2029</v>
          </cell>
          <cell r="D364">
            <v>90421.762081600595</v>
          </cell>
          <cell r="E364">
            <v>382957.36974832398</v>
          </cell>
          <cell r="F364">
            <v>584779.09260961099</v>
          </cell>
          <cell r="G364">
            <v>2629578.3391560102</v>
          </cell>
          <cell r="H364">
            <v>1271.0652173913043</v>
          </cell>
          <cell r="I364">
            <v>1297468.6325722202</v>
          </cell>
          <cell r="J364">
            <v>5337603.5684287604</v>
          </cell>
          <cell r="K364">
            <v>2724758.3280091002</v>
          </cell>
          <cell r="L364">
            <v>38601.007165758536</v>
          </cell>
          <cell r="M364">
            <v>20976.991456804571</v>
          </cell>
        </row>
        <row r="365">
          <cell r="A365">
            <v>47484</v>
          </cell>
          <cell r="B365">
            <v>2030</v>
          </cell>
          <cell r="D365">
            <v>90236.424499102795</v>
          </cell>
          <cell r="E365">
            <v>372943.02048336703</v>
          </cell>
          <cell r="F365">
            <v>585052.99823318596</v>
          </cell>
          <cell r="G365">
            <v>2630433.8281547599</v>
          </cell>
          <cell r="H365">
            <v>1271.0652173913043</v>
          </cell>
          <cell r="I365">
            <v>1309129.29162973</v>
          </cell>
          <cell r="J365">
            <v>5339224.3365959404</v>
          </cell>
          <cell r="K365">
            <v>2733905.83923211</v>
          </cell>
          <cell r="L365">
            <v>38626.779854113694</v>
          </cell>
          <cell r="M365">
            <v>21034.03927280051</v>
          </cell>
        </row>
        <row r="366">
          <cell r="A366">
            <v>47515</v>
          </cell>
          <cell r="B366">
            <v>2030</v>
          </cell>
          <cell r="D366">
            <v>90234.799712201697</v>
          </cell>
          <cell r="E366">
            <v>415053.797403562</v>
          </cell>
          <cell r="F366">
            <v>584875.839630189</v>
          </cell>
          <cell r="G366">
            <v>2629150.2551079998</v>
          </cell>
          <cell r="H366">
            <v>1271.0652173913043</v>
          </cell>
          <cell r="I366">
            <v>1321873.31713365</v>
          </cell>
          <cell r="J366">
            <v>5343191.8822529903</v>
          </cell>
          <cell r="K366">
            <v>2518740.4212475899</v>
          </cell>
          <cell r="L366">
            <v>38652.552610731851</v>
          </cell>
          <cell r="M366">
            <v>20921.343539013826</v>
          </cell>
        </row>
        <row r="367">
          <cell r="A367">
            <v>47543</v>
          </cell>
          <cell r="B367">
            <v>2030</v>
          </cell>
          <cell r="D367">
            <v>90486.845081220206</v>
          </cell>
          <cell r="E367">
            <v>540023.47038048902</v>
          </cell>
          <cell r="F367">
            <v>585294.26800454</v>
          </cell>
          <cell r="G367">
            <v>2633621.5999824298</v>
          </cell>
          <cell r="H367">
            <v>1271.0652173913043</v>
          </cell>
          <cell r="I367">
            <v>1370397.36840831</v>
          </cell>
          <cell r="J367">
            <v>5348055.8631540798</v>
          </cell>
          <cell r="K367">
            <v>2348913.11370293</v>
          </cell>
          <cell r="L367">
            <v>38678.325435567625</v>
          </cell>
          <cell r="M367">
            <v>20616.230788686127</v>
          </cell>
        </row>
        <row r="368">
          <cell r="A368">
            <v>47574</v>
          </cell>
          <cell r="B368">
            <v>2030</v>
          </cell>
          <cell r="D368">
            <v>90854.147217933001</v>
          </cell>
          <cell r="E368">
            <v>760739.62564968097</v>
          </cell>
          <cell r="F368">
            <v>585647.92232166196</v>
          </cell>
          <cell r="G368">
            <v>2703471.10970861</v>
          </cell>
          <cell r="H368">
            <v>1271.0652173913043</v>
          </cell>
          <cell r="I368">
            <v>1401672.4653614699</v>
          </cell>
          <cell r="J368">
            <v>5351466.2594389096</v>
          </cell>
          <cell r="K368">
            <v>2415655.9509556801</v>
          </cell>
          <cell r="L368">
            <v>38704.098328575667</v>
          </cell>
          <cell r="M368">
            <v>20680.157542620189</v>
          </cell>
        </row>
        <row r="369">
          <cell r="A369">
            <v>47604</v>
          </cell>
          <cell r="B369">
            <v>2030</v>
          </cell>
          <cell r="D369">
            <v>91201.941458316403</v>
          </cell>
          <cell r="E369">
            <v>1043821.65619798</v>
          </cell>
          <cell r="F369">
            <v>586116.67090548505</v>
          </cell>
          <cell r="G369">
            <v>2765259.7509560599</v>
          </cell>
          <cell r="H369">
            <v>1271.0652173913043</v>
          </cell>
          <cell r="I369">
            <v>1418638.0070088999</v>
          </cell>
          <cell r="J369">
            <v>5357459.4683906604</v>
          </cell>
          <cell r="K369">
            <v>2499989.3470145003</v>
          </cell>
          <cell r="L369">
            <v>38729.871289710645</v>
          </cell>
          <cell r="M369">
            <v>20508.096872668866</v>
          </cell>
        </row>
        <row r="370">
          <cell r="A370">
            <v>47635</v>
          </cell>
          <cell r="B370">
            <v>2030</v>
          </cell>
          <cell r="D370">
            <v>91363.63960137</v>
          </cell>
          <cell r="E370">
            <v>1256418.50870649</v>
          </cell>
          <cell r="F370">
            <v>586299.40345989703</v>
          </cell>
          <cell r="G370">
            <v>2863843.2603667201</v>
          </cell>
          <cell r="H370">
            <v>1271.0652173913043</v>
          </cell>
          <cell r="I370">
            <v>1438533.60802937</v>
          </cell>
          <cell r="J370">
            <v>5366411.0725258403</v>
          </cell>
          <cell r="K370">
            <v>2787399.2554008001</v>
          </cell>
          <cell r="L370">
            <v>38755.644318927283</v>
          </cell>
          <cell r="M370">
            <v>20506.989498409959</v>
          </cell>
        </row>
        <row r="371">
          <cell r="A371">
            <v>47665</v>
          </cell>
          <cell r="B371">
            <v>2030</v>
          </cell>
          <cell r="D371">
            <v>91455.888743192001</v>
          </cell>
          <cell r="E371">
            <v>1373452.02604145</v>
          </cell>
          <cell r="F371">
            <v>586749.07149165403</v>
          </cell>
          <cell r="G371">
            <v>2979721.2054534997</v>
          </cell>
          <cell r="H371">
            <v>1271.0652173913043</v>
          </cell>
          <cell r="I371">
            <v>1503203.66744319</v>
          </cell>
          <cell r="J371">
            <v>5371976.0977549599</v>
          </cell>
          <cell r="K371">
            <v>3111444.3259011796</v>
          </cell>
          <cell r="L371">
            <v>38781.417416180295</v>
          </cell>
          <cell r="M371">
            <v>20573.655701427091</v>
          </cell>
        </row>
        <row r="372">
          <cell r="A372">
            <v>47696</v>
          </cell>
          <cell r="B372">
            <v>2030</v>
          </cell>
          <cell r="D372">
            <v>91479.277155295393</v>
          </cell>
          <cell r="E372">
            <v>1252436.0109265801</v>
          </cell>
          <cell r="F372">
            <v>587368.49145320302</v>
          </cell>
          <cell r="G372">
            <v>2967182.7605667799</v>
          </cell>
          <cell r="H372">
            <v>1271.0652173913043</v>
          </cell>
          <cell r="I372">
            <v>1530088.05176304</v>
          </cell>
          <cell r="J372">
            <v>5381350.4998285901</v>
          </cell>
          <cell r="K372">
            <v>3053642.24020246</v>
          </cell>
          <cell r="L372">
            <v>38807.190581424467</v>
          </cell>
          <cell r="M372">
            <v>20674.653154239102</v>
          </cell>
        </row>
        <row r="373">
          <cell r="A373">
            <v>47727</v>
          </cell>
          <cell r="B373">
            <v>2030</v>
          </cell>
          <cell r="D373">
            <v>91407.216639094404</v>
          </cell>
          <cell r="E373">
            <v>1010445.5323861099</v>
          </cell>
          <cell r="F373">
            <v>587536.24881245696</v>
          </cell>
          <cell r="G373">
            <v>2882406.4441746003</v>
          </cell>
          <cell r="H373">
            <v>1271.0652173913043</v>
          </cell>
          <cell r="I373">
            <v>1526215.2559409102</v>
          </cell>
          <cell r="J373">
            <v>5380589.2111868896</v>
          </cell>
          <cell r="K373">
            <v>2747801.31956359</v>
          </cell>
          <cell r="L373">
            <v>38832.963814614603</v>
          </cell>
          <cell r="M373">
            <v>20735.532391176432</v>
          </cell>
        </row>
        <row r="374">
          <cell r="A374">
            <v>47757</v>
          </cell>
          <cell r="B374">
            <v>2030</v>
          </cell>
          <cell r="D374">
            <v>91258.883701783998</v>
          </cell>
          <cell r="E374">
            <v>759760.46779936005</v>
          </cell>
          <cell r="F374">
            <v>587555.67429924698</v>
          </cell>
          <cell r="G374">
            <v>2751166.7040227698</v>
          </cell>
          <cell r="H374">
            <v>1271.0652173913043</v>
          </cell>
          <cell r="I374">
            <v>1435438.1285165502</v>
          </cell>
          <cell r="J374">
            <v>5376499.2298996402</v>
          </cell>
          <cell r="K374">
            <v>2460764.3346894798</v>
          </cell>
          <cell r="L374">
            <v>38858.737115705509</v>
          </cell>
          <cell r="M374">
            <v>20739.992977332789</v>
          </cell>
        </row>
        <row r="375">
          <cell r="A375">
            <v>47788</v>
          </cell>
          <cell r="B375">
            <v>2030</v>
          </cell>
          <cell r="D375">
            <v>91001.924810206605</v>
          </cell>
          <cell r="E375">
            <v>549074.26102754497</v>
          </cell>
          <cell r="F375">
            <v>587806.92930835194</v>
          </cell>
          <cell r="G375">
            <v>2639786.3562441701</v>
          </cell>
          <cell r="H375">
            <v>1271.0652173913043</v>
          </cell>
          <cell r="I375">
            <v>1375615.4655937098</v>
          </cell>
          <cell r="J375">
            <v>5377611.6991250804</v>
          </cell>
          <cell r="K375">
            <v>2489067.4506791402</v>
          </cell>
          <cell r="L375">
            <v>38884.510484652055</v>
          </cell>
          <cell r="M375">
            <v>21044.904632477846</v>
          </cell>
        </row>
        <row r="376">
          <cell r="A376">
            <v>47818</v>
          </cell>
          <cell r="B376">
            <v>2030</v>
          </cell>
          <cell r="D376">
            <v>90699.693518058397</v>
          </cell>
          <cell r="E376">
            <v>395369.54577407095</v>
          </cell>
          <cell r="F376">
            <v>587979.03567896597</v>
          </cell>
          <cell r="G376">
            <v>2634753.7723115301</v>
          </cell>
          <cell r="H376">
            <v>1271.0652173913043</v>
          </cell>
          <cell r="I376">
            <v>1305020.48294929</v>
          </cell>
          <cell r="J376">
            <v>5376948.0059757596</v>
          </cell>
          <cell r="K376">
            <v>2732279.6295945402</v>
          </cell>
          <cell r="L376">
            <v>38910.283921409136</v>
          </cell>
          <cell r="M376">
            <v>21032.477837213253</v>
          </cell>
        </row>
        <row r="377">
          <cell r="A377">
            <v>47849</v>
          </cell>
          <cell r="B377">
            <v>2031</v>
          </cell>
          <cell r="D377">
            <v>90514.826238955196</v>
          </cell>
          <cell r="E377">
            <v>384652.79750796303</v>
          </cell>
          <cell r="F377">
            <v>588253.48002373695</v>
          </cell>
          <cell r="G377">
            <v>2635404.3269572603</v>
          </cell>
          <cell r="H377">
            <v>1271.0652173913043</v>
          </cell>
          <cell r="I377">
            <v>1316700.6464130599</v>
          </cell>
          <cell r="J377">
            <v>5378580.8635021197</v>
          </cell>
          <cell r="K377">
            <v>2741200.9324307297</v>
          </cell>
          <cell r="L377">
            <v>38936.057425931656</v>
          </cell>
          <cell r="M377">
            <v>21066.554434772454</v>
          </cell>
        </row>
        <row r="378">
          <cell r="A378">
            <v>47880</v>
          </cell>
          <cell r="B378">
            <v>2031</v>
          </cell>
          <cell r="D378">
            <v>90513.672551275595</v>
          </cell>
          <cell r="E378">
            <v>427787.15593684901</v>
          </cell>
          <cell r="F378">
            <v>588076.85028396396</v>
          </cell>
          <cell r="G378">
            <v>2633970.8961421</v>
          </cell>
          <cell r="H378">
            <v>1271.0652173913043</v>
          </cell>
          <cell r="I378">
            <v>1329475.56911888</v>
          </cell>
          <cell r="J378">
            <v>5382560.2772971001</v>
          </cell>
          <cell r="K378">
            <v>2533706.3185147201</v>
          </cell>
          <cell r="L378">
            <v>38961.830998174577</v>
          </cell>
          <cell r="M378">
            <v>20979.983751117579</v>
          </cell>
        </row>
        <row r="379">
          <cell r="A379">
            <v>47908</v>
          </cell>
          <cell r="B379">
            <v>2031</v>
          </cell>
          <cell r="D379">
            <v>90766.189816689002</v>
          </cell>
          <cell r="E379">
            <v>556312.96587928105</v>
          </cell>
          <cell r="F379">
            <v>588495.80095763097</v>
          </cell>
          <cell r="G379">
            <v>2638660.8156539695</v>
          </cell>
          <cell r="H379">
            <v>1271.0652173913043</v>
          </cell>
          <cell r="I379">
            <v>1378040.58420822</v>
          </cell>
          <cell r="J379">
            <v>5387435.9790364904</v>
          </cell>
          <cell r="K379">
            <v>2366257.4896602803</v>
          </cell>
          <cell r="L379">
            <v>38987.60463809286</v>
          </cell>
          <cell r="M379">
            <v>20666.711993773002</v>
          </cell>
        </row>
        <row r="380">
          <cell r="A380">
            <v>47939</v>
          </cell>
          <cell r="B380">
            <v>2031</v>
          </cell>
          <cell r="D380">
            <v>91133.964648319001</v>
          </cell>
          <cell r="E380">
            <v>784676.10896192398</v>
          </cell>
          <cell r="F380">
            <v>588849.94040727895</v>
          </cell>
          <cell r="G380">
            <v>2712865.6653018198</v>
          </cell>
          <cell r="H380">
            <v>1271.0652173913043</v>
          </cell>
          <cell r="I380">
            <v>1410360.13219472</v>
          </cell>
          <cell r="J380">
            <v>5390857.2621054202</v>
          </cell>
          <cell r="K380">
            <v>2443696.8350521401</v>
          </cell>
          <cell r="L380">
            <v>39013.378345641533</v>
          </cell>
          <cell r="M380">
            <v>20730.413400061108</v>
          </cell>
        </row>
        <row r="381">
          <cell r="A381">
            <v>47969</v>
          </cell>
          <cell r="B381">
            <v>2031</v>
          </cell>
          <cell r="D381">
            <v>91482.232383493203</v>
          </cell>
          <cell r="E381">
            <v>1077986.70543209</v>
          </cell>
          <cell r="F381">
            <v>589319.07676067296</v>
          </cell>
          <cell r="G381">
            <v>2774753.6283000596</v>
          </cell>
          <cell r="H381">
            <v>1271.0652173913043</v>
          </cell>
          <cell r="I381">
            <v>1427393.9248369702</v>
          </cell>
          <cell r="J381">
            <v>5396859.17293425</v>
          </cell>
          <cell r="K381">
            <v>2526854.7984108599</v>
          </cell>
          <cell r="L381">
            <v>39039.152120775623</v>
          </cell>
          <cell r="M381">
            <v>20566.937523695946</v>
          </cell>
        </row>
        <row r="382">
          <cell r="A382">
            <v>48000</v>
          </cell>
          <cell r="B382">
            <v>2031</v>
          </cell>
          <cell r="D382">
            <v>91644.404822564902</v>
          </cell>
          <cell r="E382">
            <v>1298672.0880422201</v>
          </cell>
          <cell r="F382">
            <v>589502.02243611496</v>
          </cell>
          <cell r="G382">
            <v>2873432.36708854</v>
          </cell>
          <cell r="H382">
            <v>1271.0652173913043</v>
          </cell>
          <cell r="I382">
            <v>1447279.7852522801</v>
          </cell>
          <cell r="J382">
            <v>5405815.5596855404</v>
          </cell>
          <cell r="K382">
            <v>2810193.3077893401</v>
          </cell>
          <cell r="L382">
            <v>39064.925963450194</v>
          </cell>
          <cell r="M382">
            <v>20550.421297041474</v>
          </cell>
        </row>
        <row r="383">
          <cell r="A383">
            <v>48030</v>
          </cell>
          <cell r="B383">
            <v>2031</v>
          </cell>
          <cell r="D383">
            <v>91737.129062987806</v>
          </cell>
          <cell r="E383">
            <v>1420591.6243799501</v>
          </cell>
          <cell r="F383">
            <v>589951.62607887003</v>
          </cell>
          <cell r="G383">
            <v>2989490.5825191</v>
          </cell>
          <cell r="H383">
            <v>1271.0652173913043</v>
          </cell>
          <cell r="I383">
            <v>1511996.10735484</v>
          </cell>
          <cell r="J383">
            <v>5411379.1399710402</v>
          </cell>
          <cell r="K383">
            <v>3135694.7030832702</v>
          </cell>
          <cell r="L383">
            <v>39090.699873620353</v>
          </cell>
          <cell r="M383">
            <v>20619.50092878643</v>
          </cell>
        </row>
        <row r="384">
          <cell r="A384">
            <v>48061</v>
          </cell>
          <cell r="B384">
            <v>2031</v>
          </cell>
          <cell r="D384">
            <v>91760.993377633204</v>
          </cell>
          <cell r="E384">
            <v>1296050.5690027399</v>
          </cell>
          <cell r="F384">
            <v>590570.63292894606</v>
          </cell>
          <cell r="G384">
            <v>2976668.0647823499</v>
          </cell>
          <cell r="H384">
            <v>1271.0652173913043</v>
          </cell>
          <cell r="I384">
            <v>1538891.0550758201</v>
          </cell>
          <cell r="J384">
            <v>5420744.2714738697</v>
          </cell>
          <cell r="K384">
            <v>3078945.1791557698</v>
          </cell>
          <cell r="L384">
            <v>39116.473851241215</v>
          </cell>
          <cell r="M384">
            <v>20734.58490315469</v>
          </cell>
        </row>
        <row r="385">
          <cell r="A385">
            <v>48092</v>
          </cell>
          <cell r="B385">
            <v>2031</v>
          </cell>
          <cell r="D385">
            <v>91689.409569275595</v>
          </cell>
          <cell r="E385">
            <v>1045943.62483124</v>
          </cell>
          <cell r="F385">
            <v>590737.60749980703</v>
          </cell>
          <cell r="G385">
            <v>2891564.8240138204</v>
          </cell>
          <cell r="H385">
            <v>1271.0652173913043</v>
          </cell>
          <cell r="I385">
            <v>1535004.8528109801</v>
          </cell>
          <cell r="J385">
            <v>5419965.4163987096</v>
          </cell>
          <cell r="K385">
            <v>2776828.14680098</v>
          </cell>
          <cell r="L385">
            <v>39142.247896267952</v>
          </cell>
          <cell r="M385">
            <v>20837.560294387484</v>
          </cell>
        </row>
        <row r="386">
          <cell r="A386">
            <v>48122</v>
          </cell>
          <cell r="B386">
            <v>2031</v>
          </cell>
          <cell r="D386">
            <v>91541.554146472699</v>
          </cell>
          <cell r="E386">
            <v>786660.40305299498</v>
          </cell>
          <cell r="F386">
            <v>590755.86347334494</v>
          </cell>
          <cell r="G386">
            <v>2760125.8775535496</v>
          </cell>
          <cell r="H386">
            <v>1271.0652173913043</v>
          </cell>
          <cell r="I386">
            <v>1444298.9952505501</v>
          </cell>
          <cell r="J386">
            <v>5415849.1902451804</v>
          </cell>
          <cell r="K386">
            <v>2487803.7862331802</v>
          </cell>
          <cell r="L386">
            <v>39168.022008655746</v>
          </cell>
          <cell r="M386">
            <v>20841.161920175153</v>
          </cell>
        </row>
        <row r="387">
          <cell r="A387">
            <v>48153</v>
          </cell>
          <cell r="B387">
            <v>2031</v>
          </cell>
          <cell r="D387">
            <v>91285.073577432006</v>
          </cell>
          <cell r="E387">
            <v>567679.810103419</v>
          </cell>
          <cell r="F387">
            <v>591005.56680779299</v>
          </cell>
          <cell r="G387">
            <v>2643594.52458297</v>
          </cell>
          <cell r="H387">
            <v>1271.0652173913043</v>
          </cell>
          <cell r="I387">
            <v>1383476.14756123</v>
          </cell>
          <cell r="J387">
            <v>5416926.83857923</v>
          </cell>
          <cell r="K387">
            <v>2500562.51362524</v>
          </cell>
          <cell r="L387">
            <v>39193.796188359804</v>
          </cell>
          <cell r="M387">
            <v>21163.219180989014</v>
          </cell>
        </row>
        <row r="388">
          <cell r="A388">
            <v>48183</v>
          </cell>
          <cell r="B388">
            <v>2031</v>
          </cell>
          <cell r="D388">
            <v>90983.321417216794</v>
          </cell>
          <cell r="E388">
            <v>408226.22095961304</v>
          </cell>
          <cell r="F388">
            <v>591175.70715493197</v>
          </cell>
          <cell r="G388">
            <v>2638554.59181782</v>
          </cell>
          <cell r="H388">
            <v>1271.0652173913043</v>
          </cell>
          <cell r="I388">
            <v>1312902.97621738</v>
          </cell>
          <cell r="J388">
            <v>5416219.0262006801</v>
          </cell>
          <cell r="K388">
            <v>2740162.2762997299</v>
          </cell>
          <cell r="L388">
            <v>39219.570435335387</v>
          </cell>
          <cell r="M388">
            <v>21147.54828932025</v>
          </cell>
        </row>
        <row r="389">
          <cell r="A389">
            <v>48214</v>
          </cell>
          <cell r="B389">
            <v>2032</v>
          </cell>
          <cell r="D389">
            <v>90798.934080812702</v>
          </cell>
          <cell r="E389">
            <v>396772.13168048003</v>
          </cell>
          <cell r="F389">
            <v>591447.75119042804</v>
          </cell>
          <cell r="G389">
            <v>2638952.2324097799</v>
          </cell>
          <cell r="H389">
            <v>1271.0652173913043</v>
          </cell>
          <cell r="I389">
            <v>1324573.1458677701</v>
          </cell>
          <cell r="J389">
            <v>5417798.0187572604</v>
          </cell>
          <cell r="K389">
            <v>2748837.9172847001</v>
          </cell>
          <cell r="L389">
            <v>39245.344749537762</v>
          </cell>
          <cell r="M389">
            <v>21207.192570590018</v>
          </cell>
        </row>
        <row r="390">
          <cell r="A390">
            <v>48245</v>
          </cell>
          <cell r="B390">
            <v>2032</v>
          </cell>
          <cell r="D390">
            <v>90798.261147970203</v>
          </cell>
          <cell r="E390">
            <v>440956.76498555701</v>
          </cell>
          <cell r="F390">
            <v>591268.33995032497</v>
          </cell>
          <cell r="G390">
            <v>2637290.6832979899</v>
          </cell>
          <cell r="H390">
            <v>1271.0652173913043</v>
          </cell>
          <cell r="I390">
            <v>1337345.4868143499</v>
          </cell>
          <cell r="J390">
            <v>5421715.0133328298</v>
          </cell>
          <cell r="K390">
            <v>2547295.9260082999</v>
          </cell>
          <cell r="L390">
            <v>39271.119130922241</v>
          </cell>
          <cell r="M390">
            <v>21093.982451351603</v>
          </cell>
        </row>
        <row r="391">
          <cell r="A391">
            <v>48274</v>
          </cell>
          <cell r="B391">
            <v>2032</v>
          </cell>
          <cell r="D391">
            <v>91051.259981733005</v>
          </cell>
          <cell r="E391">
            <v>573149.09773596202</v>
          </cell>
          <cell r="F391">
            <v>591684.17124584201</v>
          </cell>
          <cell r="G391">
            <v>2642033.5777729303</v>
          </cell>
          <cell r="H391">
            <v>1271.0652173913043</v>
          </cell>
          <cell r="I391">
            <v>1385888.37240541</v>
          </cell>
          <cell r="J391">
            <v>5426520.7135888403</v>
          </cell>
          <cell r="K391">
            <v>2384438.3131711204</v>
          </cell>
          <cell r="L391">
            <v>39296.893579444157</v>
          </cell>
          <cell r="M391">
            <v>20785.861090239174</v>
          </cell>
        </row>
        <row r="392">
          <cell r="A392">
            <v>48305</v>
          </cell>
          <cell r="B392">
            <v>2032</v>
          </cell>
          <cell r="D392">
            <v>91419.517196601199</v>
          </cell>
          <cell r="E392">
            <v>809436.59689461999</v>
          </cell>
          <cell r="F392">
            <v>592034.97689108702</v>
          </cell>
          <cell r="G392">
            <v>2720610.1579965902</v>
          </cell>
          <cell r="H392">
            <v>1271.0652173913043</v>
          </cell>
          <cell r="I392">
            <v>1419211.79867645</v>
          </cell>
          <cell r="J392">
            <v>5429867.1832679296</v>
          </cell>
          <cell r="K392">
            <v>2472710.96596283</v>
          </cell>
          <cell r="L392">
            <v>39322.668095058878</v>
          </cell>
          <cell r="M392">
            <v>20852.128050128456</v>
          </cell>
        </row>
        <row r="393">
          <cell r="A393">
            <v>48335</v>
          </cell>
          <cell r="B393">
            <v>2032</v>
          </cell>
          <cell r="D393">
            <v>91768.268131281497</v>
          </cell>
          <cell r="E393">
            <v>1113359.7617149099</v>
          </cell>
          <cell r="F393">
            <v>592500.66554042697</v>
          </cell>
          <cell r="G393">
            <v>2782559.6305124001</v>
          </cell>
          <cell r="H393">
            <v>1271.0652173913043</v>
          </cell>
          <cell r="I393">
            <v>1436294.0279816899</v>
          </cell>
          <cell r="J393">
            <v>5435791.7247024598</v>
          </cell>
          <cell r="K393">
            <v>2553551.11561837</v>
          </cell>
          <cell r="L393">
            <v>39348.442677721789</v>
          </cell>
          <cell r="M393">
            <v>20679.148980736994</v>
          </cell>
        </row>
        <row r="394">
          <cell r="A394">
            <v>48366</v>
          </cell>
          <cell r="B394">
            <v>2032</v>
          </cell>
          <cell r="D394">
            <v>91930.924587508096</v>
          </cell>
          <cell r="E394">
            <v>1342451.8475868299</v>
          </cell>
          <cell r="F394">
            <v>592680.136722642</v>
          </cell>
          <cell r="G394">
            <v>2881341.5261085699</v>
          </cell>
          <cell r="H394">
            <v>1271.0652173913043</v>
          </cell>
          <cell r="I394">
            <v>1456167.47722236</v>
          </cell>
          <cell r="J394">
            <v>5444670.1408877699</v>
          </cell>
          <cell r="K394">
            <v>2833028.1288936399</v>
          </cell>
          <cell r="L394">
            <v>39374.217327388331</v>
          </cell>
          <cell r="M394">
            <v>20679.759550699535</v>
          </cell>
        </row>
        <row r="395">
          <cell r="A395">
            <v>48396</v>
          </cell>
          <cell r="B395">
            <v>2032</v>
          </cell>
          <cell r="D395">
            <v>92024.133664118694</v>
          </cell>
          <cell r="E395">
            <v>1469471.4598538999</v>
          </cell>
          <cell r="F395">
            <v>593126.30697593198</v>
          </cell>
          <cell r="G395">
            <v>2997586.2201880799</v>
          </cell>
          <cell r="H395">
            <v>1271.0652173913043</v>
          </cell>
          <cell r="I395">
            <v>1520937.3378205099</v>
          </cell>
          <cell r="J395">
            <v>5450156.6730104303</v>
          </cell>
          <cell r="K395">
            <v>3160163.44974308</v>
          </cell>
          <cell r="L395">
            <v>39399.992044013954</v>
          </cell>
          <cell r="M395">
            <v>20749.05937626382</v>
          </cell>
        </row>
        <row r="396">
          <cell r="A396">
            <v>48427</v>
          </cell>
          <cell r="B396">
            <v>2032</v>
          </cell>
          <cell r="D396">
            <v>92048.483635370198</v>
          </cell>
          <cell r="E396">
            <v>1341306.69120494</v>
          </cell>
          <cell r="F396">
            <v>593741.99063032202</v>
          </cell>
          <cell r="G396">
            <v>2984567.4931104598</v>
          </cell>
          <cell r="H396">
            <v>1271.0652173913043</v>
          </cell>
          <cell r="I396">
            <v>1547845.6220350999</v>
          </cell>
          <cell r="J396">
            <v>5459447.2291920297</v>
          </cell>
          <cell r="K396">
            <v>3104362.8217722303</v>
          </cell>
          <cell r="L396">
            <v>39425.766827554129</v>
          </cell>
          <cell r="M396">
            <v>20853.377361076673</v>
          </cell>
        </row>
        <row r="397">
          <cell r="A397">
            <v>48458</v>
          </cell>
          <cell r="B397">
            <v>2032</v>
          </cell>
          <cell r="D397">
            <v>91977.386305425694</v>
          </cell>
          <cell r="E397">
            <v>1082800.3886872001</v>
          </cell>
          <cell r="F397">
            <v>593905.81750327803</v>
          </cell>
          <cell r="G397">
            <v>2899228.26659961</v>
          </cell>
          <cell r="H397">
            <v>1271.0652173913043</v>
          </cell>
          <cell r="I397">
            <v>1543928.6819605802</v>
          </cell>
          <cell r="J397">
            <v>5458597.7371142199</v>
          </cell>
          <cell r="K397">
            <v>2805691.3984525199</v>
          </cell>
          <cell r="L397">
            <v>39451.541677964386</v>
          </cell>
          <cell r="M397">
            <v>20916.052466953835</v>
          </cell>
        </row>
        <row r="398">
          <cell r="A398">
            <v>48488</v>
          </cell>
          <cell r="B398">
            <v>2032</v>
          </cell>
          <cell r="D398">
            <v>91830.018184233195</v>
          </cell>
          <cell r="E398">
            <v>814608.15757251706</v>
          </cell>
          <cell r="F398">
            <v>593921.17236436903</v>
          </cell>
          <cell r="G398">
            <v>2767633.56326083</v>
          </cell>
          <cell r="H398">
            <v>1271.0652173913043</v>
          </cell>
          <cell r="I398">
            <v>1453249.00848687</v>
          </cell>
          <cell r="J398">
            <v>5454416.4075442199</v>
          </cell>
          <cell r="K398">
            <v>2514507.1584176798</v>
          </cell>
          <cell r="L398">
            <v>39477.31659520026</v>
          </cell>
          <cell r="M398">
            <v>20920.919719844878</v>
          </cell>
        </row>
        <row r="399">
          <cell r="A399">
            <v>48519</v>
          </cell>
          <cell r="B399">
            <v>2032</v>
          </cell>
          <cell r="D399">
            <v>91574.025741393401</v>
          </cell>
          <cell r="E399">
            <v>586996.801853552</v>
          </cell>
          <cell r="F399">
            <v>594168.23679461097</v>
          </cell>
          <cell r="G399">
            <v>2646120.7206081701</v>
          </cell>
          <cell r="H399">
            <v>1271.0652173913043</v>
          </cell>
          <cell r="I399">
            <v>1391386.1885090598</v>
          </cell>
          <cell r="J399">
            <v>5455434.8366364697</v>
          </cell>
          <cell r="K399">
            <v>2511817.0533064697</v>
          </cell>
          <cell r="L399">
            <v>39503.091579217325</v>
          </cell>
          <cell r="M399">
            <v>21230.107452117838</v>
          </cell>
        </row>
        <row r="400">
          <cell r="A400">
            <v>48549</v>
          </cell>
          <cell r="B400">
            <v>2032</v>
          </cell>
          <cell r="D400">
            <v>91272.762533364905</v>
          </cell>
          <cell r="E400">
            <v>421571.33211389498</v>
          </cell>
          <cell r="F400">
            <v>594335.98361079697</v>
          </cell>
          <cell r="G400">
            <v>2641149.6922539701</v>
          </cell>
          <cell r="H400">
            <v>1271.0652173913043</v>
          </cell>
          <cell r="I400">
            <v>1320838.4163023001</v>
          </cell>
          <cell r="J400">
            <v>5454673.3113994095</v>
          </cell>
          <cell r="K400">
            <v>2748147.7213366698</v>
          </cell>
          <cell r="L400">
            <v>39528.866629971184</v>
          </cell>
          <cell r="M400">
            <v>21217.908302000083</v>
          </cell>
        </row>
        <row r="401">
          <cell r="A401">
            <v>48580</v>
          </cell>
          <cell r="B401">
            <v>2033</v>
          </cell>
          <cell r="D401">
            <v>91088.864976530895</v>
          </cell>
          <cell r="E401">
            <v>409357.48236763198</v>
          </cell>
          <cell r="F401">
            <v>594605.81256634404</v>
          </cell>
          <cell r="G401">
            <v>2641476.8886324903</v>
          </cell>
          <cell r="H401">
            <v>1271.0652173913043</v>
          </cell>
          <cell r="I401">
            <v>1332573.9080902201</v>
          </cell>
          <cell r="J401">
            <v>5456202.5956888897</v>
          </cell>
          <cell r="K401">
            <v>2756452.6496133297</v>
          </cell>
          <cell r="L401">
            <v>39554.641747417474</v>
          </cell>
          <cell r="M401">
            <v>21251.820394558694</v>
          </cell>
        </row>
        <row r="402">
          <cell r="A402">
            <v>48611</v>
          </cell>
          <cell r="B402">
            <v>2033</v>
          </cell>
          <cell r="D402">
            <v>91088.682652042</v>
          </cell>
          <cell r="E402">
            <v>454646.63693617703</v>
          </cell>
          <cell r="F402">
            <v>594424.29662206001</v>
          </cell>
          <cell r="G402">
            <v>2639812.8692109901</v>
          </cell>
          <cell r="H402">
            <v>1271.0652173913043</v>
          </cell>
          <cell r="I402">
            <v>1345403.1334138701</v>
          </cell>
          <cell r="J402">
            <v>5460072.3589229304</v>
          </cell>
          <cell r="K402">
            <v>2560553.09619935</v>
          </cell>
          <cell r="L402">
            <v>39580.416931511842</v>
          </cell>
          <cell r="M402">
            <v>21163.345230785042</v>
          </cell>
        </row>
        <row r="403">
          <cell r="A403">
            <v>48639</v>
          </cell>
          <cell r="B403">
            <v>2033</v>
          </cell>
          <cell r="D403">
            <v>91342.172924344297</v>
          </cell>
          <cell r="E403">
            <v>590677.41613160004</v>
          </cell>
          <cell r="F403">
            <v>594838.07601427496</v>
          </cell>
          <cell r="G403">
            <v>2644733.7938448903</v>
          </cell>
          <cell r="H403">
            <v>1271.0652173913043</v>
          </cell>
          <cell r="I403">
            <v>1394029.4840837701</v>
          </cell>
          <cell r="J403">
            <v>5464832.0127337696</v>
          </cell>
          <cell r="K403">
            <v>2401002.8667708999</v>
          </cell>
          <cell r="L403">
            <v>39606.192182209998</v>
          </cell>
          <cell r="M403">
            <v>20845.335097561077</v>
          </cell>
        </row>
        <row r="404">
          <cell r="A404">
            <v>48670</v>
          </cell>
          <cell r="B404">
            <v>2033</v>
          </cell>
          <cell r="D404">
            <v>91710.922409342893</v>
          </cell>
          <cell r="E404">
            <v>835289.560148702</v>
          </cell>
          <cell r="F404">
            <v>595186.828248929</v>
          </cell>
          <cell r="G404">
            <v>2727892.71612339</v>
          </cell>
          <cell r="H404">
            <v>1271.0652173913043</v>
          </cell>
          <cell r="I404">
            <v>1428417.94553886</v>
          </cell>
          <cell r="J404">
            <v>5468132.4021428796</v>
          </cell>
          <cell r="K404">
            <v>2500209.22375625</v>
          </cell>
          <cell r="L404">
            <v>39631.967499467653</v>
          </cell>
          <cell r="M404">
            <v>20909.129509668743</v>
          </cell>
        </row>
        <row r="405">
          <cell r="A405">
            <v>48700</v>
          </cell>
          <cell r="B405">
            <v>2033</v>
          </cell>
          <cell r="D405">
            <v>92060.166447151394</v>
          </cell>
          <cell r="E405">
            <v>1150389.3463070299</v>
          </cell>
          <cell r="F405">
            <v>595650.40917526803</v>
          </cell>
          <cell r="G405">
            <v>2790017.6362601998</v>
          </cell>
          <cell r="H405">
            <v>1271.0652173913043</v>
          </cell>
          <cell r="I405">
            <v>1445580.84511348</v>
          </cell>
          <cell r="J405">
            <v>5474009.6444910001</v>
          </cell>
          <cell r="K405">
            <v>2581315.14509138</v>
          </cell>
          <cell r="L405">
            <v>39657.742883240549</v>
          </cell>
          <cell r="M405">
            <v>20742.940322648592</v>
          </cell>
        </row>
        <row r="406">
          <cell r="A406">
            <v>48731</v>
          </cell>
          <cell r="B406">
            <v>2033</v>
          </cell>
          <cell r="D406">
            <v>92223.316840913802</v>
          </cell>
          <cell r="E406">
            <v>1388376.32789747</v>
          </cell>
          <cell r="F406">
            <v>595827.66938958596</v>
          </cell>
          <cell r="G406">
            <v>2888988.3082284997</v>
          </cell>
          <cell r="H406">
            <v>1271.0652173913043</v>
          </cell>
          <cell r="I406">
            <v>1465465.71313733</v>
          </cell>
          <cell r="J406">
            <v>5482838.4446871197</v>
          </cell>
          <cell r="K406">
            <v>2855822.53493672</v>
          </cell>
          <cell r="L406">
            <v>39683.518333484477</v>
          </cell>
          <cell r="M406">
            <v>20725.87230366495</v>
          </cell>
        </row>
        <row r="407">
          <cell r="A407">
            <v>48761</v>
          </cell>
          <cell r="B407">
            <v>2033</v>
          </cell>
          <cell r="D407">
            <v>92317.020690879697</v>
          </cell>
          <cell r="E407">
            <v>1520832.83766958</v>
          </cell>
          <cell r="F407">
            <v>596271.47161546303</v>
          </cell>
          <cell r="G407">
            <v>3005438.59477827</v>
          </cell>
          <cell r="H407">
            <v>1271.0652173913043</v>
          </cell>
          <cell r="I407">
            <v>1530325.0986542201</v>
          </cell>
          <cell r="J407">
            <v>5488271.8362722704</v>
          </cell>
          <cell r="K407">
            <v>3184809.8299202798</v>
          </cell>
          <cell r="L407">
            <v>39709.293850155242</v>
          </cell>
          <cell r="M407">
            <v>20795.232139702392</v>
          </cell>
        </row>
        <row r="408">
          <cell r="A408">
            <v>48792</v>
          </cell>
          <cell r="B408">
            <v>2033</v>
          </cell>
          <cell r="D408">
            <v>92341.866272720203</v>
          </cell>
          <cell r="E408">
            <v>1388931.45898046</v>
          </cell>
          <cell r="F408">
            <v>596884.58743919805</v>
          </cell>
          <cell r="G408">
            <v>2992231.6422365899</v>
          </cell>
          <cell r="H408">
            <v>1271.0652173913043</v>
          </cell>
          <cell r="I408">
            <v>1557295.13785277</v>
          </cell>
          <cell r="J408">
            <v>5497504.7681626398</v>
          </cell>
          <cell r="K408">
            <v>3130063.7188808196</v>
          </cell>
          <cell r="L408">
            <v>39735.069433208679</v>
          </cell>
          <cell r="M408">
            <v>20912.064747247041</v>
          </cell>
        </row>
        <row r="409">
          <cell r="A409">
            <v>48823</v>
          </cell>
          <cell r="B409">
            <v>2033</v>
          </cell>
          <cell r="D409">
            <v>92271.265392015193</v>
          </cell>
          <cell r="E409">
            <v>1121635.9225602201</v>
          </cell>
          <cell r="F409">
            <v>597045.62194555602</v>
          </cell>
          <cell r="G409">
            <v>2906613.8330411501</v>
          </cell>
          <cell r="H409">
            <v>1271.0652173913043</v>
          </cell>
          <cell r="I409">
            <v>1553402.7917045699</v>
          </cell>
          <cell r="J409">
            <v>5496592.6130171902</v>
          </cell>
          <cell r="K409">
            <v>2834585.2286365097</v>
          </cell>
          <cell r="L409">
            <v>39760.845082600659</v>
          </cell>
          <cell r="M409">
            <v>21016.777854886779</v>
          </cell>
        </row>
        <row r="410">
          <cell r="A410">
            <v>48853</v>
          </cell>
          <cell r="B410">
            <v>2033</v>
          </cell>
          <cell r="D410">
            <v>92124.394560131797</v>
          </cell>
          <cell r="E410">
            <v>844090.85468329198</v>
          </cell>
          <cell r="F410">
            <v>597057.93266013602</v>
          </cell>
          <cell r="G410">
            <v>2774794.6147299097</v>
          </cell>
          <cell r="H410">
            <v>1271.0652173913043</v>
          </cell>
          <cell r="I410">
            <v>1462807.68600859</v>
          </cell>
          <cell r="J410">
            <v>5492342.9702254003</v>
          </cell>
          <cell r="K410">
            <v>2541069.4898451702</v>
          </cell>
          <cell r="L410">
            <v>39786.620798287084</v>
          </cell>
          <cell r="M410">
            <v>21020.894694269467</v>
          </cell>
        </row>
        <row r="411">
          <cell r="A411">
            <v>48884</v>
          </cell>
          <cell r="B411">
            <v>2033</v>
          </cell>
          <cell r="D411">
            <v>91868.900248092395</v>
          </cell>
          <cell r="E411">
            <v>607382.18710061593</v>
          </cell>
          <cell r="F411">
            <v>597301.71184621996</v>
          </cell>
          <cell r="G411">
            <v>2648333.50786454</v>
          </cell>
          <cell r="H411">
            <v>1271.0652173913043</v>
          </cell>
          <cell r="I411">
            <v>1399940.14616756</v>
          </cell>
          <cell r="J411">
            <v>5493287.6756607797</v>
          </cell>
          <cell r="K411">
            <v>2523022.9610177898</v>
          </cell>
          <cell r="L411">
            <v>39812.396580223867</v>
          </cell>
          <cell r="M411">
            <v>21347.852665439332</v>
          </cell>
        </row>
        <row r="412">
          <cell r="A412">
            <v>48914</v>
          </cell>
          <cell r="B412">
            <v>2033</v>
          </cell>
          <cell r="D412">
            <v>91568.136013779294</v>
          </cell>
          <cell r="E412">
            <v>435661.533336872</v>
          </cell>
          <cell r="F412">
            <v>597465.95205864101</v>
          </cell>
          <cell r="G412">
            <v>2643383.7865142697</v>
          </cell>
          <cell r="H412">
            <v>1271.0652173913043</v>
          </cell>
          <cell r="I412">
            <v>1329404.9667506102</v>
          </cell>
          <cell r="J412">
            <v>5492447.4592701001</v>
          </cell>
          <cell r="K412">
            <v>2756147.5025423104</v>
          </cell>
          <cell r="L412">
            <v>39838.172428366976</v>
          </cell>
          <cell r="M412">
            <v>21331.849587924291</v>
          </cell>
        </row>
        <row r="413">
          <cell r="A413">
            <v>48945</v>
          </cell>
          <cell r="B413">
            <v>2034</v>
          </cell>
          <cell r="D413">
            <v>91384.738275002193</v>
          </cell>
          <cell r="E413">
            <v>422653.06605647499</v>
          </cell>
          <cell r="F413">
            <v>597732.102997398</v>
          </cell>
          <cell r="G413">
            <v>2643627.6742748599</v>
          </cell>
          <cell r="H413">
            <v>1271.0652173913043</v>
          </cell>
          <cell r="I413">
            <v>1341127.2987165099</v>
          </cell>
          <cell r="J413">
            <v>5493894.2057527099</v>
          </cell>
          <cell r="K413">
            <v>2764216.8753876002</v>
          </cell>
          <cell r="L413">
            <v>39863.948342672382</v>
          </cell>
          <cell r="M413">
            <v>21391.999934623982</v>
          </cell>
        </row>
        <row r="414">
          <cell r="A414">
            <v>48976</v>
          </cell>
          <cell r="B414">
            <v>2034</v>
          </cell>
          <cell r="D414">
            <v>91385.056614340399</v>
          </cell>
          <cell r="E414">
            <v>469117.25952760701</v>
          </cell>
          <cell r="F414">
            <v>597546.80282250198</v>
          </cell>
          <cell r="G414">
            <v>2641906.04273724</v>
          </cell>
          <cell r="H414">
            <v>1271.0652173913043</v>
          </cell>
          <cell r="I414">
            <v>1353934.01974786</v>
          </cell>
          <cell r="J414">
            <v>5497679.0476519195</v>
          </cell>
          <cell r="K414">
            <v>2573628.2281961199</v>
          </cell>
          <cell r="L414">
            <v>39889.72432309611</v>
          </cell>
          <cell r="M414">
            <v>21276.430530074696</v>
          </cell>
        </row>
        <row r="415">
          <cell r="A415">
            <v>49004</v>
          </cell>
          <cell r="B415">
            <v>2034</v>
          </cell>
          <cell r="D415">
            <v>91639.048397671198</v>
          </cell>
          <cell r="E415">
            <v>609214.43328621995</v>
          </cell>
          <cell r="F415">
            <v>597956.73685928097</v>
          </cell>
          <cell r="G415">
            <v>2646886.41084276</v>
          </cell>
          <cell r="H415">
            <v>1271.0652173913043</v>
          </cell>
          <cell r="I415">
            <v>1402540.4464956902</v>
          </cell>
          <cell r="J415">
            <v>5502352.4084352199</v>
          </cell>
          <cell r="K415">
            <v>2417314.2651660801</v>
          </cell>
          <cell r="L415">
            <v>39915.5003695942</v>
          </cell>
          <cell r="M415">
            <v>20963.806558304706</v>
          </cell>
        </row>
        <row r="416">
          <cell r="A416">
            <v>49035</v>
          </cell>
          <cell r="B416">
            <v>2034</v>
          </cell>
          <cell r="D416">
            <v>92008.300242333207</v>
          </cell>
          <cell r="E416">
            <v>862650.22706943401</v>
          </cell>
          <cell r="F416">
            <v>598301.64555938297</v>
          </cell>
          <cell r="G416">
            <v>2732286.7105782698</v>
          </cell>
          <cell r="H416">
            <v>1271.0652173913043</v>
          </cell>
          <cell r="I416">
            <v>1437931.9991842001</v>
          </cell>
          <cell r="J416">
            <v>5505566.5456789499</v>
          </cell>
          <cell r="K416">
            <v>2522587.8605477498</v>
          </cell>
          <cell r="L416">
            <v>39941.276482122725</v>
          </cell>
          <cell r="M416">
            <v>21030.158124263948</v>
          </cell>
        </row>
        <row r="417">
          <cell r="A417">
            <v>49065</v>
          </cell>
          <cell r="B417">
            <v>2034</v>
          </cell>
          <cell r="D417">
            <v>92358.047489876204</v>
          </cell>
          <cell r="E417">
            <v>1189605.9540001298</v>
          </cell>
          <cell r="F417">
            <v>598761.460537176</v>
          </cell>
          <cell r="G417">
            <v>2796848.4632372297</v>
          </cell>
          <cell r="H417">
            <v>1271.0652173913043</v>
          </cell>
          <cell r="I417">
            <v>1455137.4050797201</v>
          </cell>
          <cell r="J417">
            <v>5511359.2769572297</v>
          </cell>
          <cell r="K417">
            <v>2607515.0634580404</v>
          </cell>
          <cell r="L417">
            <v>39967.052660637783</v>
          </cell>
          <cell r="M417">
            <v>20853.960655535979</v>
          </cell>
        </row>
        <row r="418">
          <cell r="A418">
            <v>49096</v>
          </cell>
          <cell r="B418">
            <v>2034</v>
          </cell>
          <cell r="D418">
            <v>92521.701944882603</v>
          </cell>
          <cell r="E418">
            <v>1437041.54747669</v>
          </cell>
          <cell r="F418">
            <v>598935.11726321699</v>
          </cell>
          <cell r="G418">
            <v>2893530.1682189698</v>
          </cell>
          <cell r="H418">
            <v>1271.0652173913043</v>
          </cell>
          <cell r="I418">
            <v>1474997.5674131401</v>
          </cell>
          <cell r="J418">
            <v>5520107.2118293904</v>
          </cell>
          <cell r="K418">
            <v>2875942.5951419501</v>
          </cell>
          <cell r="L418">
            <v>39992.828905095514</v>
          </cell>
          <cell r="M418">
            <v>20853.727069813453</v>
          </cell>
        </row>
        <row r="419">
          <cell r="A419">
            <v>49126</v>
          </cell>
          <cell r="B419">
            <v>2034</v>
          </cell>
          <cell r="D419">
            <v>92615.910709042597</v>
          </cell>
          <cell r="E419">
            <v>1575286.4276997601</v>
          </cell>
          <cell r="F419">
            <v>599375.58322216605</v>
          </cell>
          <cell r="G419">
            <v>3012699.2166829999</v>
          </cell>
          <cell r="H419">
            <v>1271.0652173913043</v>
          </cell>
          <cell r="I419">
            <v>1539891.2263869601</v>
          </cell>
          <cell r="J419">
            <v>5525465.7347635496</v>
          </cell>
          <cell r="K419">
            <v>3209789.8112582597</v>
          </cell>
          <cell r="L419">
            <v>40018.605215452058</v>
          </cell>
          <cell r="M419">
            <v>20923.698718009276</v>
          </cell>
        </row>
        <row r="420">
          <cell r="A420">
            <v>49157</v>
          </cell>
          <cell r="B420">
            <v>2034</v>
          </cell>
          <cell r="D420">
            <v>92641.262059471104</v>
          </cell>
          <cell r="E420">
            <v>1439443.6711854702</v>
          </cell>
          <cell r="F420">
            <v>599985.71760028601</v>
          </cell>
          <cell r="G420">
            <v>2996889.96177008</v>
          </cell>
          <cell r="H420">
            <v>1271.0652173913043</v>
          </cell>
          <cell r="I420">
            <v>1566856.37736139</v>
          </cell>
          <cell r="J420">
            <v>5534631.7604932701</v>
          </cell>
          <cell r="K420">
            <v>3149815.9765925598</v>
          </cell>
          <cell r="L420">
            <v>40044.38159166363</v>
          </cell>
          <cell r="M420">
            <v>21029.770034899138</v>
          </cell>
        </row>
        <row r="421">
          <cell r="A421">
            <v>49188</v>
          </cell>
          <cell r="B421">
            <v>2034</v>
          </cell>
          <cell r="D421">
            <v>92571.167803193501</v>
          </cell>
          <cell r="E421">
            <v>1162840.5091445302</v>
          </cell>
          <cell r="F421">
            <v>600144.17954907799</v>
          </cell>
          <cell r="G421">
            <v>2913683.0227747201</v>
          </cell>
          <cell r="H421">
            <v>1271.0652173913043</v>
          </cell>
          <cell r="I421">
            <v>1562925.69820701</v>
          </cell>
          <cell r="J421">
            <v>5533661.8749807002</v>
          </cell>
          <cell r="K421">
            <v>2863215.1772560901</v>
          </cell>
          <cell r="L421">
            <v>40070.158033686428</v>
          </cell>
          <cell r="M421">
            <v>21093.559309784912</v>
          </cell>
        </row>
        <row r="422">
          <cell r="A422">
            <v>49218</v>
          </cell>
          <cell r="B422">
            <v>2034</v>
          </cell>
          <cell r="D422">
            <v>92424.804453025106</v>
          </cell>
          <cell r="E422">
            <v>875384.45441981393</v>
          </cell>
          <cell r="F422">
            <v>600154.38959682302</v>
          </cell>
          <cell r="G422">
            <v>2781718.7371039502</v>
          </cell>
          <cell r="H422">
            <v>1271.0652173913043</v>
          </cell>
          <cell r="I422">
            <v>1472363.61711259</v>
          </cell>
          <cell r="J422">
            <v>5529365.0914488398</v>
          </cell>
          <cell r="K422">
            <v>2567372.71148832</v>
          </cell>
          <cell r="L422">
            <v>40095.934541476716</v>
          </cell>
          <cell r="M422">
            <v>21098.779029472676</v>
          </cell>
        </row>
        <row r="423">
          <cell r="A423">
            <v>49249</v>
          </cell>
          <cell r="B423">
            <v>2034</v>
          </cell>
          <cell r="D423">
            <v>92169.818481438997</v>
          </cell>
          <cell r="E423">
            <v>629019.38480107603</v>
          </cell>
          <cell r="F423">
            <v>600396.555656677</v>
          </cell>
          <cell r="G423">
            <v>2650438.2661975599</v>
          </cell>
          <cell r="H423">
            <v>1271.0652173913043</v>
          </cell>
          <cell r="I423">
            <v>1408462.28585132</v>
          </cell>
          <cell r="J423">
            <v>5530273.59696759</v>
          </cell>
          <cell r="K423">
            <v>2535277.7480532397</v>
          </cell>
          <cell r="L423">
            <v>40121.711114990751</v>
          </cell>
          <cell r="M423">
            <v>21412.54653892955</v>
          </cell>
        </row>
        <row r="424">
          <cell r="A424">
            <v>49279</v>
          </cell>
          <cell r="B424">
            <v>2034</v>
          </cell>
          <cell r="D424">
            <v>91869.563447770706</v>
          </cell>
          <cell r="E424">
            <v>450620.851948836</v>
          </cell>
          <cell r="F424">
            <v>600559.70093457098</v>
          </cell>
          <cell r="G424">
            <v>2645625.3774394104</v>
          </cell>
          <cell r="H424">
            <v>1271.0652173913043</v>
          </cell>
          <cell r="I424">
            <v>1337938.3577397899</v>
          </cell>
          <cell r="J424">
            <v>5529408.8093202598</v>
          </cell>
          <cell r="K424">
            <v>2765526.2097605201</v>
          </cell>
          <cell r="L424">
            <v>40147.487754184855</v>
          </cell>
          <cell r="M424">
            <v>21399.831534009176</v>
          </cell>
        </row>
        <row r="425">
          <cell r="A425">
            <v>49310</v>
          </cell>
          <cell r="B425">
            <v>2035</v>
          </cell>
          <cell r="D425">
            <v>91686.675771285401</v>
          </cell>
          <cell r="E425">
            <v>436776.01076767303</v>
          </cell>
          <cell r="F425">
            <v>600825.27229421004</v>
          </cell>
          <cell r="G425">
            <v>2645928.0086777899</v>
          </cell>
          <cell r="H425">
            <v>1271.0652173913043</v>
          </cell>
          <cell r="I425">
            <v>1349677.99664689</v>
          </cell>
          <cell r="J425">
            <v>5530842.5495573804</v>
          </cell>
          <cell r="K425">
            <v>2773550.4295986802</v>
          </cell>
          <cell r="L425">
            <v>40173.26445901535</v>
          </cell>
          <cell r="M425">
            <v>21433.899621612843</v>
          </cell>
        </row>
        <row r="426">
          <cell r="A426">
            <v>49341</v>
          </cell>
          <cell r="B426">
            <v>2035</v>
          </cell>
          <cell r="D426">
            <v>91687.505036020404</v>
          </cell>
          <cell r="E426">
            <v>484498.899577973</v>
          </cell>
          <cell r="F426">
            <v>600639.84192789998</v>
          </cell>
          <cell r="G426">
            <v>2644292.7717093001</v>
          </cell>
          <cell r="H426">
            <v>1271.0652173913043</v>
          </cell>
          <cell r="I426">
            <v>1362503.90469238</v>
          </cell>
          <cell r="J426">
            <v>5534624.46985118</v>
          </cell>
          <cell r="K426">
            <v>2587786.88785074</v>
          </cell>
          <cell r="L426">
            <v>40199.041229438611</v>
          </cell>
          <cell r="M426">
            <v>21343.847577761586</v>
          </cell>
        </row>
        <row r="427">
          <cell r="A427">
            <v>49369</v>
          </cell>
          <cell r="B427">
            <v>2035</v>
          </cell>
          <cell r="D427">
            <v>91942.008609313605</v>
          </cell>
          <cell r="E427">
            <v>628934.32443566795</v>
          </cell>
          <cell r="F427">
            <v>601050.110668835</v>
          </cell>
          <cell r="G427">
            <v>2649462.0182965798</v>
          </cell>
          <cell r="H427">
            <v>1271.0652173913043</v>
          </cell>
          <cell r="I427">
            <v>1411133.2299138601</v>
          </cell>
          <cell r="J427">
            <v>5539305.34167876</v>
          </cell>
          <cell r="K427">
            <v>2433233.7139034499</v>
          </cell>
          <cell r="L427">
            <v>40224.818065411026</v>
          </cell>
          <cell r="M427">
            <v>21020.788768695405</v>
          </cell>
        </row>
        <row r="428">
          <cell r="A428">
            <v>49400</v>
          </cell>
          <cell r="B428">
            <v>2035</v>
          </cell>
          <cell r="D428">
            <v>92311.773109966598</v>
          </cell>
          <cell r="E428">
            <v>891784.52851866803</v>
          </cell>
          <cell r="F428">
            <v>601395.75678925402</v>
          </cell>
          <cell r="G428">
            <v>2739656.0835984102</v>
          </cell>
          <cell r="H428">
            <v>1271.0652173913043</v>
          </cell>
          <cell r="I428">
            <v>1447551.6624721701</v>
          </cell>
          <cell r="J428">
            <v>5542536.0272579398</v>
          </cell>
          <cell r="K428">
            <v>2549799.1230515097</v>
          </cell>
          <cell r="L428">
            <v>40250.59496688901</v>
          </cell>
          <cell r="M428">
            <v>21084.582886656171</v>
          </cell>
        </row>
        <row r="429">
          <cell r="A429">
            <v>49430</v>
          </cell>
          <cell r="B429">
            <v>2035</v>
          </cell>
          <cell r="D429">
            <v>92662.033880994495</v>
          </cell>
          <cell r="E429">
            <v>1231403.4794618399</v>
          </cell>
          <cell r="F429">
            <v>601856.66166430002</v>
          </cell>
          <cell r="G429">
            <v>2802139.3325217799</v>
          </cell>
          <cell r="H429">
            <v>1271.0652173913043</v>
          </cell>
          <cell r="I429">
            <v>1464809.8973072199</v>
          </cell>
          <cell r="J429">
            <v>5548353.2167522004</v>
          </cell>
          <cell r="K429">
            <v>2628813.49407299</v>
          </cell>
          <cell r="L429">
            <v>40276.371933829025</v>
          </cell>
          <cell r="M429">
            <v>20915.627389011333</v>
          </cell>
        </row>
        <row r="430">
          <cell r="A430">
            <v>49461</v>
          </cell>
          <cell r="B430">
            <v>2035</v>
          </cell>
          <cell r="D430">
            <v>92826.202728447694</v>
          </cell>
          <cell r="E430">
            <v>1488951.62465941</v>
          </cell>
          <cell r="F430">
            <v>602031.67366689094</v>
          </cell>
          <cell r="G430">
            <v>2901601.3992677396</v>
          </cell>
          <cell r="H430">
            <v>1271.0652173913043</v>
          </cell>
          <cell r="I430">
            <v>1484650.1209389099</v>
          </cell>
          <cell r="J430">
            <v>5557131.5651761098</v>
          </cell>
          <cell r="K430">
            <v>2901910.2578619197</v>
          </cell>
          <cell r="L430">
            <v>40302.148966187538</v>
          </cell>
          <cell r="M430">
            <v>20897.251177725851</v>
          </cell>
        </row>
        <row r="431">
          <cell r="A431">
            <v>49491</v>
          </cell>
          <cell r="B431">
            <v>2035</v>
          </cell>
          <cell r="D431">
            <v>92920.926755487002</v>
          </cell>
          <cell r="E431">
            <v>1633410.3134659501</v>
          </cell>
          <cell r="F431">
            <v>602473.68062588503</v>
          </cell>
          <cell r="G431">
            <v>3018703.2986143096</v>
          </cell>
          <cell r="H431">
            <v>1271.0652173913043</v>
          </cell>
          <cell r="I431">
            <v>1549583.9089861</v>
          </cell>
          <cell r="J431">
            <v>5562524.6694543604</v>
          </cell>
          <cell r="K431">
            <v>3229175.1828381298</v>
          </cell>
          <cell r="L431">
            <v>40327.92606392107</v>
          </cell>
          <cell r="M431">
            <v>20967.840618080434</v>
          </cell>
        </row>
        <row r="432">
          <cell r="A432">
            <v>49522</v>
          </cell>
          <cell r="B432">
            <v>2035</v>
          </cell>
          <cell r="D432">
            <v>92946.794240699906</v>
          </cell>
          <cell r="E432">
            <v>1493390.2300028801</v>
          </cell>
          <cell r="F432">
            <v>603085.45919614495</v>
          </cell>
          <cell r="G432">
            <v>3005574.45046996</v>
          </cell>
          <cell r="H432">
            <v>1271.0652173913043</v>
          </cell>
          <cell r="I432">
            <v>1576546.9561431601</v>
          </cell>
          <cell r="J432">
            <v>5571727.5922459802</v>
          </cell>
          <cell r="K432">
            <v>3176184.1493091504</v>
          </cell>
          <cell r="L432">
            <v>40353.703226986145</v>
          </cell>
          <cell r="M432">
            <v>21086.267858823743</v>
          </cell>
        </row>
        <row r="433">
          <cell r="A433">
            <v>49553</v>
          </cell>
          <cell r="B433">
            <v>2035</v>
          </cell>
          <cell r="D433">
            <v>92877.216992587404</v>
          </cell>
          <cell r="E433">
            <v>1206863.10790699</v>
          </cell>
          <cell r="F433">
            <v>603245.59775923495</v>
          </cell>
          <cell r="G433">
            <v>2919829.5202764501</v>
          </cell>
          <cell r="H433">
            <v>1271.0652173913043</v>
          </cell>
          <cell r="I433">
            <v>1572571.5039519998</v>
          </cell>
          <cell r="J433">
            <v>5570795.3313760096</v>
          </cell>
          <cell r="K433">
            <v>2886830.8606490502</v>
          </cell>
          <cell r="L433">
            <v>40379.480455339333</v>
          </cell>
          <cell r="M433">
            <v>21192.714382890528</v>
          </cell>
        </row>
        <row r="434">
          <cell r="A434">
            <v>49583</v>
          </cell>
          <cell r="B434">
            <v>2035</v>
          </cell>
          <cell r="D434">
            <v>92731.371525442795</v>
          </cell>
          <cell r="E434">
            <v>908825.13449795404</v>
          </cell>
          <cell r="F434">
            <v>603257.45737463597</v>
          </cell>
          <cell r="G434">
            <v>2790192.7996225799</v>
          </cell>
          <cell r="H434">
            <v>1271.0652173913043</v>
          </cell>
          <cell r="I434">
            <v>1482021.64000664</v>
          </cell>
          <cell r="J434">
            <v>5566535.5655372003</v>
          </cell>
          <cell r="K434">
            <v>2595138.4390289402</v>
          </cell>
          <cell r="L434">
            <v>40405.257748937242</v>
          </cell>
          <cell r="M434">
            <v>21196.981235886367</v>
          </cell>
        </row>
        <row r="435">
          <cell r="A435">
            <v>49614</v>
          </cell>
          <cell r="B435">
            <v>2035</v>
          </cell>
          <cell r="D435">
            <v>92476.904313219304</v>
          </cell>
          <cell r="E435">
            <v>652134.01707712607</v>
          </cell>
          <cell r="F435">
            <v>603501.18814941996</v>
          </cell>
          <cell r="G435">
            <v>2654071.3105458897</v>
          </cell>
          <cell r="H435">
            <v>1271.0652173913043</v>
          </cell>
          <cell r="I435">
            <v>1417054.5218370699</v>
          </cell>
          <cell r="J435">
            <v>5567479.1845820798</v>
          </cell>
          <cell r="K435">
            <v>2546680.42979794</v>
          </cell>
          <cell r="L435">
            <v>40431.035107736483</v>
          </cell>
          <cell r="M435">
            <v>21528.811717428609</v>
          </cell>
        </row>
        <row r="436">
          <cell r="A436">
            <v>49644</v>
          </cell>
          <cell r="B436">
            <v>2035</v>
          </cell>
          <cell r="D436">
            <v>92177.168916735507</v>
          </cell>
          <cell r="E436">
            <v>466595.108307302</v>
          </cell>
          <cell r="F436">
            <v>603665.74749745696</v>
          </cell>
          <cell r="G436">
            <v>2649423.91570216</v>
          </cell>
          <cell r="H436">
            <v>1271.0652173913043</v>
          </cell>
          <cell r="I436">
            <v>1346500.06070436</v>
          </cell>
          <cell r="J436">
            <v>5566646.1298644496</v>
          </cell>
          <cell r="K436">
            <v>2774197.9492706298</v>
          </cell>
          <cell r="L436">
            <v>40456.812531693715</v>
          </cell>
          <cell r="M436">
            <v>21512.403054082064</v>
          </cell>
        </row>
        <row r="437">
          <cell r="A437">
            <v>49675</v>
          </cell>
          <cell r="B437">
            <v>2036</v>
          </cell>
          <cell r="D437">
            <v>91994.801756742003</v>
          </cell>
          <cell r="E437">
            <v>451849.46398425399</v>
          </cell>
          <cell r="F437">
            <v>603932.52097059705</v>
          </cell>
          <cell r="G437">
            <v>2649875.3808094603</v>
          </cell>
          <cell r="H437">
            <v>1271.0652173913043</v>
          </cell>
          <cell r="I437">
            <v>1358209.1327897899</v>
          </cell>
          <cell r="J437">
            <v>5568106.8465450499</v>
          </cell>
          <cell r="K437">
            <v>2782064.9762116899</v>
          </cell>
          <cell r="L437">
            <v>40482.590020765616</v>
          </cell>
          <cell r="M437">
            <v>21573.356366225009</v>
          </cell>
        </row>
        <row r="438">
          <cell r="A438">
            <v>49706</v>
          </cell>
          <cell r="B438">
            <v>2036</v>
          </cell>
          <cell r="D438">
            <v>91996.152418764003</v>
          </cell>
          <cell r="E438">
            <v>500905.33509391302</v>
          </cell>
          <cell r="F438">
            <v>603748.06566317799</v>
          </cell>
          <cell r="G438">
            <v>2648385.35630946</v>
          </cell>
          <cell r="H438">
            <v>1271.0652173913043</v>
          </cell>
          <cell r="I438">
            <v>1371028.37382087</v>
          </cell>
          <cell r="J438">
            <v>5571910.64798484</v>
          </cell>
          <cell r="K438">
            <v>2601184.8994742497</v>
          </cell>
          <cell r="L438">
            <v>40508.367574908894</v>
          </cell>
          <cell r="M438">
            <v>21455.489076376911</v>
          </cell>
        </row>
        <row r="439">
          <cell r="A439">
            <v>49735</v>
          </cell>
          <cell r="B439">
            <v>2036</v>
          </cell>
          <cell r="D439">
            <v>92251.178271629804</v>
          </cell>
          <cell r="E439">
            <v>649949.93814362702</v>
          </cell>
          <cell r="F439">
            <v>604159.04788083897</v>
          </cell>
          <cell r="G439">
            <v>2653816.12334381</v>
          </cell>
          <cell r="H439">
            <v>1271.0652173913043</v>
          </cell>
          <cell r="I439">
            <v>1419619.0353083601</v>
          </cell>
          <cell r="J439">
            <v>5576607.5308334697</v>
          </cell>
          <cell r="K439">
            <v>2449416.8186454</v>
          </cell>
          <cell r="L439">
            <v>40534.145194080294</v>
          </cell>
          <cell r="M439">
            <v>21138.305493960212</v>
          </cell>
        </row>
        <row r="440">
          <cell r="A440">
            <v>49766</v>
          </cell>
          <cell r="B440">
            <v>2036</v>
          </cell>
          <cell r="D440">
            <v>92621.465935633896</v>
          </cell>
          <cell r="E440">
            <v>922802.52032453706</v>
          </cell>
          <cell r="F440">
            <v>604505.16319940798</v>
          </cell>
          <cell r="G440">
            <v>2748966.8337314902</v>
          </cell>
          <cell r="H440">
            <v>1271.0652173913043</v>
          </cell>
          <cell r="I440">
            <v>1456997.7018665699</v>
          </cell>
          <cell r="J440">
            <v>5579848.7456158902</v>
          </cell>
          <cell r="K440">
            <v>2577297.9151103203</v>
          </cell>
          <cell r="L440">
            <v>40559.922878236575</v>
          </cell>
          <cell r="M440">
            <v>21204.858365999236</v>
          </cell>
        </row>
        <row r="441">
          <cell r="A441">
            <v>49796</v>
          </cell>
          <cell r="B441">
            <v>2036</v>
          </cell>
          <cell r="D441">
            <v>92972.250755287198</v>
          </cell>
          <cell r="E441">
            <v>1275865.36359344</v>
          </cell>
          <cell r="F441">
            <v>604966.29393105197</v>
          </cell>
          <cell r="G441">
            <v>2811851.7268993002</v>
          </cell>
          <cell r="H441">
            <v>1271.0652173913043</v>
          </cell>
          <cell r="I441">
            <v>1474240.1693138101</v>
          </cell>
          <cell r="J441">
            <v>5585671.0035231896</v>
          </cell>
          <cell r="K441">
            <v>2655467.17149194</v>
          </cell>
          <cell r="L441">
            <v>40585.700627334547</v>
          </cell>
          <cell r="M441">
            <v>21025.869497943579</v>
          </cell>
        </row>
        <row r="442">
          <cell r="A442">
            <v>49827</v>
          </cell>
          <cell r="B442">
            <v>2036</v>
          </cell>
          <cell r="D442">
            <v>93136.944538137803</v>
          </cell>
          <cell r="E442">
            <v>1544128.2816363201</v>
          </cell>
          <cell r="F442">
            <v>605141.29961669794</v>
          </cell>
          <cell r="G442">
            <v>2911802.2345155901</v>
          </cell>
          <cell r="H442">
            <v>1271.0652173913043</v>
          </cell>
          <cell r="I442">
            <v>1494003.3255205499</v>
          </cell>
          <cell r="J442">
            <v>5594449.2101895101</v>
          </cell>
          <cell r="K442">
            <v>2928521.4321929202</v>
          </cell>
          <cell r="L442">
            <v>40611.478441331026</v>
          </cell>
          <cell r="M442">
            <v>21025.239756543986</v>
          </cell>
        </row>
        <row r="443">
          <cell r="A443">
            <v>49857</v>
          </cell>
          <cell r="B443">
            <v>2036</v>
          </cell>
          <cell r="D443">
            <v>93232.1943888471</v>
          </cell>
          <cell r="E443">
            <v>1695148.90356197</v>
          </cell>
          <cell r="F443">
            <v>605583.05816974305</v>
          </cell>
          <cell r="G443">
            <v>3029425.7471307302</v>
          </cell>
          <cell r="H443">
            <v>1271.0652173913043</v>
          </cell>
          <cell r="I443">
            <v>1558935.1494642999</v>
          </cell>
          <cell r="J443">
            <v>5599836.7400281997</v>
          </cell>
          <cell r="K443">
            <v>3255383.2024984104</v>
          </cell>
          <cell r="L443">
            <v>40637.25632018286</v>
          </cell>
          <cell r="M443">
            <v>21095.986627378566</v>
          </cell>
        </row>
        <row r="444">
          <cell r="A444">
            <v>49888</v>
          </cell>
          <cell r="B444">
            <v>2036</v>
          </cell>
          <cell r="D444">
            <v>93258.588587505903</v>
          </cell>
          <cell r="E444">
            <v>1550649.3972497201</v>
          </cell>
          <cell r="F444">
            <v>606194.33876678604</v>
          </cell>
          <cell r="G444">
            <v>3016328.19486599</v>
          </cell>
          <cell r="H444">
            <v>1271.0652173913043</v>
          </cell>
          <cell r="I444">
            <v>1585870.70945384</v>
          </cell>
          <cell r="J444">
            <v>5609028.4878797699</v>
          </cell>
          <cell r="K444">
            <v>3203124.7627250701</v>
          </cell>
          <cell r="L444">
            <v>40663.034263846952</v>
          </cell>
          <cell r="M444">
            <v>21203.357176351958</v>
          </cell>
        </row>
        <row r="445">
          <cell r="A445">
            <v>49919</v>
          </cell>
          <cell r="B445">
            <v>2036</v>
          </cell>
          <cell r="D445">
            <v>93189.538944120606</v>
          </cell>
          <cell r="E445">
            <v>1253553.67724424</v>
          </cell>
          <cell r="F445">
            <v>606353.72580385895</v>
          </cell>
          <cell r="G445">
            <v>2930384.3478254899</v>
          </cell>
          <cell r="H445">
            <v>1271.0652173913043</v>
          </cell>
          <cell r="I445">
            <v>1581839.51747593</v>
          </cell>
          <cell r="J445">
            <v>5608079.3621304901</v>
          </cell>
          <cell r="K445">
            <v>2916383.0706181503</v>
          </cell>
          <cell r="L445">
            <v>40688.812272280193</v>
          </cell>
          <cell r="M445">
            <v>21268.338420252181</v>
          </cell>
        </row>
        <row r="446">
          <cell r="A446">
            <v>49949</v>
          </cell>
          <cell r="B446">
            <v>2036</v>
          </cell>
          <cell r="D446">
            <v>93044.221974492903</v>
          </cell>
          <cell r="E446">
            <v>944267.13435705809</v>
          </cell>
          <cell r="F446">
            <v>606364.55767451599</v>
          </cell>
          <cell r="G446">
            <v>2800440.8014631202</v>
          </cell>
          <cell r="H446">
            <v>1271.0652173913043</v>
          </cell>
          <cell r="I446">
            <v>1491302.0529547601</v>
          </cell>
          <cell r="J446">
            <v>5603796.5328305801</v>
          </cell>
          <cell r="K446">
            <v>2621904.8440624499</v>
          </cell>
          <cell r="L446">
            <v>40714.590345439537</v>
          </cell>
          <cell r="M446">
            <v>21273.921706741992</v>
          </cell>
        </row>
        <row r="447">
          <cell r="A447">
            <v>49980</v>
          </cell>
          <cell r="B447">
            <v>2036</v>
          </cell>
          <cell r="D447">
            <v>92790.284154086505</v>
          </cell>
          <cell r="E447">
            <v>676593.1688413939</v>
          </cell>
          <cell r="F447">
            <v>606606.99024805997</v>
          </cell>
          <cell r="G447">
            <v>2659362.5294558099</v>
          </cell>
          <cell r="H447">
            <v>1271.0652173913043</v>
          </cell>
          <cell r="I447">
            <v>1425277.49098261</v>
          </cell>
          <cell r="J447">
            <v>5604711.0191418799</v>
          </cell>
          <cell r="K447">
            <v>2558330.3326364397</v>
          </cell>
          <cell r="L447">
            <v>40740.368483281942</v>
          </cell>
          <cell r="M447">
            <v>21592.296893387549</v>
          </cell>
        </row>
        <row r="448">
          <cell r="A448">
            <v>50010</v>
          </cell>
          <cell r="B448">
            <v>2036</v>
          </cell>
          <cell r="D448">
            <v>92491.079045233506</v>
          </cell>
          <cell r="E448">
            <v>483471.77426306996</v>
          </cell>
          <cell r="F448">
            <v>606769.98288006405</v>
          </cell>
          <cell r="G448">
            <v>2654835.15626845</v>
          </cell>
          <cell r="H448">
            <v>1271.0652173913043</v>
          </cell>
          <cell r="I448">
            <v>1354706.3081654699</v>
          </cell>
          <cell r="J448">
            <v>5603842.8059916999</v>
          </cell>
          <cell r="K448">
            <v>2783290.4311762201</v>
          </cell>
          <cell r="L448">
            <v>40766.146685764412</v>
          </cell>
          <cell r="M448">
            <v>21579.292333668887</v>
          </cell>
        </row>
      </sheetData>
      <sheetData sheetId="10"/>
      <sheetData sheetId="11"/>
      <sheetData sheetId="12"/>
      <sheetData sheetId="13"/>
      <sheetData sheetId="14">
        <row r="94">
          <cell r="C94">
            <v>234234.40106495898</v>
          </cell>
        </row>
      </sheetData>
      <sheetData sheetId="15"/>
      <sheetData sheetId="16"/>
      <sheetData sheetId="17">
        <row r="69">
          <cell r="K69">
            <v>0</v>
          </cell>
          <cell r="S69">
            <v>0</v>
          </cell>
          <cell r="AA69">
            <v>0</v>
          </cell>
          <cell r="AI69">
            <v>0</v>
          </cell>
          <cell r="AQ69">
            <v>0</v>
          </cell>
          <cell r="AY69">
            <v>0</v>
          </cell>
          <cell r="BG69">
            <v>0</v>
          </cell>
          <cell r="BO69">
            <v>0</v>
          </cell>
          <cell r="BW69">
            <v>0</v>
          </cell>
        </row>
        <row r="70">
          <cell r="K70">
            <v>0</v>
          </cell>
          <cell r="S70">
            <v>0</v>
          </cell>
          <cell r="AA70">
            <v>0</v>
          </cell>
          <cell r="AI70">
            <v>0</v>
          </cell>
          <cell r="AQ70">
            <v>0</v>
          </cell>
          <cell r="AY70">
            <v>0</v>
          </cell>
          <cell r="BG70">
            <v>0</v>
          </cell>
          <cell r="BO70">
            <v>0</v>
          </cell>
          <cell r="BW70">
            <v>0</v>
          </cell>
        </row>
        <row r="71">
          <cell r="K71">
            <v>0</v>
          </cell>
          <cell r="S71">
            <v>0</v>
          </cell>
          <cell r="AA71">
            <v>0</v>
          </cell>
          <cell r="AI71">
            <v>0</v>
          </cell>
          <cell r="AQ71">
            <v>0</v>
          </cell>
          <cell r="AY71">
            <v>0</v>
          </cell>
          <cell r="BG71">
            <v>0</v>
          </cell>
          <cell r="BO71">
            <v>0</v>
          </cell>
          <cell r="BW71">
            <v>0</v>
          </cell>
        </row>
        <row r="72">
          <cell r="K72">
            <v>0</v>
          </cell>
          <cell r="S72">
            <v>0</v>
          </cell>
          <cell r="AA72">
            <v>0</v>
          </cell>
          <cell r="AI72">
            <v>0</v>
          </cell>
          <cell r="AQ72">
            <v>0</v>
          </cell>
          <cell r="AY72">
            <v>0</v>
          </cell>
          <cell r="BG72">
            <v>0</v>
          </cell>
          <cell r="BO72">
            <v>0</v>
          </cell>
          <cell r="BW72">
            <v>0</v>
          </cell>
        </row>
        <row r="73">
          <cell r="K73">
            <v>0</v>
          </cell>
          <cell r="S73">
            <v>0</v>
          </cell>
          <cell r="AA73">
            <v>0</v>
          </cell>
          <cell r="AI73">
            <v>0</v>
          </cell>
          <cell r="AQ73">
            <v>0</v>
          </cell>
          <cell r="AY73">
            <v>0</v>
          </cell>
          <cell r="BG73">
            <v>0</v>
          </cell>
          <cell r="BO73">
            <v>0</v>
          </cell>
          <cell r="BW73">
            <v>0</v>
          </cell>
        </row>
        <row r="74">
          <cell r="K74">
            <v>0</v>
          </cell>
          <cell r="S74">
            <v>0</v>
          </cell>
          <cell r="AA74">
            <v>0</v>
          </cell>
          <cell r="AI74">
            <v>0</v>
          </cell>
          <cell r="AQ74">
            <v>0</v>
          </cell>
          <cell r="AY74">
            <v>0</v>
          </cell>
          <cell r="BG74">
            <v>0</v>
          </cell>
          <cell r="BO74">
            <v>0</v>
          </cell>
          <cell r="BW74">
            <v>0</v>
          </cell>
        </row>
        <row r="75">
          <cell r="K75">
            <v>0</v>
          </cell>
          <cell r="S75">
            <v>0</v>
          </cell>
          <cell r="AA75">
            <v>0</v>
          </cell>
          <cell r="AI75">
            <v>0</v>
          </cell>
          <cell r="AQ75">
            <v>0</v>
          </cell>
          <cell r="AY75">
            <v>0</v>
          </cell>
          <cell r="BG75">
            <v>0</v>
          </cell>
          <cell r="BO75">
            <v>0</v>
          </cell>
          <cell r="BW75">
            <v>0</v>
          </cell>
        </row>
        <row r="76">
          <cell r="K76">
            <v>0</v>
          </cell>
          <cell r="S76">
            <v>0</v>
          </cell>
          <cell r="AA76">
            <v>0</v>
          </cell>
          <cell r="AI76">
            <v>0</v>
          </cell>
          <cell r="AQ76">
            <v>0</v>
          </cell>
          <cell r="AY76">
            <v>0</v>
          </cell>
          <cell r="BG76">
            <v>0</v>
          </cell>
          <cell r="BO76">
            <v>0</v>
          </cell>
          <cell r="BW76">
            <v>0</v>
          </cell>
        </row>
        <row r="77">
          <cell r="K77">
            <v>0</v>
          </cell>
          <cell r="S77">
            <v>0</v>
          </cell>
          <cell r="AA77">
            <v>0</v>
          </cell>
          <cell r="AI77">
            <v>0</v>
          </cell>
          <cell r="AQ77">
            <v>0</v>
          </cell>
          <cell r="AY77">
            <v>0</v>
          </cell>
          <cell r="BG77">
            <v>0</v>
          </cell>
          <cell r="BO77">
            <v>0</v>
          </cell>
          <cell r="BW77">
            <v>0</v>
          </cell>
        </row>
        <row r="78">
          <cell r="K78">
            <v>0</v>
          </cell>
          <cell r="S78">
            <v>0</v>
          </cell>
          <cell r="AA78">
            <v>0</v>
          </cell>
          <cell r="AI78">
            <v>0</v>
          </cell>
          <cell r="AQ78">
            <v>0</v>
          </cell>
          <cell r="AY78">
            <v>0</v>
          </cell>
          <cell r="BG78">
            <v>0</v>
          </cell>
          <cell r="BO78">
            <v>0</v>
          </cell>
          <cell r="BW78">
            <v>0</v>
          </cell>
        </row>
        <row r="79">
          <cell r="K79">
            <v>0</v>
          </cell>
          <cell r="S79">
            <v>0</v>
          </cell>
          <cell r="AA79">
            <v>0</v>
          </cell>
          <cell r="AI79">
            <v>0</v>
          </cell>
          <cell r="AQ79">
            <v>0</v>
          </cell>
          <cell r="AY79">
            <v>0</v>
          </cell>
          <cell r="BG79">
            <v>0</v>
          </cell>
          <cell r="BO79">
            <v>0</v>
          </cell>
          <cell r="BW79">
            <v>0</v>
          </cell>
        </row>
        <row r="80">
          <cell r="K80">
            <v>0</v>
          </cell>
          <cell r="S80">
            <v>0</v>
          </cell>
          <cell r="AA80">
            <v>0</v>
          </cell>
          <cell r="AI80">
            <v>0</v>
          </cell>
          <cell r="AQ80">
            <v>0</v>
          </cell>
          <cell r="AY80">
            <v>0</v>
          </cell>
          <cell r="BG80">
            <v>0</v>
          </cell>
          <cell r="BO80">
            <v>0</v>
          </cell>
          <cell r="BW80">
            <v>0</v>
          </cell>
        </row>
        <row r="81">
          <cell r="K81">
            <v>0</v>
          </cell>
          <cell r="S81">
            <v>0</v>
          </cell>
          <cell r="AA81">
            <v>0</v>
          </cell>
          <cell r="AI81">
            <v>0</v>
          </cell>
          <cell r="AQ81">
            <v>0</v>
          </cell>
          <cell r="AY81">
            <v>0</v>
          </cell>
          <cell r="BG81">
            <v>0</v>
          </cell>
          <cell r="BO81">
            <v>0</v>
          </cell>
          <cell r="BW81">
            <v>0</v>
          </cell>
        </row>
        <row r="82">
          <cell r="K82">
            <v>0</v>
          </cell>
          <cell r="S82">
            <v>0</v>
          </cell>
          <cell r="AA82">
            <v>0</v>
          </cell>
          <cell r="AI82">
            <v>0</v>
          </cell>
          <cell r="AQ82">
            <v>0</v>
          </cell>
          <cell r="AY82">
            <v>0</v>
          </cell>
          <cell r="BG82">
            <v>0</v>
          </cell>
          <cell r="BO82">
            <v>0</v>
          </cell>
          <cell r="BW82">
            <v>0</v>
          </cell>
        </row>
        <row r="83">
          <cell r="K83">
            <v>0</v>
          </cell>
          <cell r="S83">
            <v>0</v>
          </cell>
          <cell r="AA83">
            <v>0</v>
          </cell>
          <cell r="AI83">
            <v>0</v>
          </cell>
          <cell r="AQ83">
            <v>0</v>
          </cell>
          <cell r="AY83">
            <v>0</v>
          </cell>
          <cell r="BG83">
            <v>0</v>
          </cell>
          <cell r="BO83">
            <v>0</v>
          </cell>
          <cell r="BW83">
            <v>0</v>
          </cell>
        </row>
        <row r="84">
          <cell r="K84">
            <v>0</v>
          </cell>
          <cell r="S84">
            <v>0</v>
          </cell>
          <cell r="AA84">
            <v>0</v>
          </cell>
          <cell r="AI84">
            <v>0</v>
          </cell>
          <cell r="AQ84">
            <v>0</v>
          </cell>
          <cell r="AY84">
            <v>0</v>
          </cell>
          <cell r="BG84">
            <v>0</v>
          </cell>
          <cell r="BO84">
            <v>0</v>
          </cell>
          <cell r="BW84">
            <v>0</v>
          </cell>
        </row>
        <row r="85">
          <cell r="K85">
            <v>0</v>
          </cell>
          <cell r="S85">
            <v>0</v>
          </cell>
          <cell r="AA85">
            <v>0</v>
          </cell>
          <cell r="AI85">
            <v>0</v>
          </cell>
          <cell r="AQ85">
            <v>0</v>
          </cell>
          <cell r="AY85">
            <v>0</v>
          </cell>
          <cell r="BG85">
            <v>0</v>
          </cell>
          <cell r="BO85">
            <v>0</v>
          </cell>
          <cell r="BW85">
            <v>0</v>
          </cell>
        </row>
        <row r="86">
          <cell r="K86">
            <v>0</v>
          </cell>
          <cell r="S86">
            <v>0</v>
          </cell>
          <cell r="AA86">
            <v>0</v>
          </cell>
          <cell r="AI86">
            <v>0</v>
          </cell>
          <cell r="AQ86">
            <v>0</v>
          </cell>
          <cell r="AY86">
            <v>0</v>
          </cell>
          <cell r="BG86">
            <v>0</v>
          </cell>
          <cell r="BO86">
            <v>0</v>
          </cell>
          <cell r="BW86">
            <v>0</v>
          </cell>
        </row>
        <row r="87">
          <cell r="K87">
            <v>0</v>
          </cell>
          <cell r="S87">
            <v>0</v>
          </cell>
          <cell r="AA87">
            <v>0</v>
          </cell>
          <cell r="AI87">
            <v>0</v>
          </cell>
          <cell r="AQ87">
            <v>0</v>
          </cell>
          <cell r="AY87">
            <v>0</v>
          </cell>
          <cell r="BG87">
            <v>0</v>
          </cell>
          <cell r="BO87">
            <v>0</v>
          </cell>
          <cell r="BW87">
            <v>0</v>
          </cell>
        </row>
        <row r="88">
          <cell r="K88">
            <v>0</v>
          </cell>
          <cell r="S88">
            <v>0</v>
          </cell>
          <cell r="AA88">
            <v>0</v>
          </cell>
          <cell r="AI88">
            <v>0</v>
          </cell>
          <cell r="AQ88">
            <v>0</v>
          </cell>
          <cell r="AY88">
            <v>0</v>
          </cell>
          <cell r="BG88">
            <v>0</v>
          </cell>
          <cell r="BO88">
            <v>0</v>
          </cell>
          <cell r="BW88">
            <v>0</v>
          </cell>
        </row>
        <row r="89">
          <cell r="K89">
            <v>0</v>
          </cell>
          <cell r="S89">
            <v>0</v>
          </cell>
          <cell r="AA89">
            <v>0</v>
          </cell>
          <cell r="AI89">
            <v>0</v>
          </cell>
          <cell r="AQ89">
            <v>0</v>
          </cell>
          <cell r="AY89">
            <v>0</v>
          </cell>
          <cell r="BG89">
            <v>0</v>
          </cell>
          <cell r="BO89">
            <v>0</v>
          </cell>
          <cell r="BW89">
            <v>0</v>
          </cell>
        </row>
        <row r="90">
          <cell r="K90">
            <v>0</v>
          </cell>
          <cell r="S90">
            <v>0</v>
          </cell>
          <cell r="AA90">
            <v>0</v>
          </cell>
          <cell r="AI90">
            <v>0</v>
          </cell>
          <cell r="AQ90">
            <v>0</v>
          </cell>
          <cell r="AY90">
            <v>0</v>
          </cell>
          <cell r="BG90">
            <v>0</v>
          </cell>
          <cell r="BO90">
            <v>0</v>
          </cell>
          <cell r="BW90">
            <v>0</v>
          </cell>
        </row>
        <row r="91">
          <cell r="K91">
            <v>0</v>
          </cell>
          <cell r="S91">
            <v>0</v>
          </cell>
          <cell r="AA91">
            <v>0</v>
          </cell>
          <cell r="AI91">
            <v>0</v>
          </cell>
          <cell r="AQ91">
            <v>0</v>
          </cell>
          <cell r="AY91">
            <v>0</v>
          </cell>
          <cell r="BG91">
            <v>0</v>
          </cell>
          <cell r="BO91">
            <v>0</v>
          </cell>
          <cell r="BW91">
            <v>0</v>
          </cell>
        </row>
        <row r="92">
          <cell r="K92">
            <v>0</v>
          </cell>
          <cell r="S92">
            <v>0</v>
          </cell>
          <cell r="AA92">
            <v>0</v>
          </cell>
          <cell r="AI92">
            <v>0</v>
          </cell>
          <cell r="AQ92">
            <v>0</v>
          </cell>
          <cell r="AY92">
            <v>0</v>
          </cell>
          <cell r="BG92">
            <v>0</v>
          </cell>
          <cell r="BO92">
            <v>0</v>
          </cell>
          <cell r="BW92">
            <v>0</v>
          </cell>
        </row>
        <row r="93">
          <cell r="K93">
            <v>0</v>
          </cell>
          <cell r="S93">
            <v>0</v>
          </cell>
          <cell r="AA93">
            <v>0</v>
          </cell>
          <cell r="AI93">
            <v>0</v>
          </cell>
          <cell r="AQ93">
            <v>0</v>
          </cell>
          <cell r="AY93">
            <v>0</v>
          </cell>
          <cell r="BG93">
            <v>0</v>
          </cell>
          <cell r="BO93">
            <v>0</v>
          </cell>
          <cell r="BW93">
            <v>0</v>
          </cell>
        </row>
        <row r="94">
          <cell r="K94">
            <v>0</v>
          </cell>
          <cell r="S94">
            <v>0</v>
          </cell>
          <cell r="AA94">
            <v>0</v>
          </cell>
          <cell r="AI94">
            <v>0</v>
          </cell>
          <cell r="AQ94">
            <v>0</v>
          </cell>
          <cell r="AY94">
            <v>0</v>
          </cell>
          <cell r="BG94">
            <v>0</v>
          </cell>
          <cell r="BO94">
            <v>0</v>
          </cell>
          <cell r="BW94">
            <v>0</v>
          </cell>
        </row>
        <row r="95">
          <cell r="K95">
            <v>0</v>
          </cell>
          <cell r="S95">
            <v>0</v>
          </cell>
          <cell r="AA95">
            <v>0</v>
          </cell>
          <cell r="AI95">
            <v>0</v>
          </cell>
          <cell r="AQ95">
            <v>0</v>
          </cell>
          <cell r="AY95">
            <v>0</v>
          </cell>
          <cell r="BG95">
            <v>0</v>
          </cell>
          <cell r="BO95">
            <v>0</v>
          </cell>
          <cell r="BW95">
            <v>0</v>
          </cell>
        </row>
        <row r="96">
          <cell r="K96">
            <v>0</v>
          </cell>
          <cell r="S96">
            <v>0</v>
          </cell>
          <cell r="AA96">
            <v>0</v>
          </cell>
          <cell r="AI96">
            <v>0</v>
          </cell>
          <cell r="AQ96">
            <v>0</v>
          </cell>
          <cell r="AY96">
            <v>0</v>
          </cell>
          <cell r="BG96">
            <v>0</v>
          </cell>
          <cell r="BO96">
            <v>0</v>
          </cell>
          <cell r="BW96">
            <v>0</v>
          </cell>
        </row>
        <row r="97">
          <cell r="K97">
            <v>0</v>
          </cell>
          <cell r="S97">
            <v>0</v>
          </cell>
          <cell r="AA97">
            <v>0</v>
          </cell>
          <cell r="AI97">
            <v>0</v>
          </cell>
          <cell r="AQ97">
            <v>0</v>
          </cell>
          <cell r="AY97">
            <v>0</v>
          </cell>
          <cell r="BG97">
            <v>0</v>
          </cell>
          <cell r="BO97">
            <v>0</v>
          </cell>
          <cell r="BW97">
            <v>0</v>
          </cell>
        </row>
        <row r="98">
          <cell r="K98">
            <v>0</v>
          </cell>
          <cell r="S98">
            <v>0</v>
          </cell>
          <cell r="AA98">
            <v>0</v>
          </cell>
          <cell r="AI98">
            <v>0</v>
          </cell>
          <cell r="AQ98">
            <v>0</v>
          </cell>
          <cell r="AY98">
            <v>0</v>
          </cell>
          <cell r="BG98">
            <v>0</v>
          </cell>
          <cell r="BO98">
            <v>0</v>
          </cell>
          <cell r="BW98">
            <v>0</v>
          </cell>
        </row>
        <row r="99">
          <cell r="K99">
            <v>0</v>
          </cell>
          <cell r="S99">
            <v>0</v>
          </cell>
          <cell r="AA99">
            <v>0</v>
          </cell>
          <cell r="AI99">
            <v>0</v>
          </cell>
          <cell r="AQ99">
            <v>0</v>
          </cell>
          <cell r="AY99">
            <v>0</v>
          </cell>
          <cell r="BG99">
            <v>0</v>
          </cell>
          <cell r="BO99">
            <v>0</v>
          </cell>
          <cell r="BW99">
            <v>0</v>
          </cell>
        </row>
        <row r="100">
          <cell r="K100">
            <v>0</v>
          </cell>
          <cell r="S100">
            <v>0</v>
          </cell>
          <cell r="AA100">
            <v>0</v>
          </cell>
          <cell r="AI100">
            <v>0</v>
          </cell>
          <cell r="AQ100">
            <v>0</v>
          </cell>
          <cell r="AY100">
            <v>0</v>
          </cell>
          <cell r="BG100">
            <v>0</v>
          </cell>
          <cell r="BO100">
            <v>0</v>
          </cell>
          <cell r="BW100">
            <v>0</v>
          </cell>
        </row>
        <row r="101">
          <cell r="K101">
            <v>0</v>
          </cell>
          <cell r="S101">
            <v>0</v>
          </cell>
          <cell r="AA101">
            <v>0</v>
          </cell>
          <cell r="AI101">
            <v>0</v>
          </cell>
          <cell r="AQ101">
            <v>0</v>
          </cell>
          <cell r="AY101">
            <v>0</v>
          </cell>
          <cell r="BG101">
            <v>0</v>
          </cell>
          <cell r="BO101">
            <v>0</v>
          </cell>
          <cell r="BW101">
            <v>0</v>
          </cell>
        </row>
        <row r="102">
          <cell r="K102">
            <v>0</v>
          </cell>
          <cell r="S102">
            <v>0</v>
          </cell>
          <cell r="AA102">
            <v>0</v>
          </cell>
          <cell r="AI102">
            <v>0</v>
          </cell>
          <cell r="AQ102">
            <v>0</v>
          </cell>
          <cell r="AY102">
            <v>0</v>
          </cell>
          <cell r="BG102">
            <v>0</v>
          </cell>
          <cell r="BO102">
            <v>0</v>
          </cell>
          <cell r="BW102">
            <v>0</v>
          </cell>
        </row>
        <row r="103">
          <cell r="K103">
            <v>0</v>
          </cell>
          <cell r="S103">
            <v>0</v>
          </cell>
          <cell r="AA103">
            <v>0</v>
          </cell>
          <cell r="AI103">
            <v>0</v>
          </cell>
          <cell r="AQ103">
            <v>0</v>
          </cell>
          <cell r="AY103">
            <v>0</v>
          </cell>
          <cell r="BG103">
            <v>0</v>
          </cell>
          <cell r="BO103">
            <v>0</v>
          </cell>
          <cell r="BW103">
            <v>0</v>
          </cell>
        </row>
        <row r="104">
          <cell r="K104">
            <v>0</v>
          </cell>
          <cell r="S104">
            <v>0</v>
          </cell>
          <cell r="AA104">
            <v>0</v>
          </cell>
          <cell r="AI104">
            <v>0</v>
          </cell>
          <cell r="AQ104">
            <v>0</v>
          </cell>
          <cell r="AY104">
            <v>0</v>
          </cell>
          <cell r="BG104">
            <v>0</v>
          </cell>
          <cell r="BO104">
            <v>0</v>
          </cell>
          <cell r="BW104">
            <v>0</v>
          </cell>
        </row>
        <row r="105">
          <cell r="K105">
            <v>-13.034722222222221</v>
          </cell>
          <cell r="S105">
            <v>-109.7361111111111</v>
          </cell>
          <cell r="AA105">
            <v>0.10416666666666666</v>
          </cell>
          <cell r="AI105">
            <v>170.8472222222222</v>
          </cell>
          <cell r="AQ105">
            <v>167.81944444444443</v>
          </cell>
          <cell r="AY105">
            <v>-109.08333333333333</v>
          </cell>
          <cell r="BG105">
            <v>3.1388888888888888</v>
          </cell>
          <cell r="BO105">
            <v>14.125</v>
          </cell>
          <cell r="BW105">
            <v>14.125</v>
          </cell>
        </row>
        <row r="106">
          <cell r="K106">
            <v>-26.069444444444443</v>
          </cell>
          <cell r="S106">
            <v>-219.4722222222222</v>
          </cell>
          <cell r="AA106">
            <v>0.20833333333333331</v>
          </cell>
          <cell r="AI106">
            <v>341.6944444444444</v>
          </cell>
          <cell r="AQ106">
            <v>335.63888888888886</v>
          </cell>
          <cell r="AY106">
            <v>-218.16666666666666</v>
          </cell>
          <cell r="BG106">
            <v>6.2777777777777777</v>
          </cell>
          <cell r="BO106">
            <v>28.25</v>
          </cell>
          <cell r="BW106">
            <v>28.25</v>
          </cell>
        </row>
        <row r="107">
          <cell r="K107">
            <v>-39.104166666666664</v>
          </cell>
          <cell r="S107">
            <v>-329.20833333333331</v>
          </cell>
          <cell r="AA107">
            <v>0.3125</v>
          </cell>
          <cell r="AI107">
            <v>512.54166666666663</v>
          </cell>
          <cell r="AQ107">
            <v>503.45833333333331</v>
          </cell>
          <cell r="AY107">
            <v>-327.25</v>
          </cell>
          <cell r="BG107">
            <v>9.4166666666666661</v>
          </cell>
          <cell r="BO107">
            <v>42.375</v>
          </cell>
          <cell r="BW107">
            <v>42.375</v>
          </cell>
        </row>
        <row r="108">
          <cell r="K108">
            <v>-52.138888888888886</v>
          </cell>
          <cell r="S108">
            <v>-438.9444444444444</v>
          </cell>
          <cell r="AA108">
            <v>0.41666666666666663</v>
          </cell>
          <cell r="AI108">
            <v>683.3888888888888</v>
          </cell>
          <cell r="AQ108">
            <v>671.27777777777771</v>
          </cell>
          <cell r="AY108">
            <v>-436.33333333333331</v>
          </cell>
          <cell r="BG108">
            <v>12.555555555555555</v>
          </cell>
          <cell r="BO108">
            <v>56.5</v>
          </cell>
          <cell r="BW108">
            <v>56.5</v>
          </cell>
        </row>
        <row r="109">
          <cell r="K109">
            <v>-65.1736111111111</v>
          </cell>
          <cell r="S109">
            <v>-548.68055555555543</v>
          </cell>
          <cell r="AA109">
            <v>0.52083333333333326</v>
          </cell>
          <cell r="AI109">
            <v>854.23611111111097</v>
          </cell>
          <cell r="AQ109">
            <v>839.09722222222206</v>
          </cell>
          <cell r="AY109">
            <v>-545.41666666666663</v>
          </cell>
          <cell r="BG109">
            <v>15.694444444444443</v>
          </cell>
          <cell r="BO109">
            <v>70.624999999999986</v>
          </cell>
          <cell r="BW109">
            <v>70.624999999999986</v>
          </cell>
        </row>
        <row r="110">
          <cell r="K110">
            <v>-78.208333333333314</v>
          </cell>
          <cell r="S110">
            <v>-658.41666666666652</v>
          </cell>
          <cell r="AA110">
            <v>0.62499999999999989</v>
          </cell>
          <cell r="AI110">
            <v>1025.083333333333</v>
          </cell>
          <cell r="AQ110">
            <v>1006.9166666666664</v>
          </cell>
          <cell r="AY110">
            <v>-654.49999999999989</v>
          </cell>
          <cell r="BG110">
            <v>18.833333333333329</v>
          </cell>
          <cell r="BO110">
            <v>84.749999999999986</v>
          </cell>
          <cell r="BW110">
            <v>84.749999999999986</v>
          </cell>
        </row>
        <row r="111">
          <cell r="K111">
            <v>-91.243055555555543</v>
          </cell>
          <cell r="S111">
            <v>-768.15277777777771</v>
          </cell>
          <cell r="AA111">
            <v>0.72916666666666652</v>
          </cell>
          <cell r="AI111">
            <v>1195.9305555555554</v>
          </cell>
          <cell r="AQ111">
            <v>1174.7361111111109</v>
          </cell>
          <cell r="AY111">
            <v>-763.58333333333326</v>
          </cell>
          <cell r="BG111">
            <v>21.972222222222218</v>
          </cell>
          <cell r="BO111">
            <v>98.874999999999986</v>
          </cell>
          <cell r="BW111">
            <v>98.874999999999986</v>
          </cell>
        </row>
        <row r="112">
          <cell r="K112">
            <v>-104.27777777777777</v>
          </cell>
          <cell r="S112">
            <v>-877.8888888888888</v>
          </cell>
          <cell r="AA112">
            <v>0.83333333333333326</v>
          </cell>
          <cell r="AI112">
            <v>1366.7777777777776</v>
          </cell>
          <cell r="AQ112">
            <v>1342.5555555555554</v>
          </cell>
          <cell r="AY112">
            <v>-872.66666666666663</v>
          </cell>
          <cell r="BG112">
            <v>25.111111111111111</v>
          </cell>
          <cell r="BO112">
            <v>113</v>
          </cell>
          <cell r="BW112">
            <v>113</v>
          </cell>
        </row>
        <row r="113">
          <cell r="K113">
            <v>-117.3125</v>
          </cell>
          <cell r="S113">
            <v>-987.625</v>
          </cell>
          <cell r="AA113">
            <v>0.9375</v>
          </cell>
          <cell r="AI113">
            <v>1537.625</v>
          </cell>
          <cell r="AQ113">
            <v>1510.375</v>
          </cell>
          <cell r="AY113">
            <v>-981.75</v>
          </cell>
          <cell r="BG113">
            <v>28.25</v>
          </cell>
          <cell r="BO113">
            <v>127.125</v>
          </cell>
          <cell r="BW113">
            <v>127.125</v>
          </cell>
        </row>
        <row r="114">
          <cell r="K114">
            <v>-130.34722222222223</v>
          </cell>
          <cell r="S114">
            <v>-1097.3611111111111</v>
          </cell>
          <cell r="AA114">
            <v>1.0416666666666667</v>
          </cell>
          <cell r="AI114">
            <v>1708.4722222222224</v>
          </cell>
          <cell r="AQ114">
            <v>1678.1944444444446</v>
          </cell>
          <cell r="AY114">
            <v>-1090.8333333333335</v>
          </cell>
          <cell r="BG114">
            <v>31.388888888888889</v>
          </cell>
          <cell r="BO114">
            <v>141.25</v>
          </cell>
          <cell r="BW114">
            <v>141.25</v>
          </cell>
        </row>
        <row r="115">
          <cell r="K115">
            <v>-143.38194444444446</v>
          </cell>
          <cell r="S115">
            <v>-1207.0972222222224</v>
          </cell>
          <cell r="AA115">
            <v>1.1458333333333335</v>
          </cell>
          <cell r="AI115">
            <v>1879.3194444444446</v>
          </cell>
          <cell r="AQ115">
            <v>1846.0138888888891</v>
          </cell>
          <cell r="AY115">
            <v>-1199.9166666666667</v>
          </cell>
          <cell r="BG115">
            <v>34.527777777777779</v>
          </cell>
          <cell r="BO115">
            <v>155.375</v>
          </cell>
          <cell r="BW115">
            <v>155.375</v>
          </cell>
        </row>
        <row r="116">
          <cell r="K116">
            <v>-156.41666666666666</v>
          </cell>
          <cell r="S116">
            <v>-1316.8333333333333</v>
          </cell>
          <cell r="AA116">
            <v>1.25</v>
          </cell>
          <cell r="AI116">
            <v>2050.1666666666665</v>
          </cell>
          <cell r="AQ116">
            <v>2013.8333333333333</v>
          </cell>
          <cell r="AY116">
            <v>-1309</v>
          </cell>
          <cell r="BG116">
            <v>37.666666666666664</v>
          </cell>
          <cell r="BO116">
            <v>169.5</v>
          </cell>
          <cell r="BW116">
            <v>169.5</v>
          </cell>
        </row>
        <row r="117">
          <cell r="K117">
            <v>-167.5625</v>
          </cell>
          <cell r="S117">
            <v>-1424.3333333333333</v>
          </cell>
          <cell r="AA117">
            <v>1.3541666666666667</v>
          </cell>
          <cell r="AI117">
            <v>2209.8402777777778</v>
          </cell>
          <cell r="AQ117">
            <v>2170.6805555555557</v>
          </cell>
          <cell r="AY117">
            <v>-1418.3958333333333</v>
          </cell>
          <cell r="BG117">
            <v>41.173611111111107</v>
          </cell>
          <cell r="BO117">
            <v>184.40277777777777</v>
          </cell>
          <cell r="BW117">
            <v>184.40277777777777</v>
          </cell>
        </row>
        <row r="118">
          <cell r="K118">
            <v>-178.70833333333331</v>
          </cell>
          <cell r="S118">
            <v>-1531.8333333333333</v>
          </cell>
          <cell r="AA118">
            <v>1.4583333333333333</v>
          </cell>
          <cell r="AI118">
            <v>2369.5138888888887</v>
          </cell>
          <cell r="AQ118">
            <v>2327.5277777777778</v>
          </cell>
          <cell r="AY118">
            <v>-1527.7916666666667</v>
          </cell>
          <cell r="BG118">
            <v>44.68055555555555</v>
          </cell>
          <cell r="BO118">
            <v>199.30555555555554</v>
          </cell>
          <cell r="BW118">
            <v>199.30555555555554</v>
          </cell>
        </row>
        <row r="119">
          <cell r="K119">
            <v>-189.85416666666666</v>
          </cell>
          <cell r="S119">
            <v>-1639.3333333333333</v>
          </cell>
          <cell r="AA119">
            <v>1.5625</v>
          </cell>
          <cell r="AI119">
            <v>2529.1875</v>
          </cell>
          <cell r="AQ119">
            <v>2484.375</v>
          </cell>
          <cell r="AY119">
            <v>-1637.1875</v>
          </cell>
          <cell r="BG119">
            <v>48.1875</v>
          </cell>
          <cell r="BO119">
            <v>214.20833333333331</v>
          </cell>
          <cell r="BW119">
            <v>214.20833333333331</v>
          </cell>
        </row>
        <row r="120">
          <cell r="K120">
            <v>-201</v>
          </cell>
          <cell r="S120">
            <v>-1746.8333333333333</v>
          </cell>
          <cell r="AA120">
            <v>1.6666666666666665</v>
          </cell>
          <cell r="AI120">
            <v>2688.8611111111109</v>
          </cell>
          <cell r="AQ120">
            <v>2641.2222222222222</v>
          </cell>
          <cell r="AY120">
            <v>-1746.5833333333333</v>
          </cell>
          <cell r="BG120">
            <v>51.694444444444443</v>
          </cell>
          <cell r="BO120">
            <v>229.11111111111111</v>
          </cell>
          <cell r="BW120">
            <v>229.11111111111111</v>
          </cell>
        </row>
        <row r="121">
          <cell r="K121">
            <v>-212.14583333333331</v>
          </cell>
          <cell r="S121">
            <v>-1854.333333333333</v>
          </cell>
          <cell r="AA121">
            <v>1.7708333333333333</v>
          </cell>
          <cell r="AI121">
            <v>2848.5347222222217</v>
          </cell>
          <cell r="AQ121">
            <v>2798.0694444444443</v>
          </cell>
          <cell r="AY121">
            <v>-1855.9791666666665</v>
          </cell>
          <cell r="BG121">
            <v>55.201388888888886</v>
          </cell>
          <cell r="BO121">
            <v>244.01388888888886</v>
          </cell>
          <cell r="BW121">
            <v>244.01388888888886</v>
          </cell>
        </row>
        <row r="122">
          <cell r="K122">
            <v>-223.29166666666663</v>
          </cell>
          <cell r="S122">
            <v>-1961.833333333333</v>
          </cell>
          <cell r="AA122">
            <v>1.875</v>
          </cell>
          <cell r="AI122">
            <v>3008.208333333333</v>
          </cell>
          <cell r="AQ122">
            <v>2954.9166666666665</v>
          </cell>
          <cell r="AY122">
            <v>-1965.375</v>
          </cell>
          <cell r="BG122">
            <v>58.708333333333329</v>
          </cell>
          <cell r="BO122">
            <v>258.91666666666663</v>
          </cell>
          <cell r="BW122">
            <v>258.91666666666663</v>
          </cell>
        </row>
        <row r="123">
          <cell r="K123">
            <v>-234.4375</v>
          </cell>
          <cell r="S123">
            <v>-2069.333333333333</v>
          </cell>
          <cell r="AA123">
            <v>1.9791666666666665</v>
          </cell>
          <cell r="AI123">
            <v>3167.8819444444443</v>
          </cell>
          <cell r="AQ123">
            <v>3111.7638888888887</v>
          </cell>
          <cell r="AY123">
            <v>-2074.770833333333</v>
          </cell>
          <cell r="BG123">
            <v>62.215277777777771</v>
          </cell>
          <cell r="BO123">
            <v>273.81944444444446</v>
          </cell>
          <cell r="BW123">
            <v>273.81944444444446</v>
          </cell>
        </row>
        <row r="124">
          <cell r="K124">
            <v>-245.58333333333331</v>
          </cell>
          <cell r="S124">
            <v>-2176.833333333333</v>
          </cell>
          <cell r="AA124">
            <v>2.083333333333333</v>
          </cell>
          <cell r="AI124">
            <v>3327.5555555555557</v>
          </cell>
          <cell r="AQ124">
            <v>3268.6111111111109</v>
          </cell>
          <cell r="AY124">
            <v>-2184.1666666666665</v>
          </cell>
          <cell r="BG124">
            <v>65.722222222222214</v>
          </cell>
          <cell r="BO124">
            <v>288.72222222222223</v>
          </cell>
          <cell r="BW124">
            <v>288.72222222222223</v>
          </cell>
        </row>
        <row r="125">
          <cell r="K125">
            <v>-256.72916666666663</v>
          </cell>
          <cell r="S125">
            <v>-2284.333333333333</v>
          </cell>
          <cell r="AA125">
            <v>2.1875</v>
          </cell>
          <cell r="AI125">
            <v>3487.2291666666665</v>
          </cell>
          <cell r="AQ125">
            <v>3425.458333333333</v>
          </cell>
          <cell r="AY125">
            <v>-2293.5625</v>
          </cell>
          <cell r="BG125">
            <v>69.229166666666657</v>
          </cell>
          <cell r="BO125">
            <v>303.625</v>
          </cell>
          <cell r="BW125">
            <v>303.625</v>
          </cell>
        </row>
        <row r="126">
          <cell r="K126">
            <v>-267.875</v>
          </cell>
          <cell r="S126">
            <v>-2391.833333333333</v>
          </cell>
          <cell r="AA126">
            <v>2.291666666666667</v>
          </cell>
          <cell r="AI126">
            <v>3646.9027777777774</v>
          </cell>
          <cell r="AQ126">
            <v>3582.3055555555557</v>
          </cell>
          <cell r="AY126">
            <v>-2402.9583333333335</v>
          </cell>
          <cell r="BG126">
            <v>72.736111111111114</v>
          </cell>
          <cell r="BO126">
            <v>318.52777777777777</v>
          </cell>
          <cell r="BW126">
            <v>318.52777777777777</v>
          </cell>
        </row>
        <row r="127">
          <cell r="K127">
            <v>-279.02083333333331</v>
          </cell>
          <cell r="S127">
            <v>-2499.333333333333</v>
          </cell>
          <cell r="AA127">
            <v>2.3958333333333335</v>
          </cell>
          <cell r="AI127">
            <v>3806.5763888888887</v>
          </cell>
          <cell r="AQ127">
            <v>3739.1527777777778</v>
          </cell>
          <cell r="AY127">
            <v>-2512.354166666667</v>
          </cell>
          <cell r="BG127">
            <v>76.243055555555557</v>
          </cell>
          <cell r="BO127">
            <v>333.43055555555554</v>
          </cell>
          <cell r="BW127">
            <v>333.43055555555554</v>
          </cell>
        </row>
        <row r="128">
          <cell r="K128">
            <v>-290.16666666666663</v>
          </cell>
          <cell r="S128">
            <v>-2606.833333333333</v>
          </cell>
          <cell r="AA128">
            <v>2.5</v>
          </cell>
          <cell r="AI128">
            <v>3966.25</v>
          </cell>
          <cell r="AQ128">
            <v>3896</v>
          </cell>
          <cell r="AY128">
            <v>-2621.75</v>
          </cell>
          <cell r="BG128">
            <v>79.75</v>
          </cell>
          <cell r="BO128">
            <v>348.33333333333331</v>
          </cell>
          <cell r="BW128">
            <v>348.33333333333331</v>
          </cell>
        </row>
        <row r="129">
          <cell r="K129">
            <v>-149.70833333333334</v>
          </cell>
          <cell r="S129">
            <v>-1417.5555555555557</v>
          </cell>
          <cell r="AA129">
            <v>0.75</v>
          </cell>
          <cell r="AI129">
            <v>4115.8125</v>
          </cell>
          <cell r="AQ129">
            <v>4042.9166666666665</v>
          </cell>
          <cell r="AY129">
            <v>-2731.4305555555557</v>
          </cell>
          <cell r="BG129">
            <v>83.618055555555557</v>
          </cell>
          <cell r="BO129">
            <v>363.97916666666663</v>
          </cell>
          <cell r="BW129">
            <v>363.97916666666663</v>
          </cell>
        </row>
        <row r="130">
          <cell r="K130">
            <v>-165.66666666666666</v>
          </cell>
          <cell r="S130">
            <v>-1545.1111111111111</v>
          </cell>
          <cell r="AA130">
            <v>0.25</v>
          </cell>
          <cell r="AI130">
            <v>4265.375</v>
          </cell>
          <cell r="AQ130">
            <v>4189.833333333333</v>
          </cell>
          <cell r="AY130">
            <v>-2841.1111111111113</v>
          </cell>
          <cell r="BG130">
            <v>87.486111111111114</v>
          </cell>
          <cell r="BO130">
            <v>379.625</v>
          </cell>
          <cell r="BW130">
            <v>379.625</v>
          </cell>
        </row>
        <row r="131">
          <cell r="K131">
            <v>-181.625</v>
          </cell>
          <cell r="S131">
            <v>-1672.6666666666665</v>
          </cell>
          <cell r="AA131">
            <v>-0.25</v>
          </cell>
          <cell r="AI131">
            <v>4414.9375</v>
          </cell>
          <cell r="AQ131">
            <v>4336.75</v>
          </cell>
          <cell r="AY131">
            <v>-2950.7916666666665</v>
          </cell>
          <cell r="BG131">
            <v>91.354166666666671</v>
          </cell>
          <cell r="BO131">
            <v>395.27083333333331</v>
          </cell>
          <cell r="BW131">
            <v>395.27083333333331</v>
          </cell>
        </row>
        <row r="132">
          <cell r="K132">
            <v>-197.58333333333331</v>
          </cell>
          <cell r="S132">
            <v>-1800.2222222222222</v>
          </cell>
          <cell r="AA132">
            <v>-0.75</v>
          </cell>
          <cell r="AI132">
            <v>4564.5</v>
          </cell>
          <cell r="AQ132">
            <v>4483.666666666667</v>
          </cell>
          <cell r="AY132">
            <v>-3060.4722222222222</v>
          </cell>
          <cell r="BG132">
            <v>95.222222222222229</v>
          </cell>
          <cell r="BO132">
            <v>410.91666666666663</v>
          </cell>
          <cell r="BW132">
            <v>410.91666666666663</v>
          </cell>
        </row>
        <row r="133">
          <cell r="K133">
            <v>-213.54166666666666</v>
          </cell>
          <cell r="S133">
            <v>-1927.7777777777778</v>
          </cell>
          <cell r="AA133">
            <v>-1.2499999999999996</v>
          </cell>
          <cell r="AI133">
            <v>4714.0625</v>
          </cell>
          <cell r="AQ133">
            <v>4630.583333333333</v>
          </cell>
          <cell r="AY133">
            <v>-3170.1527777777778</v>
          </cell>
          <cell r="BG133">
            <v>99.090277777777771</v>
          </cell>
          <cell r="BO133">
            <v>426.5625</v>
          </cell>
          <cell r="BW133">
            <v>426.5625</v>
          </cell>
        </row>
        <row r="134">
          <cell r="K134">
            <v>-229.5</v>
          </cell>
          <cell r="S134">
            <v>-2055.333333333333</v>
          </cell>
          <cell r="AA134">
            <v>-1.7499999999999991</v>
          </cell>
          <cell r="AI134">
            <v>4863.625</v>
          </cell>
          <cell r="AQ134">
            <v>4777.5</v>
          </cell>
          <cell r="AY134">
            <v>-3279.833333333333</v>
          </cell>
          <cell r="BG134">
            <v>102.95833333333333</v>
          </cell>
          <cell r="BO134">
            <v>442.20833333333331</v>
          </cell>
          <cell r="BW134">
            <v>442.20833333333331</v>
          </cell>
        </row>
        <row r="135">
          <cell r="K135">
            <v>-245.45833333333331</v>
          </cell>
          <cell r="S135">
            <v>-2182.8888888888887</v>
          </cell>
          <cell r="AA135">
            <v>-2.2499999999999996</v>
          </cell>
          <cell r="AI135">
            <v>5013.1875</v>
          </cell>
          <cell r="AQ135">
            <v>4924.4166666666661</v>
          </cell>
          <cell r="AY135">
            <v>-3389.5138888888887</v>
          </cell>
          <cell r="BG135">
            <v>106.82638888888889</v>
          </cell>
          <cell r="BO135">
            <v>457.85416666666663</v>
          </cell>
          <cell r="BW135">
            <v>457.85416666666663</v>
          </cell>
        </row>
        <row r="136">
          <cell r="K136">
            <v>-261.41666666666663</v>
          </cell>
          <cell r="S136">
            <v>-2310.4444444444443</v>
          </cell>
          <cell r="AA136">
            <v>-2.75</v>
          </cell>
          <cell r="AI136">
            <v>5162.75</v>
          </cell>
          <cell r="AQ136">
            <v>5071.333333333333</v>
          </cell>
          <cell r="AY136">
            <v>-3499.1944444444443</v>
          </cell>
          <cell r="BG136">
            <v>110.69444444444444</v>
          </cell>
          <cell r="BO136">
            <v>473.5</v>
          </cell>
          <cell r="BW136">
            <v>473.5</v>
          </cell>
        </row>
        <row r="137">
          <cell r="K137">
            <v>-277.375</v>
          </cell>
          <cell r="S137">
            <v>-2438</v>
          </cell>
          <cell r="AA137">
            <v>-3.25</v>
          </cell>
          <cell r="AI137">
            <v>5312.3125</v>
          </cell>
          <cell r="AQ137">
            <v>5218.25</v>
          </cell>
          <cell r="AY137">
            <v>-3608.875</v>
          </cell>
          <cell r="BG137">
            <v>114.5625</v>
          </cell>
          <cell r="BO137">
            <v>489.14583333333331</v>
          </cell>
          <cell r="BW137">
            <v>489.14583333333331</v>
          </cell>
        </row>
        <row r="138">
          <cell r="K138">
            <v>-293.33333333333337</v>
          </cell>
          <cell r="S138">
            <v>-2565.5555555555557</v>
          </cell>
          <cell r="AA138">
            <v>-3.75</v>
          </cell>
          <cell r="AI138">
            <v>5461.875</v>
          </cell>
          <cell r="AQ138">
            <v>5365.166666666667</v>
          </cell>
          <cell r="AY138">
            <v>-3718.5555555555557</v>
          </cell>
          <cell r="BG138">
            <v>118.43055555555556</v>
          </cell>
          <cell r="BO138">
            <v>504.79166666666663</v>
          </cell>
          <cell r="BW138">
            <v>504.79166666666663</v>
          </cell>
        </row>
        <row r="139">
          <cell r="K139">
            <v>-309.29166666666669</v>
          </cell>
          <cell r="S139">
            <v>-2693.1111111111113</v>
          </cell>
          <cell r="AA139">
            <v>-4.25</v>
          </cell>
          <cell r="AI139">
            <v>5611.4375</v>
          </cell>
          <cell r="AQ139">
            <v>5512.0833333333339</v>
          </cell>
          <cell r="AY139">
            <v>-3828.2361111111113</v>
          </cell>
          <cell r="BG139">
            <v>122.29861111111111</v>
          </cell>
          <cell r="BO139">
            <v>520.4375</v>
          </cell>
          <cell r="BW139">
            <v>520.4375</v>
          </cell>
        </row>
        <row r="140">
          <cell r="K140">
            <v>-325.25</v>
          </cell>
          <cell r="S140">
            <v>-2820.6666666666665</v>
          </cell>
          <cell r="AA140">
            <v>-4.75</v>
          </cell>
          <cell r="AI140">
            <v>5761</v>
          </cell>
          <cell r="AQ140">
            <v>5659</v>
          </cell>
          <cell r="AY140">
            <v>-3937.9166666666665</v>
          </cell>
          <cell r="BG140">
            <v>126.16666666666666</v>
          </cell>
          <cell r="BO140">
            <v>536.08333333333326</v>
          </cell>
          <cell r="BW140">
            <v>536.08333333333326</v>
          </cell>
        </row>
        <row r="141">
          <cell r="K141">
            <v>-211.29166666666666</v>
          </cell>
          <cell r="S141">
            <v>-1674.2430555555554</v>
          </cell>
          <cell r="AA141">
            <v>-6.9861111111111107</v>
          </cell>
          <cell r="AI141">
            <v>5893.2222222222226</v>
          </cell>
          <cell r="AQ141">
            <v>5788.8819444444443</v>
          </cell>
          <cell r="AY141">
            <v>-4048.083333333333</v>
          </cell>
          <cell r="BG141">
            <v>130.36805555555554</v>
          </cell>
          <cell r="BO141">
            <v>552.44444444444434</v>
          </cell>
          <cell r="BW141">
            <v>552.44444444444434</v>
          </cell>
        </row>
        <row r="142">
          <cell r="K142">
            <v>-231.08333333333331</v>
          </cell>
          <cell r="S142">
            <v>-1817.8194444444443</v>
          </cell>
          <cell r="AA142">
            <v>-7.9722222222222223</v>
          </cell>
          <cell r="AI142">
            <v>6025.4444444444443</v>
          </cell>
          <cell r="AQ142">
            <v>5918.7638888888887</v>
          </cell>
          <cell r="AY142">
            <v>-4158.25</v>
          </cell>
          <cell r="BG142">
            <v>134.56944444444443</v>
          </cell>
          <cell r="BO142">
            <v>568.80555555555543</v>
          </cell>
          <cell r="BW142">
            <v>568.80555555555543</v>
          </cell>
        </row>
        <row r="143">
          <cell r="K143">
            <v>-250.875</v>
          </cell>
          <cell r="S143">
            <v>-1961.395833333333</v>
          </cell>
          <cell r="AA143">
            <v>-8.9583333333333321</v>
          </cell>
          <cell r="AI143">
            <v>6157.666666666667</v>
          </cell>
          <cell r="AQ143">
            <v>6048.645833333333</v>
          </cell>
          <cell r="AY143">
            <v>-4268.4166666666661</v>
          </cell>
          <cell r="BG143">
            <v>138.77083333333331</v>
          </cell>
          <cell r="BO143">
            <v>585.16666666666663</v>
          </cell>
          <cell r="BW143">
            <v>585.16666666666663</v>
          </cell>
        </row>
        <row r="144">
          <cell r="K144">
            <v>-270.66666666666663</v>
          </cell>
          <cell r="S144">
            <v>-2104.9722222222222</v>
          </cell>
          <cell r="AA144">
            <v>-9.9444444444444446</v>
          </cell>
          <cell r="AI144">
            <v>6289.8888888888887</v>
          </cell>
          <cell r="AQ144">
            <v>6178.5277777777774</v>
          </cell>
          <cell r="AY144">
            <v>-4378.583333333333</v>
          </cell>
          <cell r="BG144">
            <v>142.9722222222222</v>
          </cell>
          <cell r="BO144">
            <v>601.52777777777771</v>
          </cell>
          <cell r="BW144">
            <v>601.52777777777771</v>
          </cell>
        </row>
        <row r="145">
          <cell r="K145">
            <v>-290.45833333333331</v>
          </cell>
          <cell r="S145">
            <v>-2248.5486111111109</v>
          </cell>
          <cell r="AA145">
            <v>-10.930555555555554</v>
          </cell>
          <cell r="AI145">
            <v>6422.1111111111113</v>
          </cell>
          <cell r="AQ145">
            <v>6308.4097222222226</v>
          </cell>
          <cell r="AY145">
            <v>-4488.75</v>
          </cell>
          <cell r="BG145">
            <v>147.17361111111109</v>
          </cell>
          <cell r="BO145">
            <v>617.8888888888888</v>
          </cell>
          <cell r="BW145">
            <v>617.8888888888888</v>
          </cell>
        </row>
        <row r="146">
          <cell r="K146">
            <v>-310.25</v>
          </cell>
          <cell r="S146">
            <v>-2392.1249999999995</v>
          </cell>
          <cell r="AA146">
            <v>-11.916666666666664</v>
          </cell>
          <cell r="AI146">
            <v>6554.333333333333</v>
          </cell>
          <cell r="AQ146">
            <v>6438.2916666666661</v>
          </cell>
          <cell r="AY146">
            <v>-4598.9166666666661</v>
          </cell>
          <cell r="BG146">
            <v>151.375</v>
          </cell>
          <cell r="BO146">
            <v>634.24999999999989</v>
          </cell>
          <cell r="BW146">
            <v>634.24999999999989</v>
          </cell>
        </row>
        <row r="147">
          <cell r="K147">
            <v>-330.04166666666663</v>
          </cell>
          <cell r="S147">
            <v>-2535.7013888888887</v>
          </cell>
          <cell r="AA147">
            <v>-12.902777777777777</v>
          </cell>
          <cell r="AI147">
            <v>6686.5555555555557</v>
          </cell>
          <cell r="AQ147">
            <v>6568.1736111111113</v>
          </cell>
          <cell r="AY147">
            <v>-4709.083333333333</v>
          </cell>
          <cell r="BG147">
            <v>155.57638888888889</v>
          </cell>
          <cell r="BO147">
            <v>650.61111111111097</v>
          </cell>
          <cell r="BW147">
            <v>650.61111111111097</v>
          </cell>
        </row>
        <row r="148">
          <cell r="K148">
            <v>-349.83333333333331</v>
          </cell>
          <cell r="S148">
            <v>-2679.2777777777774</v>
          </cell>
          <cell r="AA148">
            <v>-13.888888888888889</v>
          </cell>
          <cell r="AI148">
            <v>6818.7777777777774</v>
          </cell>
          <cell r="AQ148">
            <v>6698.0555555555557</v>
          </cell>
          <cell r="AY148">
            <v>-4819.25</v>
          </cell>
          <cell r="BG148">
            <v>159.77777777777777</v>
          </cell>
          <cell r="BO148">
            <v>666.97222222222217</v>
          </cell>
          <cell r="BW148">
            <v>666.97222222222217</v>
          </cell>
        </row>
        <row r="149">
          <cell r="K149">
            <v>-369.625</v>
          </cell>
          <cell r="S149">
            <v>-2822.8541666666665</v>
          </cell>
          <cell r="AA149">
            <v>-14.875</v>
          </cell>
          <cell r="AI149">
            <v>6951</v>
          </cell>
          <cell r="AQ149">
            <v>6827.9375</v>
          </cell>
          <cell r="AY149">
            <v>-4929.4166666666661</v>
          </cell>
          <cell r="BG149">
            <v>163.97916666666666</v>
          </cell>
          <cell r="BO149">
            <v>683.33333333333326</v>
          </cell>
          <cell r="BW149">
            <v>683.33333333333326</v>
          </cell>
        </row>
        <row r="150">
          <cell r="K150">
            <v>-389.41666666666669</v>
          </cell>
          <cell r="S150">
            <v>-2966.4305555555557</v>
          </cell>
          <cell r="AA150">
            <v>-15.861111111111111</v>
          </cell>
          <cell r="AI150">
            <v>7083.2222222222226</v>
          </cell>
          <cell r="AQ150">
            <v>6957.8194444444443</v>
          </cell>
          <cell r="AY150">
            <v>-5039.583333333333</v>
          </cell>
          <cell r="BG150">
            <v>168.18055555555554</v>
          </cell>
          <cell r="BO150">
            <v>699.69444444444434</v>
          </cell>
          <cell r="BW150">
            <v>699.69444444444434</v>
          </cell>
        </row>
        <row r="151">
          <cell r="K151">
            <v>-409.20833333333337</v>
          </cell>
          <cell r="S151">
            <v>-3110.0069444444443</v>
          </cell>
          <cell r="AA151">
            <v>-16.847222222222221</v>
          </cell>
          <cell r="AI151">
            <v>7215.4444444444443</v>
          </cell>
          <cell r="AQ151">
            <v>7087.7013888888887</v>
          </cell>
          <cell r="AY151">
            <v>-5149.75</v>
          </cell>
          <cell r="BG151">
            <v>172.38194444444443</v>
          </cell>
          <cell r="BO151">
            <v>716.05555555555543</v>
          </cell>
          <cell r="BW151">
            <v>716.05555555555543</v>
          </cell>
        </row>
        <row r="152">
          <cell r="K152">
            <v>-429</v>
          </cell>
          <cell r="S152">
            <v>-3253.583333333333</v>
          </cell>
          <cell r="AA152">
            <v>-17.833333333333332</v>
          </cell>
          <cell r="AI152">
            <v>7347.6666666666661</v>
          </cell>
          <cell r="AQ152">
            <v>7217.583333333333</v>
          </cell>
          <cell r="AY152">
            <v>-5259.9166666666661</v>
          </cell>
          <cell r="BG152">
            <v>176.58333333333331</v>
          </cell>
          <cell r="BO152">
            <v>732.41666666666652</v>
          </cell>
          <cell r="BW152">
            <v>732.41666666666652</v>
          </cell>
        </row>
        <row r="153">
          <cell r="K153">
            <v>-265.75694444444446</v>
          </cell>
          <cell r="S153">
            <v>-1901.6388888888887</v>
          </cell>
          <cell r="AA153">
            <v>-13.888888888888888</v>
          </cell>
          <cell r="AI153">
            <v>7457.1736111111104</v>
          </cell>
          <cell r="AQ153">
            <v>7325.1597222222217</v>
          </cell>
          <cell r="AY153">
            <v>-5370.7222222222217</v>
          </cell>
          <cell r="BG153">
            <v>181.04166666666666</v>
          </cell>
          <cell r="BO153">
            <v>749.31944444444446</v>
          </cell>
          <cell r="BW153">
            <v>749.31944444444446</v>
          </cell>
        </row>
        <row r="154">
          <cell r="K154">
            <v>-294.01388888888891</v>
          </cell>
          <cell r="S154">
            <v>-2080.3611111111109</v>
          </cell>
          <cell r="AA154">
            <v>-15.944444444444443</v>
          </cell>
          <cell r="AI154">
            <v>7566.6805555555547</v>
          </cell>
          <cell r="AQ154">
            <v>7432.7361111111104</v>
          </cell>
          <cell r="AY154">
            <v>-5481.5277777777774</v>
          </cell>
          <cell r="BG154">
            <v>185.49999999999997</v>
          </cell>
          <cell r="BO154">
            <v>766.22222222222217</v>
          </cell>
          <cell r="BW154">
            <v>766.22222222222217</v>
          </cell>
        </row>
        <row r="155">
          <cell r="K155">
            <v>-322.27083333333331</v>
          </cell>
          <cell r="S155">
            <v>-2259.083333333333</v>
          </cell>
          <cell r="AA155">
            <v>-18</v>
          </cell>
          <cell r="AI155">
            <v>7676.1874999999991</v>
          </cell>
          <cell r="AQ155">
            <v>7540.3125</v>
          </cell>
          <cell r="AY155">
            <v>-5592.333333333333</v>
          </cell>
          <cell r="BG155">
            <v>189.95833333333331</v>
          </cell>
          <cell r="BO155">
            <v>783.125</v>
          </cell>
          <cell r="BW155">
            <v>783.125</v>
          </cell>
        </row>
        <row r="156">
          <cell r="K156">
            <v>-350.52777777777777</v>
          </cell>
          <cell r="S156">
            <v>-2437.8055555555552</v>
          </cell>
          <cell r="AA156">
            <v>-20.055555555555554</v>
          </cell>
          <cell r="AI156">
            <v>7785.6944444444434</v>
          </cell>
          <cell r="AQ156">
            <v>7647.8888888888887</v>
          </cell>
          <cell r="AY156">
            <v>-5703.1388888888887</v>
          </cell>
          <cell r="BG156">
            <v>194.41666666666666</v>
          </cell>
          <cell r="BO156">
            <v>800.02777777777771</v>
          </cell>
          <cell r="BW156">
            <v>800.02777777777771</v>
          </cell>
        </row>
        <row r="157">
          <cell r="K157">
            <v>-378.78472222222217</v>
          </cell>
          <cell r="S157">
            <v>-2616.5277777777774</v>
          </cell>
          <cell r="AA157">
            <v>-22.111111111111107</v>
          </cell>
          <cell r="AI157">
            <v>7895.2013888888887</v>
          </cell>
          <cell r="AQ157">
            <v>7755.4652777777774</v>
          </cell>
          <cell r="AY157">
            <v>-5813.9444444444434</v>
          </cell>
          <cell r="BG157">
            <v>198.87499999999997</v>
          </cell>
          <cell r="BO157">
            <v>816.93055555555554</v>
          </cell>
          <cell r="BW157">
            <v>816.93055555555554</v>
          </cell>
        </row>
        <row r="158">
          <cell r="K158">
            <v>-407.04166666666663</v>
          </cell>
          <cell r="S158">
            <v>-2795.2499999999995</v>
          </cell>
          <cell r="AA158">
            <v>-24.166666666666664</v>
          </cell>
          <cell r="AI158">
            <v>8004.7083333333321</v>
          </cell>
          <cell r="AQ158">
            <v>7863.0416666666661</v>
          </cell>
          <cell r="AY158">
            <v>-5924.7499999999991</v>
          </cell>
          <cell r="BG158">
            <v>203.33333333333331</v>
          </cell>
          <cell r="BO158">
            <v>833.83333333333326</v>
          </cell>
          <cell r="BW158">
            <v>833.83333333333326</v>
          </cell>
        </row>
        <row r="159">
          <cell r="K159">
            <v>-435.29861111111109</v>
          </cell>
          <cell r="S159">
            <v>-2973.9722222222217</v>
          </cell>
          <cell r="AA159">
            <v>-26.222222222222221</v>
          </cell>
          <cell r="AI159">
            <v>8114.2152777777774</v>
          </cell>
          <cell r="AQ159">
            <v>7970.6180555555547</v>
          </cell>
          <cell r="AY159">
            <v>-6035.5555555555547</v>
          </cell>
          <cell r="BG159">
            <v>207.79166666666663</v>
          </cell>
          <cell r="BO159">
            <v>850.73611111111109</v>
          </cell>
          <cell r="BW159">
            <v>850.73611111111109</v>
          </cell>
        </row>
        <row r="160">
          <cell r="K160">
            <v>-463.55555555555554</v>
          </cell>
          <cell r="S160">
            <v>-3152.6944444444443</v>
          </cell>
          <cell r="AA160">
            <v>-28.277777777777775</v>
          </cell>
          <cell r="AI160">
            <v>8223.7222222222208</v>
          </cell>
          <cell r="AQ160">
            <v>8078.1944444444443</v>
          </cell>
          <cell r="AY160">
            <v>-6146.3611111111104</v>
          </cell>
          <cell r="BG160">
            <v>212.24999999999997</v>
          </cell>
          <cell r="BO160">
            <v>867.63888888888891</v>
          </cell>
          <cell r="BW160">
            <v>867.63888888888891</v>
          </cell>
        </row>
        <row r="161">
          <cell r="K161">
            <v>-491.8125</v>
          </cell>
          <cell r="S161">
            <v>-3331.4166666666665</v>
          </cell>
          <cell r="AA161">
            <v>-30.333333333333332</v>
          </cell>
          <cell r="AI161">
            <v>8333.2291666666661</v>
          </cell>
          <cell r="AQ161">
            <v>8185.770833333333</v>
          </cell>
          <cell r="AY161">
            <v>-6257.1666666666661</v>
          </cell>
          <cell r="BG161">
            <v>216.70833333333331</v>
          </cell>
          <cell r="BO161">
            <v>884.54166666666663</v>
          </cell>
          <cell r="BW161">
            <v>884.54166666666663</v>
          </cell>
        </row>
        <row r="162">
          <cell r="K162">
            <v>-520.06944444444446</v>
          </cell>
          <cell r="S162">
            <v>-3510.1388888888887</v>
          </cell>
          <cell r="AA162">
            <v>-32.388888888888886</v>
          </cell>
          <cell r="AI162">
            <v>8442.7361111111113</v>
          </cell>
          <cell r="AQ162">
            <v>8293.3472222222226</v>
          </cell>
          <cell r="AY162">
            <v>-6367.9722222222217</v>
          </cell>
          <cell r="BG162">
            <v>221.16666666666666</v>
          </cell>
          <cell r="BO162">
            <v>901.44444444444434</v>
          </cell>
          <cell r="BW162">
            <v>901.44444444444434</v>
          </cell>
        </row>
        <row r="163">
          <cell r="K163">
            <v>-548.32638888888891</v>
          </cell>
          <cell r="S163">
            <v>-3688.8611111111113</v>
          </cell>
          <cell r="AA163">
            <v>-34.444444444444443</v>
          </cell>
          <cell r="AI163">
            <v>8552.2430555555547</v>
          </cell>
          <cell r="AQ163">
            <v>8400.9236111111113</v>
          </cell>
          <cell r="AY163">
            <v>-6478.7777777777774</v>
          </cell>
          <cell r="BG163">
            <v>225.625</v>
          </cell>
          <cell r="BO163">
            <v>918.34722222222217</v>
          </cell>
          <cell r="BW163">
            <v>918.34722222222217</v>
          </cell>
        </row>
        <row r="164">
          <cell r="K164">
            <v>-576.58333333333326</v>
          </cell>
          <cell r="S164">
            <v>-3867.583333333333</v>
          </cell>
          <cell r="AA164">
            <v>-36.5</v>
          </cell>
          <cell r="AI164">
            <v>8661.75</v>
          </cell>
          <cell r="AQ164">
            <v>8508.5</v>
          </cell>
          <cell r="AY164">
            <v>-6589.5833333333321</v>
          </cell>
          <cell r="BG164">
            <v>230.08333333333331</v>
          </cell>
          <cell r="BO164">
            <v>935.25</v>
          </cell>
          <cell r="BW164">
            <v>935.25</v>
          </cell>
        </row>
        <row r="165">
          <cell r="K165">
            <v>-414.40277777777777</v>
          </cell>
          <cell r="S165">
            <v>-2677.6736111111109</v>
          </cell>
          <cell r="AA165">
            <v>-29.590277777777775</v>
          </cell>
          <cell r="AI165">
            <v>8745.4861111111113</v>
          </cell>
          <cell r="AQ165">
            <v>8590.7569444444453</v>
          </cell>
          <cell r="AY165">
            <v>-6701.1180555555557</v>
          </cell>
          <cell r="BG165">
            <v>234.63194444444443</v>
          </cell>
          <cell r="BO165">
            <v>952.33333333333337</v>
          </cell>
          <cell r="BW165">
            <v>952.33333333333337</v>
          </cell>
        </row>
        <row r="166">
          <cell r="K166">
            <v>-489.72222222222217</v>
          </cell>
          <cell r="S166">
            <v>-3210.6805555555557</v>
          </cell>
          <cell r="AA166">
            <v>-34.513888888888886</v>
          </cell>
          <cell r="AI166">
            <v>8829.2222222222226</v>
          </cell>
          <cell r="AQ166">
            <v>8673.0138888888887</v>
          </cell>
          <cell r="AY166">
            <v>-6812.6527777777774</v>
          </cell>
          <cell r="BG166">
            <v>239.18055555555554</v>
          </cell>
          <cell r="BO166">
            <v>969.41666666666663</v>
          </cell>
          <cell r="BW166">
            <v>969.41666666666663</v>
          </cell>
        </row>
        <row r="167">
          <cell r="K167">
            <v>-565.04166666666663</v>
          </cell>
          <cell r="S167">
            <v>-3743.6875</v>
          </cell>
          <cell r="AA167">
            <v>-39.4375</v>
          </cell>
          <cell r="AI167">
            <v>8912.9583333333339</v>
          </cell>
          <cell r="AQ167">
            <v>8755.2708333333339</v>
          </cell>
          <cell r="AY167">
            <v>-6924.1875</v>
          </cell>
          <cell r="BG167">
            <v>243.72916666666666</v>
          </cell>
          <cell r="BO167">
            <v>986.5</v>
          </cell>
          <cell r="BW167">
            <v>986.5</v>
          </cell>
        </row>
        <row r="168">
          <cell r="K168">
            <v>-640.36111111111109</v>
          </cell>
          <cell r="S168">
            <v>-4276.6944444444443</v>
          </cell>
          <cell r="AA168">
            <v>-44.361111111111107</v>
          </cell>
          <cell r="AI168">
            <v>8996.6944444444453</v>
          </cell>
          <cell r="AQ168">
            <v>8837.5277777777774</v>
          </cell>
          <cell r="AY168">
            <v>-7035.7222222222217</v>
          </cell>
          <cell r="BG168">
            <v>248.27777777777777</v>
          </cell>
          <cell r="BO168">
            <v>1003.5833333333334</v>
          </cell>
          <cell r="BW168">
            <v>1003.5833333333334</v>
          </cell>
        </row>
        <row r="169">
          <cell r="K169">
            <v>-715.68055555555543</v>
          </cell>
          <cell r="S169">
            <v>-4809.7013888888887</v>
          </cell>
          <cell r="AA169">
            <v>-49.284722222222214</v>
          </cell>
          <cell r="AI169">
            <v>9080.4305555555547</v>
          </cell>
          <cell r="AQ169">
            <v>8919.7847222222226</v>
          </cell>
          <cell r="AY169">
            <v>-7147.2569444444443</v>
          </cell>
          <cell r="BG169">
            <v>252.82638888888886</v>
          </cell>
          <cell r="BO169">
            <v>1020.6666666666666</v>
          </cell>
          <cell r="BW169">
            <v>1020.6666666666666</v>
          </cell>
        </row>
        <row r="170">
          <cell r="K170">
            <v>-790.99999999999989</v>
          </cell>
          <cell r="S170">
            <v>-5342.7083333333321</v>
          </cell>
          <cell r="AA170">
            <v>-54.208333333333329</v>
          </cell>
          <cell r="AI170">
            <v>9164.1666666666661</v>
          </cell>
          <cell r="AQ170">
            <v>9002.0416666666661</v>
          </cell>
          <cell r="AY170">
            <v>-7258.7916666666661</v>
          </cell>
          <cell r="BG170">
            <v>257.375</v>
          </cell>
          <cell r="BO170">
            <v>1037.75</v>
          </cell>
          <cell r="BW170">
            <v>1037.75</v>
          </cell>
        </row>
        <row r="171">
          <cell r="K171">
            <v>-866.31944444444434</v>
          </cell>
          <cell r="S171">
            <v>-5875.7152777777774</v>
          </cell>
          <cell r="AA171">
            <v>-59.131944444444436</v>
          </cell>
          <cell r="AI171">
            <v>9247.9027777777774</v>
          </cell>
          <cell r="AQ171">
            <v>9084.2986111111113</v>
          </cell>
          <cell r="AY171">
            <v>-7370.3263888888887</v>
          </cell>
          <cell r="BG171">
            <v>261.92361111111109</v>
          </cell>
          <cell r="BO171">
            <v>1054.8333333333333</v>
          </cell>
          <cell r="BW171">
            <v>1054.8333333333333</v>
          </cell>
        </row>
        <row r="172">
          <cell r="K172">
            <v>-941.63888888888891</v>
          </cell>
          <cell r="S172">
            <v>-6408.7222222222226</v>
          </cell>
          <cell r="AA172">
            <v>-64.055555555555543</v>
          </cell>
          <cell r="AI172">
            <v>9331.6388888888887</v>
          </cell>
          <cell r="AQ172">
            <v>9166.5555555555547</v>
          </cell>
          <cell r="AY172">
            <v>-7481.8611111111104</v>
          </cell>
          <cell r="BG172">
            <v>266.47222222222217</v>
          </cell>
          <cell r="BO172">
            <v>1071.9166666666667</v>
          </cell>
          <cell r="BW172">
            <v>1071.9166666666667</v>
          </cell>
        </row>
        <row r="173">
          <cell r="K173">
            <v>-1016.9583333333333</v>
          </cell>
          <cell r="S173">
            <v>-6941.7291666666661</v>
          </cell>
          <cell r="AA173">
            <v>-68.979166666666657</v>
          </cell>
          <cell r="AI173">
            <v>9415.375</v>
          </cell>
          <cell r="AQ173">
            <v>9248.8125</v>
          </cell>
          <cell r="AY173">
            <v>-7593.395833333333</v>
          </cell>
          <cell r="BG173">
            <v>271.02083333333331</v>
          </cell>
          <cell r="BO173">
            <v>1089</v>
          </cell>
          <cell r="BW173">
            <v>1089</v>
          </cell>
        </row>
        <row r="174">
          <cell r="K174">
            <v>-1092.2777777777778</v>
          </cell>
          <cell r="S174">
            <v>-7474.7361111111113</v>
          </cell>
          <cell r="AA174">
            <v>-73.902777777777771</v>
          </cell>
          <cell r="AI174">
            <v>9499.1111111111113</v>
          </cell>
          <cell r="AQ174">
            <v>9331.0694444444453</v>
          </cell>
          <cell r="AY174">
            <v>-7704.9305555555547</v>
          </cell>
          <cell r="BG174">
            <v>275.56944444444446</v>
          </cell>
          <cell r="BO174">
            <v>1106.0833333333333</v>
          </cell>
          <cell r="BW174">
            <v>1106.0833333333333</v>
          </cell>
        </row>
        <row r="175">
          <cell r="K175">
            <v>-1167.5972222222222</v>
          </cell>
          <cell r="S175">
            <v>-8007.7430555555566</v>
          </cell>
          <cell r="AA175">
            <v>-78.826388888888886</v>
          </cell>
          <cell r="AI175">
            <v>9582.8472222222226</v>
          </cell>
          <cell r="AQ175">
            <v>9413.3263888888887</v>
          </cell>
          <cell r="AY175">
            <v>-7816.4652777777774</v>
          </cell>
          <cell r="BG175">
            <v>280.11805555555554</v>
          </cell>
          <cell r="BO175">
            <v>1123.1666666666667</v>
          </cell>
          <cell r="BW175">
            <v>1123.1666666666667</v>
          </cell>
        </row>
        <row r="176">
          <cell r="K176">
            <v>-1242.9166666666665</v>
          </cell>
          <cell r="S176">
            <v>-8540.75</v>
          </cell>
          <cell r="AA176">
            <v>-83.75</v>
          </cell>
          <cell r="AI176">
            <v>9666.5833333333339</v>
          </cell>
          <cell r="AQ176">
            <v>9495.5833333333339</v>
          </cell>
          <cell r="AY176">
            <v>-7928</v>
          </cell>
          <cell r="BG176">
            <v>284.66666666666663</v>
          </cell>
          <cell r="BO176">
            <v>1140.25</v>
          </cell>
          <cell r="BW176">
            <v>1140.25</v>
          </cell>
        </row>
        <row r="177">
          <cell r="K177">
            <v>-997.49999999999989</v>
          </cell>
          <cell r="S177">
            <v>-6869.6111111111104</v>
          </cell>
          <cell r="AA177">
            <v>-67.409722222222214</v>
          </cell>
          <cell r="AI177">
            <v>9723.7986111111095</v>
          </cell>
          <cell r="AQ177">
            <v>9551.7847222222208</v>
          </cell>
          <cell r="AY177">
            <v>-8040.2777777777774</v>
          </cell>
          <cell r="BG177">
            <v>289.49999999999994</v>
          </cell>
          <cell r="BO177">
            <v>1157.9375</v>
          </cell>
          <cell r="BW177">
            <v>1157.9375</v>
          </cell>
        </row>
        <row r="178">
          <cell r="K178">
            <v>-1091.1666666666665</v>
          </cell>
          <cell r="S178">
            <v>-7343.1388888888887</v>
          </cell>
          <cell r="AA178">
            <v>-75.736111111111114</v>
          </cell>
          <cell r="AI178">
            <v>9781.0138888888869</v>
          </cell>
          <cell r="AQ178">
            <v>9607.9861111111095</v>
          </cell>
          <cell r="AY178">
            <v>-8152.5555555555557</v>
          </cell>
          <cell r="BG178">
            <v>294.33333333333331</v>
          </cell>
          <cell r="BO178">
            <v>1175.625</v>
          </cell>
          <cell r="BW178">
            <v>1175.625</v>
          </cell>
        </row>
        <row r="179">
          <cell r="K179">
            <v>-1184.8333333333333</v>
          </cell>
          <cell r="S179">
            <v>-7816.6666666666661</v>
          </cell>
          <cell r="AA179">
            <v>-84.0625</v>
          </cell>
          <cell r="AI179">
            <v>9838.2291666666661</v>
          </cell>
          <cell r="AQ179">
            <v>9664.1874999999982</v>
          </cell>
          <cell r="AY179">
            <v>-8264.8333333333339</v>
          </cell>
          <cell r="BG179">
            <v>299.16666666666663</v>
          </cell>
          <cell r="BO179">
            <v>1193.3125</v>
          </cell>
          <cell r="BW179">
            <v>1193.3125</v>
          </cell>
        </row>
        <row r="180">
          <cell r="K180">
            <v>-1278.5</v>
          </cell>
          <cell r="S180">
            <v>-8290.1944444444434</v>
          </cell>
          <cell r="AA180">
            <v>-92.388888888888886</v>
          </cell>
          <cell r="AI180">
            <v>9895.4444444444434</v>
          </cell>
          <cell r="AQ180">
            <v>9720.3888888888869</v>
          </cell>
          <cell r="AY180">
            <v>-8377.1111111111113</v>
          </cell>
          <cell r="BG180">
            <v>303.99999999999994</v>
          </cell>
          <cell r="BO180">
            <v>1211</v>
          </cell>
          <cell r="BW180">
            <v>1211</v>
          </cell>
        </row>
        <row r="181">
          <cell r="K181">
            <v>-1372.1666666666665</v>
          </cell>
          <cell r="S181">
            <v>-8763.7222222222226</v>
          </cell>
          <cell r="AA181">
            <v>-100.71527777777777</v>
          </cell>
          <cell r="AI181">
            <v>9952.6597222222208</v>
          </cell>
          <cell r="AQ181">
            <v>9776.5902777777774</v>
          </cell>
          <cell r="AY181">
            <v>-8489.3888888888887</v>
          </cell>
          <cell r="BG181">
            <v>308.83333333333331</v>
          </cell>
          <cell r="BO181">
            <v>1228.6875</v>
          </cell>
          <cell r="BW181">
            <v>1228.6875</v>
          </cell>
        </row>
        <row r="182">
          <cell r="K182">
            <v>-1465.833333333333</v>
          </cell>
          <cell r="S182">
            <v>-9237.25</v>
          </cell>
          <cell r="AA182">
            <v>-109.04166666666666</v>
          </cell>
          <cell r="AI182">
            <v>10009.874999999998</v>
          </cell>
          <cell r="AQ182">
            <v>9832.7916666666661</v>
          </cell>
          <cell r="AY182">
            <v>-8601.6666666666661</v>
          </cell>
          <cell r="BG182">
            <v>313.66666666666663</v>
          </cell>
          <cell r="BO182">
            <v>1246.375</v>
          </cell>
          <cell r="BW182">
            <v>1246.375</v>
          </cell>
        </row>
        <row r="183">
          <cell r="K183">
            <v>-1559.5</v>
          </cell>
          <cell r="S183">
            <v>-9710.7777777777774</v>
          </cell>
          <cell r="AA183">
            <v>-117.36805555555554</v>
          </cell>
          <cell r="AI183">
            <v>10067.090277777777</v>
          </cell>
          <cell r="AQ183">
            <v>9888.9930555555547</v>
          </cell>
          <cell r="AY183">
            <v>-8713.9444444444453</v>
          </cell>
          <cell r="BG183">
            <v>318.49999999999994</v>
          </cell>
          <cell r="BO183">
            <v>1264.0625</v>
          </cell>
          <cell r="BW183">
            <v>1264.0625</v>
          </cell>
        </row>
        <row r="184">
          <cell r="K184">
            <v>-1653.1666666666665</v>
          </cell>
          <cell r="S184">
            <v>-10184.305555555555</v>
          </cell>
          <cell r="AA184">
            <v>-125.69444444444444</v>
          </cell>
          <cell r="AI184">
            <v>10124.305555555555</v>
          </cell>
          <cell r="AQ184">
            <v>9945.1944444444434</v>
          </cell>
          <cell r="AY184">
            <v>-8826.2222222222226</v>
          </cell>
          <cell r="BG184">
            <v>323.33333333333331</v>
          </cell>
          <cell r="BO184">
            <v>1281.75</v>
          </cell>
          <cell r="BW184">
            <v>1281.75</v>
          </cell>
        </row>
        <row r="185">
          <cell r="K185">
            <v>-1746.8333333333333</v>
          </cell>
          <cell r="S185">
            <v>-10657.833333333332</v>
          </cell>
          <cell r="AA185">
            <v>-134.02083333333331</v>
          </cell>
          <cell r="AI185">
            <v>10181.520833333332</v>
          </cell>
          <cell r="AQ185">
            <v>10001.395833333332</v>
          </cell>
          <cell r="AY185">
            <v>-8938.5</v>
          </cell>
          <cell r="BG185">
            <v>328.16666666666663</v>
          </cell>
          <cell r="BO185">
            <v>1299.4375</v>
          </cell>
          <cell r="BW185">
            <v>1299.4375</v>
          </cell>
        </row>
        <row r="186">
          <cell r="K186">
            <v>-1840.5</v>
          </cell>
          <cell r="S186">
            <v>-11131.361111111111</v>
          </cell>
          <cell r="AA186">
            <v>-142.34722222222223</v>
          </cell>
          <cell r="AI186">
            <v>10238.736111111109</v>
          </cell>
          <cell r="AQ186">
            <v>10057.597222222221</v>
          </cell>
          <cell r="AY186">
            <v>-9050.7777777777774</v>
          </cell>
          <cell r="BG186">
            <v>332.99999999999994</v>
          </cell>
          <cell r="BO186">
            <v>1317.125</v>
          </cell>
          <cell r="BW186">
            <v>1317.125</v>
          </cell>
        </row>
        <row r="187">
          <cell r="K187">
            <v>-1934.1666666666667</v>
          </cell>
          <cell r="S187">
            <v>-11604.888888888889</v>
          </cell>
          <cell r="AA187">
            <v>-150.67361111111111</v>
          </cell>
          <cell r="AI187">
            <v>10295.951388888887</v>
          </cell>
          <cell r="AQ187">
            <v>10113.798611111109</v>
          </cell>
          <cell r="AY187">
            <v>-9163.0555555555547</v>
          </cell>
          <cell r="BG187">
            <v>337.83333333333331</v>
          </cell>
          <cell r="BO187">
            <v>1334.8125</v>
          </cell>
          <cell r="BW187">
            <v>1334.8125</v>
          </cell>
        </row>
        <row r="188">
          <cell r="K188">
            <v>-2027.8333333333333</v>
          </cell>
          <cell r="S188">
            <v>-12078.416666666666</v>
          </cell>
          <cell r="AA188">
            <v>-159</v>
          </cell>
          <cell r="AI188">
            <v>10353.166666666666</v>
          </cell>
          <cell r="AQ188">
            <v>10169.999999999998</v>
          </cell>
          <cell r="AY188">
            <v>-9275.3333333333339</v>
          </cell>
          <cell r="BG188">
            <v>342.66666666666663</v>
          </cell>
          <cell r="BO188">
            <v>1352.5</v>
          </cell>
          <cell r="BW188">
            <v>1352.5</v>
          </cell>
        </row>
        <row r="189">
          <cell r="K189">
            <v>-1242.3611111111111</v>
          </cell>
          <cell r="S189">
            <v>-6590.9861111111104</v>
          </cell>
          <cell r="AA189">
            <v>-106.21527777777777</v>
          </cell>
          <cell r="AI189">
            <v>10385.0625</v>
          </cell>
          <cell r="AQ189">
            <v>10201.326388888889</v>
          </cell>
          <cell r="AY189">
            <v>-9388.3263888888869</v>
          </cell>
          <cell r="BG189">
            <v>347.70833333333331</v>
          </cell>
          <cell r="BO189">
            <v>1370.625</v>
          </cell>
          <cell r="BW189">
            <v>1370.625</v>
          </cell>
        </row>
        <row r="190">
          <cell r="K190">
            <v>-1360.7222222222222</v>
          </cell>
          <cell r="S190">
            <v>-7499.6388888888887</v>
          </cell>
          <cell r="AA190">
            <v>-112.51388888888889</v>
          </cell>
          <cell r="AI190">
            <v>10416.958333333332</v>
          </cell>
          <cell r="AQ190">
            <v>10232.652777777777</v>
          </cell>
          <cell r="AY190">
            <v>-9501.3194444444434</v>
          </cell>
          <cell r="BG190">
            <v>352.74999999999994</v>
          </cell>
          <cell r="BO190">
            <v>1388.75</v>
          </cell>
          <cell r="BW190">
            <v>1388.75</v>
          </cell>
        </row>
        <row r="191">
          <cell r="K191">
            <v>-1479.0833333333333</v>
          </cell>
          <cell r="S191">
            <v>-8408.2916666666661</v>
          </cell>
          <cell r="AA191">
            <v>-118.81249999999999</v>
          </cell>
          <cell r="AI191">
            <v>10448.854166666666</v>
          </cell>
          <cell r="AQ191">
            <v>10263.979166666666</v>
          </cell>
          <cell r="AY191">
            <v>-9614.3124999999982</v>
          </cell>
          <cell r="BG191">
            <v>357.79166666666663</v>
          </cell>
          <cell r="BO191">
            <v>1406.875</v>
          </cell>
          <cell r="BW191">
            <v>1406.875</v>
          </cell>
        </row>
        <row r="192">
          <cell r="K192">
            <v>-1597.4444444444443</v>
          </cell>
          <cell r="S192">
            <v>-9316.9444444444434</v>
          </cell>
          <cell r="AA192">
            <v>-125.1111111111111</v>
          </cell>
          <cell r="AI192">
            <v>10480.75</v>
          </cell>
          <cell r="AQ192">
            <v>10295.305555555555</v>
          </cell>
          <cell r="AY192">
            <v>-9727.3055555555547</v>
          </cell>
          <cell r="BG192">
            <v>362.83333333333331</v>
          </cell>
          <cell r="BO192">
            <v>1425</v>
          </cell>
          <cell r="BW192">
            <v>1425</v>
          </cell>
        </row>
        <row r="193">
          <cell r="K193">
            <v>-1715.8055555555554</v>
          </cell>
          <cell r="S193">
            <v>-10225.597222222221</v>
          </cell>
          <cell r="AA193">
            <v>-131.4097222222222</v>
          </cell>
          <cell r="AI193">
            <v>10512.645833333332</v>
          </cell>
          <cell r="AQ193">
            <v>10326.631944444445</v>
          </cell>
          <cell r="AY193">
            <v>-9840.2986111111095</v>
          </cell>
          <cell r="BG193">
            <v>367.87499999999994</v>
          </cell>
          <cell r="BO193">
            <v>1443.125</v>
          </cell>
          <cell r="BW193">
            <v>1443.125</v>
          </cell>
        </row>
        <row r="194">
          <cell r="K194">
            <v>-1834.1666666666665</v>
          </cell>
          <cell r="S194">
            <v>-11134.249999999998</v>
          </cell>
          <cell r="AA194">
            <v>-137.70833333333331</v>
          </cell>
          <cell r="AI194">
            <v>10544.541666666666</v>
          </cell>
          <cell r="AQ194">
            <v>10357.958333333334</v>
          </cell>
          <cell r="AY194">
            <v>-9953.2916666666661</v>
          </cell>
          <cell r="BG194">
            <v>372.91666666666663</v>
          </cell>
          <cell r="BO194">
            <v>1461.25</v>
          </cell>
          <cell r="BW194">
            <v>1461.25</v>
          </cell>
        </row>
        <row r="195">
          <cell r="K195">
            <v>-1952.5277777777778</v>
          </cell>
          <cell r="S195">
            <v>-12042.902777777777</v>
          </cell>
          <cell r="AA195">
            <v>-144.00694444444443</v>
          </cell>
          <cell r="AI195">
            <v>10576.4375</v>
          </cell>
          <cell r="AQ195">
            <v>10389.284722222223</v>
          </cell>
          <cell r="AY195">
            <v>-10066.284722222221</v>
          </cell>
          <cell r="BG195">
            <v>377.95833333333331</v>
          </cell>
          <cell r="BO195">
            <v>1479.375</v>
          </cell>
          <cell r="BW195">
            <v>1479.375</v>
          </cell>
        </row>
        <row r="196">
          <cell r="K196">
            <v>-2070.8888888888887</v>
          </cell>
          <cell r="S196">
            <v>-12951.555555555555</v>
          </cell>
          <cell r="AA196">
            <v>-150.30555555555554</v>
          </cell>
          <cell r="AI196">
            <v>10608.333333333332</v>
          </cell>
          <cell r="AQ196">
            <v>10420.611111111111</v>
          </cell>
          <cell r="AY196">
            <v>-10179.277777777777</v>
          </cell>
          <cell r="BG196">
            <v>382.99999999999994</v>
          </cell>
          <cell r="BO196">
            <v>1497.5</v>
          </cell>
          <cell r="BW196">
            <v>1497.5</v>
          </cell>
        </row>
        <row r="197">
          <cell r="K197">
            <v>-2189.25</v>
          </cell>
          <cell r="S197">
            <v>-13860.208333333332</v>
          </cell>
          <cell r="AA197">
            <v>-156.60416666666666</v>
          </cell>
          <cell r="AI197">
            <v>10640.229166666666</v>
          </cell>
          <cell r="AQ197">
            <v>10451.9375</v>
          </cell>
          <cell r="AY197">
            <v>-10292.270833333332</v>
          </cell>
          <cell r="BG197">
            <v>388.04166666666663</v>
          </cell>
          <cell r="BO197">
            <v>1515.625</v>
          </cell>
          <cell r="BW197">
            <v>1515.625</v>
          </cell>
        </row>
        <row r="198">
          <cell r="K198">
            <v>-2307.6111111111113</v>
          </cell>
          <cell r="S198">
            <v>-14768.861111111109</v>
          </cell>
          <cell r="AA198">
            <v>-162.90277777777777</v>
          </cell>
          <cell r="AI198">
            <v>10672.125</v>
          </cell>
          <cell r="AQ198">
            <v>10483.263888888889</v>
          </cell>
          <cell r="AY198">
            <v>-10405.263888888887</v>
          </cell>
          <cell r="BG198">
            <v>393.08333333333331</v>
          </cell>
          <cell r="BO198">
            <v>1533.75</v>
          </cell>
          <cell r="BW198">
            <v>1533.75</v>
          </cell>
        </row>
        <row r="199">
          <cell r="K199">
            <v>-2425.9722222222226</v>
          </cell>
          <cell r="S199">
            <v>-15677.513888888891</v>
          </cell>
          <cell r="AA199">
            <v>-169.20138888888889</v>
          </cell>
          <cell r="AI199">
            <v>10704.020833333332</v>
          </cell>
          <cell r="AQ199">
            <v>10514.590277777777</v>
          </cell>
          <cell r="AY199">
            <v>-10518.256944444443</v>
          </cell>
          <cell r="BG199">
            <v>398.12499999999994</v>
          </cell>
          <cell r="BO199">
            <v>1551.875</v>
          </cell>
          <cell r="BW199">
            <v>1551.875</v>
          </cell>
        </row>
        <row r="200">
          <cell r="K200">
            <v>-2544.333333333333</v>
          </cell>
          <cell r="S200">
            <v>-16586.166666666664</v>
          </cell>
          <cell r="AA200">
            <v>-175.5</v>
          </cell>
          <cell r="AI200">
            <v>10735.916666666666</v>
          </cell>
          <cell r="AQ200">
            <v>10545.916666666666</v>
          </cell>
          <cell r="AY200">
            <v>-10631.249999999998</v>
          </cell>
          <cell r="BG200">
            <v>403.16666666666663</v>
          </cell>
          <cell r="BO200">
            <v>1570</v>
          </cell>
          <cell r="BW200">
            <v>1570</v>
          </cell>
        </row>
        <row r="201">
          <cell r="K201">
            <v>-1497.3402777777776</v>
          </cell>
          <cell r="S201">
            <v>-11270.916666666666</v>
          </cell>
          <cell r="AA201">
            <v>-83.1875</v>
          </cell>
          <cell r="AI201">
            <v>10745.055555555555</v>
          </cell>
          <cell r="AQ201">
            <v>10554.888888888889</v>
          </cell>
          <cell r="AY201">
            <v>-10744.881944444445</v>
          </cell>
          <cell r="BG201">
            <v>408.49305555555554</v>
          </cell>
          <cell r="BO201">
            <v>1588.7222222222222</v>
          </cell>
          <cell r="BW201">
            <v>1588.7222222222222</v>
          </cell>
        </row>
        <row r="202">
          <cell r="K202">
            <v>-1574.3472222222222</v>
          </cell>
          <cell r="S202">
            <v>-11637.999999999998</v>
          </cell>
          <cell r="AA202">
            <v>-90.791666666666657</v>
          </cell>
          <cell r="AI202">
            <v>10754.194444444443</v>
          </cell>
          <cell r="AQ202">
            <v>10563.861111111111</v>
          </cell>
          <cell r="AY202">
            <v>-10858.513888888889</v>
          </cell>
          <cell r="BG202">
            <v>413.8194444444444</v>
          </cell>
          <cell r="BO202">
            <v>1607.4444444444443</v>
          </cell>
          <cell r="BW202">
            <v>1607.4444444444443</v>
          </cell>
        </row>
        <row r="203">
          <cell r="K203">
            <v>-1651.3541666666665</v>
          </cell>
          <cell r="S203">
            <v>-12005.083333333332</v>
          </cell>
          <cell r="AA203">
            <v>-98.395833333333329</v>
          </cell>
          <cell r="AI203">
            <v>10763.333333333332</v>
          </cell>
          <cell r="AQ203">
            <v>10572.833333333332</v>
          </cell>
          <cell r="AY203">
            <v>-10972.145833333334</v>
          </cell>
          <cell r="BG203">
            <v>419.14583333333331</v>
          </cell>
          <cell r="BO203">
            <v>1626.1666666666667</v>
          </cell>
          <cell r="BW203">
            <v>1626.1666666666667</v>
          </cell>
        </row>
        <row r="204">
          <cell r="K204">
            <v>-1728.3611111111111</v>
          </cell>
          <cell r="S204">
            <v>-12372.166666666666</v>
          </cell>
          <cell r="AA204">
            <v>-106</v>
          </cell>
          <cell r="AI204">
            <v>10772.472222222221</v>
          </cell>
          <cell r="AQ204">
            <v>10581.805555555555</v>
          </cell>
          <cell r="AY204">
            <v>-11085.777777777777</v>
          </cell>
          <cell r="BG204">
            <v>424.47222222222217</v>
          </cell>
          <cell r="BO204">
            <v>1644.8888888888889</v>
          </cell>
          <cell r="BW204">
            <v>1644.8888888888889</v>
          </cell>
        </row>
        <row r="205">
          <cell r="K205">
            <v>-1805.3680555555554</v>
          </cell>
          <cell r="S205">
            <v>-12739.249999999998</v>
          </cell>
          <cell r="AA205">
            <v>-113.60416666666666</v>
          </cell>
          <cell r="AI205">
            <v>10781.611111111111</v>
          </cell>
          <cell r="AQ205">
            <v>10590.777777777777</v>
          </cell>
          <cell r="AY205">
            <v>-11199.409722222223</v>
          </cell>
          <cell r="BG205">
            <v>429.79861111111109</v>
          </cell>
          <cell r="BO205">
            <v>1663.6111111111111</v>
          </cell>
          <cell r="BW205">
            <v>1663.6111111111111</v>
          </cell>
        </row>
        <row r="206">
          <cell r="K206">
            <v>-1882.3749999999998</v>
          </cell>
          <cell r="S206">
            <v>-13106.333333333332</v>
          </cell>
          <cell r="AA206">
            <v>-121.20833333333331</v>
          </cell>
          <cell r="AI206">
            <v>10790.75</v>
          </cell>
          <cell r="AQ206">
            <v>10599.75</v>
          </cell>
          <cell r="AY206">
            <v>-11313.041666666666</v>
          </cell>
          <cell r="BG206">
            <v>435.12499999999994</v>
          </cell>
          <cell r="BO206">
            <v>1682.3333333333333</v>
          </cell>
          <cell r="BW206">
            <v>1682.3333333333333</v>
          </cell>
        </row>
        <row r="207">
          <cell r="K207">
            <v>-1959.3819444444443</v>
          </cell>
          <cell r="S207">
            <v>-13473.416666666664</v>
          </cell>
          <cell r="AA207">
            <v>-128.8125</v>
          </cell>
          <cell r="AI207">
            <v>10799.888888888889</v>
          </cell>
          <cell r="AQ207">
            <v>10608.722222222221</v>
          </cell>
          <cell r="AY207">
            <v>-11426.673611111111</v>
          </cell>
          <cell r="BG207">
            <v>440.45138888888886</v>
          </cell>
          <cell r="BO207">
            <v>1701.0555555555557</v>
          </cell>
          <cell r="BW207">
            <v>1701.0555555555557</v>
          </cell>
        </row>
        <row r="208">
          <cell r="K208">
            <v>-2036.3888888888887</v>
          </cell>
          <cell r="S208">
            <v>-13840.499999999998</v>
          </cell>
          <cell r="AA208">
            <v>-136.41666666666666</v>
          </cell>
          <cell r="AI208">
            <v>10809.027777777777</v>
          </cell>
          <cell r="AQ208">
            <v>10617.694444444443</v>
          </cell>
          <cell r="AY208">
            <v>-11540.305555555555</v>
          </cell>
          <cell r="BG208">
            <v>445.77777777777771</v>
          </cell>
          <cell r="BO208">
            <v>1719.7777777777778</v>
          </cell>
          <cell r="BW208">
            <v>1719.7777777777778</v>
          </cell>
        </row>
        <row r="209">
          <cell r="K209">
            <v>-2113.395833333333</v>
          </cell>
          <cell r="S209">
            <v>-14207.583333333332</v>
          </cell>
          <cell r="AA209">
            <v>-144.02083333333331</v>
          </cell>
          <cell r="AI209">
            <v>10818.166666666666</v>
          </cell>
          <cell r="AQ209">
            <v>10626.666666666666</v>
          </cell>
          <cell r="AY209">
            <v>-11653.9375</v>
          </cell>
          <cell r="BG209">
            <v>451.10416666666663</v>
          </cell>
          <cell r="BO209">
            <v>1738.5</v>
          </cell>
          <cell r="BW209">
            <v>1738.5</v>
          </cell>
        </row>
        <row r="210">
          <cell r="K210">
            <v>-2190.4027777777778</v>
          </cell>
          <cell r="S210">
            <v>-14574.666666666666</v>
          </cell>
          <cell r="AA210">
            <v>-151.625</v>
          </cell>
          <cell r="AI210">
            <v>10827.305555555555</v>
          </cell>
          <cell r="AQ210">
            <v>10635.638888888889</v>
          </cell>
          <cell r="AY210">
            <v>-11767.569444444445</v>
          </cell>
          <cell r="BG210">
            <v>456.43055555555554</v>
          </cell>
          <cell r="BO210">
            <v>1757.2222222222222</v>
          </cell>
          <cell r="BW210">
            <v>1757.2222222222222</v>
          </cell>
        </row>
        <row r="211">
          <cell r="K211">
            <v>-2267.4097222222222</v>
          </cell>
          <cell r="S211">
            <v>-14941.75</v>
          </cell>
          <cell r="AA211">
            <v>-159.22916666666669</v>
          </cell>
          <cell r="AI211">
            <v>10836.444444444443</v>
          </cell>
          <cell r="AQ211">
            <v>10644.611111111111</v>
          </cell>
          <cell r="AY211">
            <v>-11881.201388888889</v>
          </cell>
          <cell r="BG211">
            <v>461.7569444444444</v>
          </cell>
          <cell r="BO211">
            <v>1775.9444444444443</v>
          </cell>
          <cell r="BW211">
            <v>1775.9444444444443</v>
          </cell>
        </row>
        <row r="212">
          <cell r="K212">
            <v>-2344.4166666666665</v>
          </cell>
          <cell r="S212">
            <v>-15308.833333333332</v>
          </cell>
          <cell r="AA212">
            <v>-166.83333333333331</v>
          </cell>
          <cell r="AI212">
            <v>10845.583333333332</v>
          </cell>
          <cell r="AQ212">
            <v>10653.583333333332</v>
          </cell>
          <cell r="AY212">
            <v>-11994.833333333334</v>
          </cell>
          <cell r="BG212">
            <v>467.08333333333331</v>
          </cell>
          <cell r="BO212">
            <v>1794.6666666666667</v>
          </cell>
          <cell r="BW212">
            <v>1794.6666666666667</v>
          </cell>
        </row>
        <row r="213">
          <cell r="K213">
            <v>-983.05555555555543</v>
          </cell>
          <cell r="S213">
            <v>-4750.4375</v>
          </cell>
          <cell r="AA213">
            <v>-96.201388888888886</v>
          </cell>
          <cell r="AI213">
            <v>10835.298611111109</v>
          </cell>
          <cell r="AQ213">
            <v>10643.479166666666</v>
          </cell>
          <cell r="AY213">
            <v>-12109.006944444443</v>
          </cell>
          <cell r="BG213">
            <v>472.34722222222223</v>
          </cell>
          <cell r="BO213">
            <v>1813.2569444444443</v>
          </cell>
          <cell r="BW213">
            <v>1813.2569444444443</v>
          </cell>
        </row>
        <row r="214">
          <cell r="K214">
            <v>-1042.0277777777776</v>
          </cell>
          <cell r="S214">
            <v>-5095.875</v>
          </cell>
          <cell r="AA214">
            <v>-101.15277777777777</v>
          </cell>
          <cell r="AI214">
            <v>10825.013888888887</v>
          </cell>
          <cell r="AQ214">
            <v>10633.374999999998</v>
          </cell>
          <cell r="AY214">
            <v>-12223.180555555555</v>
          </cell>
          <cell r="BG214">
            <v>477.61111111111109</v>
          </cell>
          <cell r="BO214">
            <v>1831.8472222222222</v>
          </cell>
          <cell r="BW214">
            <v>1831.8472222222222</v>
          </cell>
        </row>
        <row r="215">
          <cell r="K215">
            <v>-1101</v>
          </cell>
          <cell r="S215">
            <v>-5441.3125</v>
          </cell>
          <cell r="AA215">
            <v>-106.10416666666667</v>
          </cell>
          <cell r="AI215">
            <v>10814.729166666666</v>
          </cell>
          <cell r="AQ215">
            <v>10623.270833333332</v>
          </cell>
          <cell r="AY215">
            <v>-12337.354166666666</v>
          </cell>
          <cell r="BG215">
            <v>482.875</v>
          </cell>
          <cell r="BO215">
            <v>1850.4374999999998</v>
          </cell>
          <cell r="BW215">
            <v>1850.4374999999998</v>
          </cell>
        </row>
        <row r="216">
          <cell r="K216">
            <v>-1159.9722222222222</v>
          </cell>
          <cell r="S216">
            <v>-5786.75</v>
          </cell>
          <cell r="AA216">
            <v>-111.05555555555556</v>
          </cell>
          <cell r="AI216">
            <v>10804.444444444443</v>
          </cell>
          <cell r="AQ216">
            <v>10613.166666666666</v>
          </cell>
          <cell r="AY216">
            <v>-12451.527777777777</v>
          </cell>
          <cell r="BG216">
            <v>488.13888888888886</v>
          </cell>
          <cell r="BO216">
            <v>1869.0277777777776</v>
          </cell>
          <cell r="BW216">
            <v>1869.0277777777776</v>
          </cell>
        </row>
        <row r="217">
          <cell r="K217">
            <v>-1218.9444444444443</v>
          </cell>
          <cell r="S217">
            <v>-6132.1875</v>
          </cell>
          <cell r="AA217">
            <v>-116.00694444444444</v>
          </cell>
          <cell r="AI217">
            <v>10794.159722222221</v>
          </cell>
          <cell r="AQ217">
            <v>10603.062499999998</v>
          </cell>
          <cell r="AY217">
            <v>-12565.701388888887</v>
          </cell>
          <cell r="BG217">
            <v>493.40277777777777</v>
          </cell>
          <cell r="BO217">
            <v>1887.6180555555554</v>
          </cell>
          <cell r="BW217">
            <v>1887.6180555555554</v>
          </cell>
        </row>
        <row r="218">
          <cell r="K218">
            <v>-1277.9166666666665</v>
          </cell>
          <cell r="S218">
            <v>-6477.625</v>
          </cell>
          <cell r="AA218">
            <v>-120.95833333333333</v>
          </cell>
          <cell r="AI218">
            <v>10783.874999999998</v>
          </cell>
          <cell r="AQ218">
            <v>10592.958333333332</v>
          </cell>
          <cell r="AY218">
            <v>-12679.874999999998</v>
          </cell>
          <cell r="BG218">
            <v>498.66666666666663</v>
          </cell>
          <cell r="BO218">
            <v>1906.2083333333333</v>
          </cell>
          <cell r="BW218">
            <v>1906.2083333333333</v>
          </cell>
        </row>
        <row r="219">
          <cell r="K219">
            <v>-1336.8888888888887</v>
          </cell>
          <cell r="S219">
            <v>-6823.0625</v>
          </cell>
          <cell r="AA219">
            <v>-125.90972222222221</v>
          </cell>
          <cell r="AI219">
            <v>10773.590277777777</v>
          </cell>
          <cell r="AQ219">
            <v>10582.854166666666</v>
          </cell>
          <cell r="AY219">
            <v>-12794.048611111109</v>
          </cell>
          <cell r="BG219">
            <v>503.93055555555554</v>
          </cell>
          <cell r="BO219">
            <v>1924.7986111111109</v>
          </cell>
          <cell r="BW219">
            <v>1924.7986111111109</v>
          </cell>
        </row>
        <row r="220">
          <cell r="K220">
            <v>-1395.8611111111111</v>
          </cell>
          <cell r="S220">
            <v>-7168.5</v>
          </cell>
          <cell r="AA220">
            <v>-130.86111111111111</v>
          </cell>
          <cell r="AI220">
            <v>10763.305555555555</v>
          </cell>
          <cell r="AQ220">
            <v>10572.749999999998</v>
          </cell>
          <cell r="AY220">
            <v>-12908.222222222221</v>
          </cell>
          <cell r="BG220">
            <v>509.1944444444444</v>
          </cell>
          <cell r="BO220">
            <v>1943.3888888888887</v>
          </cell>
          <cell r="BW220">
            <v>1943.3888888888887</v>
          </cell>
        </row>
        <row r="221">
          <cell r="K221">
            <v>-1454.8333333333333</v>
          </cell>
          <cell r="S221">
            <v>-7513.9375</v>
          </cell>
          <cell r="AA221">
            <v>-135.8125</v>
          </cell>
          <cell r="AI221">
            <v>10753.020833333332</v>
          </cell>
          <cell r="AQ221">
            <v>10562.645833333332</v>
          </cell>
          <cell r="AY221">
            <v>-13022.395833333332</v>
          </cell>
          <cell r="BG221">
            <v>514.45833333333326</v>
          </cell>
          <cell r="BO221">
            <v>1961.9791666666665</v>
          </cell>
          <cell r="BW221">
            <v>1961.9791666666665</v>
          </cell>
        </row>
        <row r="222">
          <cell r="K222">
            <v>-1513.8055555555557</v>
          </cell>
          <cell r="S222">
            <v>-7859.375</v>
          </cell>
          <cell r="AA222">
            <v>-140.76388888888889</v>
          </cell>
          <cell r="AI222">
            <v>10742.736111111109</v>
          </cell>
          <cell r="AQ222">
            <v>10552.541666666666</v>
          </cell>
          <cell r="AY222">
            <v>-13136.569444444443</v>
          </cell>
          <cell r="BG222">
            <v>519.72222222222217</v>
          </cell>
          <cell r="BO222">
            <v>1980.5694444444443</v>
          </cell>
          <cell r="BW222">
            <v>1980.5694444444443</v>
          </cell>
        </row>
        <row r="223">
          <cell r="K223">
            <v>-1572.7777777777778</v>
          </cell>
          <cell r="S223">
            <v>-8204.8125</v>
          </cell>
          <cell r="AA223">
            <v>-145.71527777777777</v>
          </cell>
          <cell r="AI223">
            <v>10732.451388888887</v>
          </cell>
          <cell r="AQ223">
            <v>10542.437499999998</v>
          </cell>
          <cell r="AY223">
            <v>-13250.743055555555</v>
          </cell>
          <cell r="BG223">
            <v>524.98611111111109</v>
          </cell>
          <cell r="BO223">
            <v>1999.1597222222222</v>
          </cell>
          <cell r="BW223">
            <v>1999.1597222222222</v>
          </cell>
        </row>
        <row r="224">
          <cell r="K224">
            <v>-1631.75</v>
          </cell>
          <cell r="S224">
            <v>-8550.25</v>
          </cell>
          <cell r="AA224">
            <v>-150.66666666666666</v>
          </cell>
          <cell r="AI224">
            <v>10722.166666666666</v>
          </cell>
          <cell r="AQ224">
            <v>10532.333333333332</v>
          </cell>
          <cell r="AY224">
            <v>-13364.916666666666</v>
          </cell>
          <cell r="BG224">
            <v>530.25</v>
          </cell>
          <cell r="BO224">
            <v>2017.7499999999998</v>
          </cell>
          <cell r="BW224">
            <v>2017.7499999999998</v>
          </cell>
        </row>
        <row r="225">
          <cell r="K225">
            <v>-764.48611111111109</v>
          </cell>
          <cell r="S225">
            <v>-4450.354166666667</v>
          </cell>
          <cell r="AA225">
            <v>-64.451388888888886</v>
          </cell>
          <cell r="AI225">
            <v>10696.041666666666</v>
          </cell>
          <cell r="AQ225">
            <v>10506.673611111109</v>
          </cell>
          <cell r="AY225">
            <v>-13479.541666666666</v>
          </cell>
          <cell r="BG225">
            <v>535.65972222222217</v>
          </cell>
          <cell r="BO225">
            <v>2036.6527777777778</v>
          </cell>
          <cell r="BW225">
            <v>2036.6527777777778</v>
          </cell>
        </row>
        <row r="226">
          <cell r="K226">
            <v>-821.30555555555554</v>
          </cell>
          <cell r="S226">
            <v>-4755.458333333333</v>
          </cell>
          <cell r="AA226">
            <v>-69.486111111111114</v>
          </cell>
          <cell r="AI226">
            <v>10669.916666666666</v>
          </cell>
          <cell r="AQ226">
            <v>10481.013888888887</v>
          </cell>
          <cell r="AY226">
            <v>-13594.166666666666</v>
          </cell>
          <cell r="BG226">
            <v>541.06944444444446</v>
          </cell>
          <cell r="BO226">
            <v>2055.5555555555557</v>
          </cell>
          <cell r="BW226">
            <v>2055.5555555555557</v>
          </cell>
        </row>
        <row r="227">
          <cell r="K227">
            <v>-878.125</v>
          </cell>
          <cell r="S227">
            <v>-5060.5625</v>
          </cell>
          <cell r="AA227">
            <v>-74.520833333333329</v>
          </cell>
          <cell r="AI227">
            <v>10643.791666666666</v>
          </cell>
          <cell r="AQ227">
            <v>10455.354166666666</v>
          </cell>
          <cell r="AY227">
            <v>-13708.791666666666</v>
          </cell>
          <cell r="BG227">
            <v>546.47916666666663</v>
          </cell>
          <cell r="BO227">
            <v>2074.4583333333335</v>
          </cell>
          <cell r="BW227">
            <v>2074.4583333333335</v>
          </cell>
        </row>
        <row r="228">
          <cell r="K228">
            <v>-934.94444444444434</v>
          </cell>
          <cell r="S228">
            <v>-5365.6666666666661</v>
          </cell>
          <cell r="AA228">
            <v>-79.555555555555557</v>
          </cell>
          <cell r="AI228">
            <v>10617.666666666666</v>
          </cell>
          <cell r="AQ228">
            <v>10429.694444444443</v>
          </cell>
          <cell r="AY228">
            <v>-13823.416666666666</v>
          </cell>
          <cell r="BG228">
            <v>551.88888888888891</v>
          </cell>
          <cell r="BO228">
            <v>2093.3611111111113</v>
          </cell>
          <cell r="BW228">
            <v>2093.3611111111113</v>
          </cell>
        </row>
        <row r="229">
          <cell r="K229">
            <v>-991.7638888888888</v>
          </cell>
          <cell r="S229">
            <v>-5670.770833333333</v>
          </cell>
          <cell r="AA229">
            <v>-84.590277777777771</v>
          </cell>
          <cell r="AI229">
            <v>10591.541666666666</v>
          </cell>
          <cell r="AQ229">
            <v>10404.034722222221</v>
          </cell>
          <cell r="AY229">
            <v>-13938.041666666666</v>
          </cell>
          <cell r="BG229">
            <v>557.29861111111109</v>
          </cell>
          <cell r="BO229">
            <v>2112.2638888888887</v>
          </cell>
          <cell r="BW229">
            <v>2112.2638888888887</v>
          </cell>
        </row>
        <row r="230">
          <cell r="K230">
            <v>-1048.5833333333333</v>
          </cell>
          <cell r="S230">
            <v>-5975.875</v>
          </cell>
          <cell r="AA230">
            <v>-89.624999999999986</v>
          </cell>
          <cell r="AI230">
            <v>10565.416666666666</v>
          </cell>
          <cell r="AQ230">
            <v>10378.374999999998</v>
          </cell>
          <cell r="AY230">
            <v>-14052.666666666666</v>
          </cell>
          <cell r="BG230">
            <v>562.70833333333337</v>
          </cell>
          <cell r="BO230">
            <v>2131.1666666666665</v>
          </cell>
          <cell r="BW230">
            <v>2131.1666666666665</v>
          </cell>
        </row>
        <row r="231">
          <cell r="K231">
            <v>-1105.4027777777778</v>
          </cell>
          <cell r="S231">
            <v>-6280.9791666666661</v>
          </cell>
          <cell r="AA231">
            <v>-94.659722222222214</v>
          </cell>
          <cell r="AI231">
            <v>10539.291666666666</v>
          </cell>
          <cell r="AQ231">
            <v>10352.715277777777</v>
          </cell>
          <cell r="AY231">
            <v>-14167.291666666666</v>
          </cell>
          <cell r="BG231">
            <v>568.11805555555554</v>
          </cell>
          <cell r="BO231">
            <v>2150.0694444444443</v>
          </cell>
          <cell r="BW231">
            <v>2150.0694444444443</v>
          </cell>
        </row>
        <row r="232">
          <cell r="K232">
            <v>-1162.2222222222222</v>
          </cell>
          <cell r="S232">
            <v>-6586.083333333333</v>
          </cell>
          <cell r="AA232">
            <v>-99.694444444444443</v>
          </cell>
          <cell r="AI232">
            <v>10513.166666666666</v>
          </cell>
          <cell r="AQ232">
            <v>10327.055555555555</v>
          </cell>
          <cell r="AY232">
            <v>-14281.916666666666</v>
          </cell>
          <cell r="BG232">
            <v>573.52777777777783</v>
          </cell>
          <cell r="BO232">
            <v>2168.9722222222222</v>
          </cell>
          <cell r="BW232">
            <v>2168.9722222222222</v>
          </cell>
        </row>
        <row r="233">
          <cell r="K233">
            <v>-1219.0416666666665</v>
          </cell>
          <cell r="S233">
            <v>-6891.1875</v>
          </cell>
          <cell r="AA233">
            <v>-104.72916666666666</v>
          </cell>
          <cell r="AI233">
            <v>10487.041666666666</v>
          </cell>
          <cell r="AQ233">
            <v>10301.395833333332</v>
          </cell>
          <cell r="AY233">
            <v>-14396.541666666666</v>
          </cell>
          <cell r="BG233">
            <v>578.9375</v>
          </cell>
          <cell r="BO233">
            <v>2187.875</v>
          </cell>
          <cell r="BW233">
            <v>2187.875</v>
          </cell>
        </row>
        <row r="234">
          <cell r="K234">
            <v>-1275.8611111111111</v>
          </cell>
          <cell r="S234">
            <v>-7196.291666666667</v>
          </cell>
          <cell r="AA234">
            <v>-109.76388888888889</v>
          </cell>
          <cell r="AI234">
            <v>10460.916666666666</v>
          </cell>
          <cell r="AQ234">
            <v>10275.736111111109</v>
          </cell>
          <cell r="AY234">
            <v>-14511.166666666666</v>
          </cell>
          <cell r="BG234">
            <v>584.34722222222217</v>
          </cell>
          <cell r="BO234">
            <v>2206.7777777777778</v>
          </cell>
          <cell r="BW234">
            <v>2206.7777777777778</v>
          </cell>
        </row>
        <row r="235">
          <cell r="K235">
            <v>-1332.6805555555557</v>
          </cell>
          <cell r="S235">
            <v>-7501.3958333333339</v>
          </cell>
          <cell r="AA235">
            <v>-114.79861111111111</v>
          </cell>
          <cell r="AI235">
            <v>10434.791666666666</v>
          </cell>
          <cell r="AQ235">
            <v>10250.076388888887</v>
          </cell>
          <cell r="AY235">
            <v>-14625.791666666666</v>
          </cell>
          <cell r="BG235">
            <v>589.75694444444446</v>
          </cell>
          <cell r="BO235">
            <v>2225.6805555555557</v>
          </cell>
          <cell r="BW235">
            <v>2225.6805555555557</v>
          </cell>
        </row>
        <row r="236">
          <cell r="K236">
            <v>-1389.5</v>
          </cell>
          <cell r="S236">
            <v>-7806.5</v>
          </cell>
          <cell r="AA236">
            <v>-119.83333333333333</v>
          </cell>
          <cell r="AI236">
            <v>10408.666666666666</v>
          </cell>
          <cell r="AQ236">
            <v>10224.416666666666</v>
          </cell>
          <cell r="AY236">
            <v>-14740.416666666666</v>
          </cell>
          <cell r="BG236">
            <v>595.16666666666663</v>
          </cell>
          <cell r="BO236">
            <v>2244.5833333333335</v>
          </cell>
          <cell r="BW236">
            <v>2244.5833333333335</v>
          </cell>
        </row>
        <row r="237">
          <cell r="K237">
            <v>-734.64583333333326</v>
          </cell>
          <cell r="S237">
            <v>-3919.75</v>
          </cell>
          <cell r="AA237">
            <v>-64.625</v>
          </cell>
          <cell r="AI237">
            <v>10370.1875</v>
          </cell>
          <cell r="AQ237">
            <v>10186.618055555555</v>
          </cell>
          <cell r="AY237">
            <v>-14855.388888888889</v>
          </cell>
          <cell r="BG237">
            <v>599.99305555555554</v>
          </cell>
          <cell r="BO237">
            <v>2262.2569444444443</v>
          </cell>
          <cell r="BW237">
            <v>2262.2569444444443</v>
          </cell>
        </row>
        <row r="238">
          <cell r="K238">
            <v>-787.45833333333326</v>
          </cell>
          <cell r="S238">
            <v>-4178.25</v>
          </cell>
          <cell r="AA238">
            <v>-68.833333333333329</v>
          </cell>
          <cell r="AI238">
            <v>10331.708333333332</v>
          </cell>
          <cell r="AQ238">
            <v>10148.819444444443</v>
          </cell>
          <cell r="AY238">
            <v>-14970.361111111111</v>
          </cell>
          <cell r="BG238">
            <v>604.81944444444446</v>
          </cell>
          <cell r="BO238">
            <v>2279.9305555555552</v>
          </cell>
          <cell r="BW238">
            <v>2279.9305555555552</v>
          </cell>
        </row>
        <row r="239">
          <cell r="K239">
            <v>-840.27083333333326</v>
          </cell>
          <cell r="S239">
            <v>-4436.75</v>
          </cell>
          <cell r="AA239">
            <v>-73.041666666666657</v>
          </cell>
          <cell r="AI239">
            <v>10293.229166666666</v>
          </cell>
          <cell r="AQ239">
            <v>10111.020833333332</v>
          </cell>
          <cell r="AY239">
            <v>-15085.333333333332</v>
          </cell>
          <cell r="BG239">
            <v>609.64583333333326</v>
          </cell>
          <cell r="BO239">
            <v>2297.6041666666665</v>
          </cell>
          <cell r="BW239">
            <v>2297.6041666666665</v>
          </cell>
        </row>
        <row r="240">
          <cell r="K240">
            <v>-893.08333333333326</v>
          </cell>
          <cell r="S240">
            <v>-4695.25</v>
          </cell>
          <cell r="AA240">
            <v>-77.25</v>
          </cell>
          <cell r="AI240">
            <v>10254.75</v>
          </cell>
          <cell r="AQ240">
            <v>10073.222222222221</v>
          </cell>
          <cell r="AY240">
            <v>-15200.305555555555</v>
          </cell>
          <cell r="BG240">
            <v>614.47222222222217</v>
          </cell>
          <cell r="BO240">
            <v>2315.2777777777774</v>
          </cell>
          <cell r="BW240">
            <v>2315.2777777777774</v>
          </cell>
        </row>
        <row r="241">
          <cell r="K241">
            <v>-945.89583333333326</v>
          </cell>
          <cell r="S241">
            <v>-4953.75</v>
          </cell>
          <cell r="AA241">
            <v>-81.458333333333329</v>
          </cell>
          <cell r="AI241">
            <v>10216.270833333332</v>
          </cell>
          <cell r="AQ241">
            <v>10035.423611111111</v>
          </cell>
          <cell r="AY241">
            <v>-15315.277777777777</v>
          </cell>
          <cell r="BG241">
            <v>619.29861111111109</v>
          </cell>
          <cell r="BO241">
            <v>2332.9513888888887</v>
          </cell>
          <cell r="BW241">
            <v>2332.9513888888887</v>
          </cell>
        </row>
        <row r="242">
          <cell r="K242">
            <v>-998.70833333333326</v>
          </cell>
          <cell r="S242">
            <v>-5212.25</v>
          </cell>
          <cell r="AA242">
            <v>-85.666666666666657</v>
          </cell>
          <cell r="AI242">
            <v>10177.791666666666</v>
          </cell>
          <cell r="AQ242">
            <v>9997.625</v>
          </cell>
          <cell r="AY242">
            <v>-15430.25</v>
          </cell>
          <cell r="BG242">
            <v>624.125</v>
          </cell>
          <cell r="BO242">
            <v>2350.6249999999995</v>
          </cell>
          <cell r="BW242">
            <v>2350.6249999999995</v>
          </cell>
        </row>
        <row r="243">
          <cell r="K243">
            <v>-1051.5208333333333</v>
          </cell>
          <cell r="S243">
            <v>-5470.75</v>
          </cell>
          <cell r="AA243">
            <v>-89.875</v>
          </cell>
          <cell r="AI243">
            <v>10139.3125</v>
          </cell>
          <cell r="AQ243">
            <v>9959.8263888888887</v>
          </cell>
          <cell r="AY243">
            <v>-15545.222222222221</v>
          </cell>
          <cell r="BG243">
            <v>628.9513888888888</v>
          </cell>
          <cell r="BO243">
            <v>2368.2986111111109</v>
          </cell>
          <cell r="BW243">
            <v>2368.2986111111109</v>
          </cell>
        </row>
        <row r="244">
          <cell r="K244">
            <v>-1104.3333333333333</v>
          </cell>
          <cell r="S244">
            <v>-5729.25</v>
          </cell>
          <cell r="AA244">
            <v>-94.083333333333329</v>
          </cell>
          <cell r="AI244">
            <v>10100.833333333332</v>
          </cell>
          <cell r="AQ244">
            <v>9922.0277777777774</v>
          </cell>
          <cell r="AY244">
            <v>-15660.194444444443</v>
          </cell>
          <cell r="BG244">
            <v>633.77777777777771</v>
          </cell>
          <cell r="BO244">
            <v>2385.9722222222217</v>
          </cell>
          <cell r="BW244">
            <v>2385.9722222222217</v>
          </cell>
        </row>
        <row r="245">
          <cell r="K245">
            <v>-1157.1458333333333</v>
          </cell>
          <cell r="S245">
            <v>-5987.75</v>
          </cell>
          <cell r="AA245">
            <v>-98.291666666666657</v>
          </cell>
          <cell r="AI245">
            <v>10062.354166666666</v>
          </cell>
          <cell r="AQ245">
            <v>9884.2291666666661</v>
          </cell>
          <cell r="AY245">
            <v>-15775.166666666666</v>
          </cell>
          <cell r="BG245">
            <v>638.60416666666663</v>
          </cell>
          <cell r="BO245">
            <v>2403.645833333333</v>
          </cell>
          <cell r="BW245">
            <v>2403.645833333333</v>
          </cell>
        </row>
        <row r="246">
          <cell r="K246">
            <v>-1209.9583333333333</v>
          </cell>
          <cell r="S246">
            <v>-6246.25</v>
          </cell>
          <cell r="AA246">
            <v>-102.5</v>
          </cell>
          <cell r="AI246">
            <v>10023.875</v>
          </cell>
          <cell r="AQ246">
            <v>9846.4305555555547</v>
          </cell>
          <cell r="AY246">
            <v>-15890.138888888889</v>
          </cell>
          <cell r="BG246">
            <v>643.43055555555554</v>
          </cell>
          <cell r="BO246">
            <v>2421.3194444444443</v>
          </cell>
          <cell r="BW246">
            <v>2421.3194444444443</v>
          </cell>
        </row>
        <row r="247">
          <cell r="K247">
            <v>-1262.7708333333333</v>
          </cell>
          <cell r="S247">
            <v>-6504.75</v>
          </cell>
          <cell r="AA247">
            <v>-106.70833333333334</v>
          </cell>
          <cell r="AI247">
            <v>9985.3958333333321</v>
          </cell>
          <cell r="AQ247">
            <v>9808.6319444444434</v>
          </cell>
          <cell r="AY247">
            <v>-16005.111111111111</v>
          </cell>
          <cell r="BG247">
            <v>648.25694444444446</v>
          </cell>
          <cell r="BO247">
            <v>2438.9930555555552</v>
          </cell>
          <cell r="BW247">
            <v>2438.9930555555552</v>
          </cell>
        </row>
        <row r="248">
          <cell r="K248">
            <v>-1315.5833333333333</v>
          </cell>
          <cell r="S248">
            <v>-6763.25</v>
          </cell>
          <cell r="AA248">
            <v>-110.91666666666666</v>
          </cell>
          <cell r="AI248">
            <v>9946.9166666666661</v>
          </cell>
          <cell r="AQ248">
            <v>9770.8333333333321</v>
          </cell>
          <cell r="AY248">
            <v>-16120.083333333332</v>
          </cell>
          <cell r="BG248">
            <v>653.08333333333326</v>
          </cell>
          <cell r="BO248">
            <v>2456.6666666666665</v>
          </cell>
          <cell r="BW248">
            <v>2456.6666666666665</v>
          </cell>
        </row>
        <row r="249">
          <cell r="K249">
            <v>-724.97916666666663</v>
          </cell>
          <cell r="S249">
            <v>-3715.75</v>
          </cell>
          <cell r="AA249">
            <v>-57.069444444444443</v>
          </cell>
          <cell r="AI249">
            <v>9899.2569444444434</v>
          </cell>
          <cell r="AQ249">
            <v>9724.0138888888869</v>
          </cell>
          <cell r="AY249">
            <v>-16235.312499999998</v>
          </cell>
          <cell r="BG249">
            <v>656.24999999999989</v>
          </cell>
          <cell r="BO249">
            <v>2470.8541666666665</v>
          </cell>
          <cell r="BW249">
            <v>2470.8541666666665</v>
          </cell>
        </row>
        <row r="250">
          <cell r="K250">
            <v>-816.20833333333326</v>
          </cell>
          <cell r="S250">
            <v>-4329.5</v>
          </cell>
          <cell r="AA250">
            <v>-63.638888888888886</v>
          </cell>
          <cell r="AI250">
            <v>9851.5972222222208</v>
          </cell>
          <cell r="AQ250">
            <v>9677.1944444444434</v>
          </cell>
          <cell r="AY250">
            <v>-16350.541666666666</v>
          </cell>
          <cell r="BG250">
            <v>659.41666666666663</v>
          </cell>
          <cell r="BO250">
            <v>2485.0416666666665</v>
          </cell>
          <cell r="BW250">
            <v>2485.0416666666665</v>
          </cell>
        </row>
        <row r="251">
          <cell r="K251">
            <v>-907.4375</v>
          </cell>
          <cell r="S251">
            <v>-4943.25</v>
          </cell>
          <cell r="AA251">
            <v>-70.208333333333329</v>
          </cell>
          <cell r="AI251">
            <v>9803.9375</v>
          </cell>
          <cell r="AQ251">
            <v>9630.3749999999982</v>
          </cell>
          <cell r="AY251">
            <v>-16465.770833333332</v>
          </cell>
          <cell r="BG251">
            <v>662.58333333333326</v>
          </cell>
          <cell r="BO251">
            <v>2499.2291666666665</v>
          </cell>
          <cell r="BW251">
            <v>2499.2291666666665</v>
          </cell>
        </row>
        <row r="252">
          <cell r="K252">
            <v>-998.66666666666663</v>
          </cell>
          <cell r="S252">
            <v>-5557</v>
          </cell>
          <cell r="AA252">
            <v>-76.777777777777771</v>
          </cell>
          <cell r="AI252">
            <v>9756.2777777777774</v>
          </cell>
          <cell r="AQ252">
            <v>9583.5555555555547</v>
          </cell>
          <cell r="AY252">
            <v>-16581</v>
          </cell>
          <cell r="BG252">
            <v>665.74999999999989</v>
          </cell>
          <cell r="BO252">
            <v>2513.4166666666665</v>
          </cell>
          <cell r="BW252">
            <v>2513.4166666666665</v>
          </cell>
        </row>
        <row r="253">
          <cell r="K253">
            <v>-1089.8958333333333</v>
          </cell>
          <cell r="S253">
            <v>-6170.75</v>
          </cell>
          <cell r="AA253">
            <v>-83.347222222222214</v>
          </cell>
          <cell r="AI253">
            <v>9708.6180555555547</v>
          </cell>
          <cell r="AQ253">
            <v>9536.7361111111095</v>
          </cell>
          <cell r="AY253">
            <v>-16696.229166666664</v>
          </cell>
          <cell r="BG253">
            <v>668.91666666666663</v>
          </cell>
          <cell r="BO253">
            <v>2527.6041666666665</v>
          </cell>
          <cell r="BW253">
            <v>2527.6041666666665</v>
          </cell>
        </row>
        <row r="254">
          <cell r="K254">
            <v>-1181.125</v>
          </cell>
          <cell r="S254">
            <v>-6784.4999999999991</v>
          </cell>
          <cell r="AA254">
            <v>-89.916666666666657</v>
          </cell>
          <cell r="AI254">
            <v>9660.9583333333321</v>
          </cell>
          <cell r="AQ254">
            <v>9489.9166666666661</v>
          </cell>
          <cell r="AY254">
            <v>-16811.458333333332</v>
          </cell>
          <cell r="BG254">
            <v>672.08333333333326</v>
          </cell>
          <cell r="BO254">
            <v>2541.7916666666665</v>
          </cell>
          <cell r="BW254">
            <v>2541.7916666666665</v>
          </cell>
        </row>
        <row r="255">
          <cell r="K255">
            <v>-1272.3541666666665</v>
          </cell>
          <cell r="S255">
            <v>-7398.2499999999991</v>
          </cell>
          <cell r="AA255">
            <v>-96.486111111111114</v>
          </cell>
          <cell r="AI255">
            <v>9613.2986111111113</v>
          </cell>
          <cell r="AQ255">
            <v>9443.0972222222208</v>
          </cell>
          <cell r="AY255">
            <v>-16926.6875</v>
          </cell>
          <cell r="BG255">
            <v>675.24999999999989</v>
          </cell>
          <cell r="BO255">
            <v>2555.9791666666665</v>
          </cell>
          <cell r="BW255">
            <v>2555.9791666666665</v>
          </cell>
        </row>
        <row r="256">
          <cell r="K256">
            <v>-1363.5833333333333</v>
          </cell>
          <cell r="S256">
            <v>-8012</v>
          </cell>
          <cell r="AA256">
            <v>-103.05555555555554</v>
          </cell>
          <cell r="AI256">
            <v>9565.6388888888887</v>
          </cell>
          <cell r="AQ256">
            <v>9396.2777777777774</v>
          </cell>
          <cell r="AY256">
            <v>-17041.916666666664</v>
          </cell>
          <cell r="BG256">
            <v>678.41666666666663</v>
          </cell>
          <cell r="BO256">
            <v>2570.1666666666665</v>
          </cell>
          <cell r="BW256">
            <v>2570.1666666666665</v>
          </cell>
        </row>
        <row r="257">
          <cell r="K257">
            <v>-1454.8125</v>
          </cell>
          <cell r="S257">
            <v>-8625.75</v>
          </cell>
          <cell r="AA257">
            <v>-109.625</v>
          </cell>
          <cell r="AI257">
            <v>9517.9791666666661</v>
          </cell>
          <cell r="AQ257">
            <v>9349.4583333333321</v>
          </cell>
          <cell r="AY257">
            <v>-17157.145833333332</v>
          </cell>
          <cell r="BG257">
            <v>681.58333333333326</v>
          </cell>
          <cell r="BO257">
            <v>2584.3541666666665</v>
          </cell>
          <cell r="BW257">
            <v>2584.3541666666665</v>
          </cell>
        </row>
        <row r="258">
          <cell r="K258">
            <v>-1546.0416666666667</v>
          </cell>
          <cell r="S258">
            <v>-9239.5</v>
          </cell>
          <cell r="AA258">
            <v>-116.19444444444444</v>
          </cell>
          <cell r="AI258">
            <v>9470.3194444444434</v>
          </cell>
          <cell r="AQ258">
            <v>9302.6388888888869</v>
          </cell>
          <cell r="AY258">
            <v>-17272.375</v>
          </cell>
          <cell r="BG258">
            <v>684.74999999999989</v>
          </cell>
          <cell r="BO258">
            <v>2598.5416666666665</v>
          </cell>
          <cell r="BW258">
            <v>2598.5416666666665</v>
          </cell>
        </row>
        <row r="259">
          <cell r="K259">
            <v>-1637.2708333333335</v>
          </cell>
          <cell r="S259">
            <v>-9853.25</v>
          </cell>
          <cell r="AA259">
            <v>-122.7638888888889</v>
          </cell>
          <cell r="AI259">
            <v>9422.6597222222208</v>
          </cell>
          <cell r="AQ259">
            <v>9255.8194444444434</v>
          </cell>
          <cell r="AY259">
            <v>-17387.604166666664</v>
          </cell>
          <cell r="BG259">
            <v>687.91666666666663</v>
          </cell>
          <cell r="BO259">
            <v>2612.7291666666665</v>
          </cell>
          <cell r="BW259">
            <v>2612.7291666666665</v>
          </cell>
        </row>
        <row r="260">
          <cell r="K260">
            <v>-1728.5</v>
          </cell>
          <cell r="S260">
            <v>-10467</v>
          </cell>
          <cell r="AA260">
            <v>-129.33333333333331</v>
          </cell>
          <cell r="AI260">
            <v>9375</v>
          </cell>
          <cell r="AQ260">
            <v>9208.9999999999982</v>
          </cell>
          <cell r="AY260">
            <v>-17502.833333333332</v>
          </cell>
          <cell r="BG260">
            <v>691.08333333333326</v>
          </cell>
          <cell r="BO260">
            <v>2626.9166666666665</v>
          </cell>
          <cell r="BW260">
            <v>2626.9166666666665</v>
          </cell>
        </row>
        <row r="261">
          <cell r="K261">
            <v>-1161.4583333333333</v>
          </cell>
          <cell r="S261">
            <v>-7783.770833333333</v>
          </cell>
          <cell r="AA261">
            <v>-82.958333333333329</v>
          </cell>
          <cell r="AI261">
            <v>9320.9166666666661</v>
          </cell>
          <cell r="AQ261">
            <v>9155.875</v>
          </cell>
          <cell r="AY261">
            <v>-17618.243055555555</v>
          </cell>
          <cell r="BG261">
            <v>690.22222222222217</v>
          </cell>
          <cell r="BO261">
            <v>2632.5972222222222</v>
          </cell>
          <cell r="BW261">
            <v>2632.5972222222222</v>
          </cell>
        </row>
        <row r="262">
          <cell r="K262">
            <v>-1228.1666666666667</v>
          </cell>
          <cell r="S262">
            <v>-8202.5416666666661</v>
          </cell>
          <cell r="AA262">
            <v>-87.083333333333329</v>
          </cell>
          <cell r="AI262">
            <v>9266.8333333333339</v>
          </cell>
          <cell r="AQ262">
            <v>9102.75</v>
          </cell>
          <cell r="AY262">
            <v>-17733.652777777777</v>
          </cell>
          <cell r="BG262">
            <v>689.36111111111109</v>
          </cell>
          <cell r="BO262">
            <v>2638.2777777777778</v>
          </cell>
          <cell r="BW262">
            <v>2638.2777777777778</v>
          </cell>
        </row>
        <row r="263">
          <cell r="K263">
            <v>-1294.875</v>
          </cell>
          <cell r="S263">
            <v>-8621.3125</v>
          </cell>
          <cell r="AA263">
            <v>-91.208333333333329</v>
          </cell>
          <cell r="AI263">
            <v>9212.75</v>
          </cell>
          <cell r="AQ263">
            <v>9049.625</v>
          </cell>
          <cell r="AY263">
            <v>-17849.0625</v>
          </cell>
          <cell r="BG263">
            <v>688.49999999999989</v>
          </cell>
          <cell r="BO263">
            <v>2643.958333333333</v>
          </cell>
          <cell r="BW263">
            <v>2643.958333333333</v>
          </cell>
        </row>
        <row r="264">
          <cell r="K264">
            <v>-1361.5833333333333</v>
          </cell>
          <cell r="S264">
            <v>-9040.0833333333339</v>
          </cell>
          <cell r="AA264">
            <v>-95.333333333333329</v>
          </cell>
          <cell r="AI264">
            <v>9158.6666666666661</v>
          </cell>
          <cell r="AQ264">
            <v>8996.5</v>
          </cell>
          <cell r="AY264">
            <v>-17964.472222222223</v>
          </cell>
          <cell r="BG264">
            <v>687.6388888888888</v>
          </cell>
          <cell r="BO264">
            <v>2649.6388888888887</v>
          </cell>
          <cell r="BW264">
            <v>2649.6388888888887</v>
          </cell>
        </row>
        <row r="265">
          <cell r="K265">
            <v>-1428.2916666666665</v>
          </cell>
          <cell r="S265">
            <v>-9458.8541666666661</v>
          </cell>
          <cell r="AA265">
            <v>-99.458333333333329</v>
          </cell>
          <cell r="AI265">
            <v>9104.5833333333339</v>
          </cell>
          <cell r="AQ265">
            <v>8943.375</v>
          </cell>
          <cell r="AY265">
            <v>-18079.881944444442</v>
          </cell>
          <cell r="BG265">
            <v>686.77777777777771</v>
          </cell>
          <cell r="BO265">
            <v>2655.3194444444443</v>
          </cell>
          <cell r="BW265">
            <v>2655.3194444444443</v>
          </cell>
        </row>
        <row r="266">
          <cell r="K266">
            <v>-1495</v>
          </cell>
          <cell r="S266">
            <v>-9877.625</v>
          </cell>
          <cell r="AA266">
            <v>-103.58333333333331</v>
          </cell>
          <cell r="AI266">
            <v>9050.5</v>
          </cell>
          <cell r="AQ266">
            <v>8890.25</v>
          </cell>
          <cell r="AY266">
            <v>-18195.291666666664</v>
          </cell>
          <cell r="BG266">
            <v>685.91666666666663</v>
          </cell>
          <cell r="BO266">
            <v>2661</v>
          </cell>
          <cell r="BW266">
            <v>2661</v>
          </cell>
        </row>
        <row r="267">
          <cell r="K267">
            <v>-1561.7083333333333</v>
          </cell>
          <cell r="S267">
            <v>-10296.395833333332</v>
          </cell>
          <cell r="AA267">
            <v>-107.70833333333333</v>
          </cell>
          <cell r="AI267">
            <v>8996.4166666666661</v>
          </cell>
          <cell r="AQ267">
            <v>8837.125</v>
          </cell>
          <cell r="AY267">
            <v>-18310.701388888887</v>
          </cell>
          <cell r="BG267">
            <v>685.05555555555543</v>
          </cell>
          <cell r="BO267">
            <v>2666.6805555555552</v>
          </cell>
          <cell r="BW267">
            <v>2666.6805555555552</v>
          </cell>
        </row>
        <row r="268">
          <cell r="K268">
            <v>-1628.4166666666665</v>
          </cell>
          <cell r="S268">
            <v>-10715.166666666666</v>
          </cell>
          <cell r="AA268">
            <v>-111.83333333333333</v>
          </cell>
          <cell r="AI268">
            <v>8942.3333333333339</v>
          </cell>
          <cell r="AQ268">
            <v>8784</v>
          </cell>
          <cell r="AY268">
            <v>-18426.111111111109</v>
          </cell>
          <cell r="BG268">
            <v>684.19444444444434</v>
          </cell>
          <cell r="BO268">
            <v>2672.3611111111109</v>
          </cell>
          <cell r="BW268">
            <v>2672.3611111111109</v>
          </cell>
        </row>
        <row r="269">
          <cell r="K269">
            <v>-1695.125</v>
          </cell>
          <cell r="S269">
            <v>-11133.9375</v>
          </cell>
          <cell r="AA269">
            <v>-115.95833333333333</v>
          </cell>
          <cell r="AI269">
            <v>8888.25</v>
          </cell>
          <cell r="AQ269">
            <v>8730.875</v>
          </cell>
          <cell r="AY269">
            <v>-18541.520833333332</v>
          </cell>
          <cell r="BG269">
            <v>683.33333333333326</v>
          </cell>
          <cell r="BO269">
            <v>2678.0416666666665</v>
          </cell>
          <cell r="BW269">
            <v>2678.0416666666665</v>
          </cell>
        </row>
        <row r="270">
          <cell r="K270">
            <v>-1761.8333333333335</v>
          </cell>
          <cell r="S270">
            <v>-11552.708333333334</v>
          </cell>
          <cell r="AA270">
            <v>-120.08333333333333</v>
          </cell>
          <cell r="AI270">
            <v>8834.1666666666661</v>
          </cell>
          <cell r="AQ270">
            <v>8677.75</v>
          </cell>
          <cell r="AY270">
            <v>-18656.930555555555</v>
          </cell>
          <cell r="BG270">
            <v>682.47222222222217</v>
          </cell>
          <cell r="BO270">
            <v>2683.7222222222222</v>
          </cell>
          <cell r="BW270">
            <v>2683.7222222222222</v>
          </cell>
        </row>
        <row r="271">
          <cell r="K271">
            <v>-1828.5416666666667</v>
          </cell>
          <cell r="S271">
            <v>-11971.479166666668</v>
          </cell>
          <cell r="AA271">
            <v>-124.20833333333334</v>
          </cell>
          <cell r="AI271">
            <v>8780.0833333333339</v>
          </cell>
          <cell r="AQ271">
            <v>8624.625</v>
          </cell>
          <cell r="AY271">
            <v>-18772.340277777777</v>
          </cell>
          <cell r="BG271">
            <v>681.61111111111109</v>
          </cell>
          <cell r="BO271">
            <v>2689.4027777777778</v>
          </cell>
          <cell r="BW271">
            <v>2689.4027777777778</v>
          </cell>
        </row>
        <row r="272">
          <cell r="K272">
            <v>-1895.25</v>
          </cell>
          <cell r="S272">
            <v>-12390.25</v>
          </cell>
          <cell r="AA272">
            <v>-128.33333333333331</v>
          </cell>
          <cell r="AI272">
            <v>8726</v>
          </cell>
          <cell r="AQ272">
            <v>8571.5</v>
          </cell>
          <cell r="AY272">
            <v>-18887.75</v>
          </cell>
          <cell r="BG272">
            <v>680.74999999999989</v>
          </cell>
          <cell r="BO272">
            <v>2695.083333333333</v>
          </cell>
          <cell r="BW272">
            <v>2695.083333333333</v>
          </cell>
        </row>
        <row r="273">
          <cell r="K273">
            <v>-871.88888888888891</v>
          </cell>
          <cell r="S273">
            <v>-5367.5694444444443</v>
          </cell>
          <cell r="AA273">
            <v>-56.333333333333336</v>
          </cell>
          <cell r="AI273">
            <v>8667.8194444444453</v>
          </cell>
          <cell r="AQ273">
            <v>8514.3541666666661</v>
          </cell>
          <cell r="AY273">
            <v>-19003.270833333332</v>
          </cell>
          <cell r="BG273">
            <v>676.93055555555554</v>
          </cell>
          <cell r="BO273">
            <v>2694.5486111111109</v>
          </cell>
          <cell r="BW273">
            <v>2694.5486111111109</v>
          </cell>
        </row>
        <row r="274">
          <cell r="K274">
            <v>-943.27777777777783</v>
          </cell>
          <cell r="S274">
            <v>-5709.8888888888887</v>
          </cell>
          <cell r="AA274">
            <v>-63.166666666666664</v>
          </cell>
          <cell r="AI274">
            <v>8609.6388888888887</v>
          </cell>
          <cell r="AQ274">
            <v>8457.2083333333339</v>
          </cell>
          <cell r="AY274">
            <v>-19118.791666666668</v>
          </cell>
          <cell r="BG274">
            <v>673.11111111111109</v>
          </cell>
          <cell r="BO274">
            <v>2694.0138888888887</v>
          </cell>
          <cell r="BW274">
            <v>2694.0138888888887</v>
          </cell>
        </row>
        <row r="275">
          <cell r="K275">
            <v>-1014.6666666666666</v>
          </cell>
          <cell r="S275">
            <v>-6052.208333333333</v>
          </cell>
          <cell r="AA275">
            <v>-70</v>
          </cell>
          <cell r="AI275">
            <v>8551.4583333333339</v>
          </cell>
          <cell r="AQ275">
            <v>8400.0625</v>
          </cell>
          <cell r="AY275">
            <v>-19234.3125</v>
          </cell>
          <cell r="BG275">
            <v>669.29166666666663</v>
          </cell>
          <cell r="BO275">
            <v>2693.4791666666665</v>
          </cell>
          <cell r="BW275">
            <v>2693.4791666666665</v>
          </cell>
        </row>
        <row r="276">
          <cell r="K276">
            <v>-1086.0555555555557</v>
          </cell>
          <cell r="S276">
            <v>-6394.5277777777774</v>
          </cell>
          <cell r="AA276">
            <v>-76.833333333333329</v>
          </cell>
          <cell r="AI276">
            <v>8493.2777777777774</v>
          </cell>
          <cell r="AQ276">
            <v>8342.9166666666661</v>
          </cell>
          <cell r="AY276">
            <v>-19349.833333333332</v>
          </cell>
          <cell r="BG276">
            <v>665.47222222222217</v>
          </cell>
          <cell r="BO276">
            <v>2692.9444444444443</v>
          </cell>
          <cell r="BW276">
            <v>2692.9444444444443</v>
          </cell>
        </row>
        <row r="277">
          <cell r="K277">
            <v>-1157.4444444444443</v>
          </cell>
          <cell r="S277">
            <v>-6736.8472222222217</v>
          </cell>
          <cell r="AA277">
            <v>-83.666666666666657</v>
          </cell>
          <cell r="AI277">
            <v>8435.0972222222226</v>
          </cell>
          <cell r="AQ277">
            <v>8285.7708333333339</v>
          </cell>
          <cell r="AY277">
            <v>-19465.354166666668</v>
          </cell>
          <cell r="BG277">
            <v>661.65277777777783</v>
          </cell>
          <cell r="BO277">
            <v>2692.4097222222217</v>
          </cell>
          <cell r="BW277">
            <v>2692.4097222222217</v>
          </cell>
        </row>
        <row r="278">
          <cell r="K278">
            <v>-1228.8333333333333</v>
          </cell>
          <cell r="S278">
            <v>-7079.1666666666661</v>
          </cell>
          <cell r="AA278">
            <v>-90.5</v>
          </cell>
          <cell r="AI278">
            <v>8376.9166666666661</v>
          </cell>
          <cell r="AQ278">
            <v>8228.625</v>
          </cell>
          <cell r="AY278">
            <v>-19580.875</v>
          </cell>
          <cell r="BG278">
            <v>657.83333333333337</v>
          </cell>
          <cell r="BO278">
            <v>2691.8749999999995</v>
          </cell>
          <cell r="BW278">
            <v>2691.8749999999995</v>
          </cell>
        </row>
        <row r="279">
          <cell r="K279">
            <v>-1300.2222222222222</v>
          </cell>
          <cell r="S279">
            <v>-7421.4861111111113</v>
          </cell>
          <cell r="AA279">
            <v>-97.333333333333329</v>
          </cell>
          <cell r="AI279">
            <v>8318.7361111111113</v>
          </cell>
          <cell r="AQ279">
            <v>8171.479166666667</v>
          </cell>
          <cell r="AY279">
            <v>-19696.395833333332</v>
          </cell>
          <cell r="BG279">
            <v>654.01388888888891</v>
          </cell>
          <cell r="BO279">
            <v>2691.3402777777774</v>
          </cell>
          <cell r="BW279">
            <v>2691.3402777777774</v>
          </cell>
        </row>
        <row r="280">
          <cell r="K280">
            <v>-1371.6111111111111</v>
          </cell>
          <cell r="S280">
            <v>-7763.8055555555547</v>
          </cell>
          <cell r="AA280">
            <v>-104.16666666666666</v>
          </cell>
          <cell r="AI280">
            <v>8260.5555555555547</v>
          </cell>
          <cell r="AQ280">
            <v>8114.333333333333</v>
          </cell>
          <cell r="AY280">
            <v>-19811.916666666668</v>
          </cell>
          <cell r="BG280">
            <v>650.19444444444446</v>
          </cell>
          <cell r="BO280">
            <v>2690.8055555555552</v>
          </cell>
          <cell r="BW280">
            <v>2690.8055555555552</v>
          </cell>
        </row>
        <row r="281">
          <cell r="K281">
            <v>-1443</v>
          </cell>
          <cell r="S281">
            <v>-8106.125</v>
          </cell>
          <cell r="AA281">
            <v>-111</v>
          </cell>
          <cell r="AI281">
            <v>8202.375</v>
          </cell>
          <cell r="AQ281">
            <v>8057.1875</v>
          </cell>
          <cell r="AY281">
            <v>-19927.4375</v>
          </cell>
          <cell r="BG281">
            <v>646.375</v>
          </cell>
          <cell r="BO281">
            <v>2690.270833333333</v>
          </cell>
          <cell r="BW281">
            <v>2690.270833333333</v>
          </cell>
        </row>
        <row r="282">
          <cell r="K282">
            <v>-1514.3888888888889</v>
          </cell>
          <cell r="S282">
            <v>-8448.4444444444453</v>
          </cell>
          <cell r="AA282">
            <v>-117.83333333333334</v>
          </cell>
          <cell r="AI282">
            <v>8144.1944444444443</v>
          </cell>
          <cell r="AQ282">
            <v>8000.041666666667</v>
          </cell>
          <cell r="AY282">
            <v>-20042.958333333332</v>
          </cell>
          <cell r="BG282">
            <v>642.55555555555554</v>
          </cell>
          <cell r="BO282">
            <v>2689.7361111111109</v>
          </cell>
          <cell r="BW282">
            <v>2689.7361111111109</v>
          </cell>
        </row>
        <row r="283">
          <cell r="K283">
            <v>-1585.7777777777778</v>
          </cell>
          <cell r="S283">
            <v>-8790.7638888888887</v>
          </cell>
          <cell r="AA283">
            <v>-124.66666666666667</v>
          </cell>
          <cell r="AI283">
            <v>8086.0138888888887</v>
          </cell>
          <cell r="AQ283">
            <v>7942.895833333333</v>
          </cell>
          <cell r="AY283">
            <v>-20158.479166666668</v>
          </cell>
          <cell r="BG283">
            <v>638.73611111111109</v>
          </cell>
          <cell r="BO283">
            <v>2689.2013888888887</v>
          </cell>
          <cell r="BW283">
            <v>2689.2013888888887</v>
          </cell>
        </row>
        <row r="284">
          <cell r="K284">
            <v>-1657.1666666666665</v>
          </cell>
          <cell r="S284">
            <v>-9133.0833333333321</v>
          </cell>
          <cell r="AA284">
            <v>-131.5</v>
          </cell>
          <cell r="AI284">
            <v>8027.833333333333</v>
          </cell>
          <cell r="AQ284">
            <v>7885.75</v>
          </cell>
          <cell r="AY284">
            <v>-20274</v>
          </cell>
          <cell r="BG284">
            <v>634.91666666666663</v>
          </cell>
          <cell r="BO284">
            <v>2688.6666666666665</v>
          </cell>
          <cell r="BW284">
            <v>2688.6666666666665</v>
          </cell>
        </row>
        <row r="285">
          <cell r="K285">
            <v>-927.13194444444434</v>
          </cell>
          <cell r="S285">
            <v>-4447.4513888888887</v>
          </cell>
          <cell r="AA285">
            <v>-88.770833333333329</v>
          </cell>
          <cell r="AI285">
            <v>7967.4861111111104</v>
          </cell>
          <cell r="AQ285">
            <v>7826.4722222222226</v>
          </cell>
          <cell r="AY285">
            <v>-20389.583333333332</v>
          </cell>
          <cell r="BG285">
            <v>632.13194444444446</v>
          </cell>
          <cell r="BO285">
            <v>2690.3055555555552</v>
          </cell>
          <cell r="BW285">
            <v>2690.3055555555552</v>
          </cell>
        </row>
        <row r="286">
          <cell r="K286">
            <v>-997.59722222222217</v>
          </cell>
          <cell r="S286">
            <v>-4787.0694444444443</v>
          </cell>
          <cell r="AA286">
            <v>-95.541666666666671</v>
          </cell>
          <cell r="AI286">
            <v>7907.1388888888887</v>
          </cell>
          <cell r="AQ286">
            <v>7767.1944444444443</v>
          </cell>
          <cell r="AY286">
            <v>-20505.166666666668</v>
          </cell>
          <cell r="BG286">
            <v>629.34722222222217</v>
          </cell>
          <cell r="BO286">
            <v>2691.9444444444443</v>
          </cell>
          <cell r="BW286">
            <v>2691.9444444444443</v>
          </cell>
        </row>
        <row r="287">
          <cell r="K287">
            <v>-1068.0625</v>
          </cell>
          <cell r="S287">
            <v>-5126.6875</v>
          </cell>
          <cell r="AA287">
            <v>-102.3125</v>
          </cell>
          <cell r="AI287">
            <v>7846.7916666666661</v>
          </cell>
          <cell r="AQ287">
            <v>7707.916666666667</v>
          </cell>
          <cell r="AY287">
            <v>-20620.75</v>
          </cell>
          <cell r="BG287">
            <v>626.5625</v>
          </cell>
          <cell r="BO287">
            <v>2693.583333333333</v>
          </cell>
          <cell r="BW287">
            <v>2693.583333333333</v>
          </cell>
        </row>
        <row r="288">
          <cell r="K288">
            <v>-1138.5277777777778</v>
          </cell>
          <cell r="S288">
            <v>-5466.3055555555547</v>
          </cell>
          <cell r="AA288">
            <v>-109.08333333333333</v>
          </cell>
          <cell r="AI288">
            <v>7786.4444444444443</v>
          </cell>
          <cell r="AQ288">
            <v>7648.6388888888887</v>
          </cell>
          <cell r="AY288">
            <v>-20736.333333333332</v>
          </cell>
          <cell r="BG288">
            <v>623.77777777777771</v>
          </cell>
          <cell r="BO288">
            <v>2695.2222222222222</v>
          </cell>
          <cell r="BW288">
            <v>2695.2222222222222</v>
          </cell>
        </row>
        <row r="289">
          <cell r="K289">
            <v>-1208.9930555555554</v>
          </cell>
          <cell r="S289">
            <v>-5805.9236111111104</v>
          </cell>
          <cell r="AA289">
            <v>-115.85416666666666</v>
          </cell>
          <cell r="AI289">
            <v>7726.0972222222217</v>
          </cell>
          <cell r="AQ289">
            <v>7589.3611111111113</v>
          </cell>
          <cell r="AY289">
            <v>-20851.916666666668</v>
          </cell>
          <cell r="BG289">
            <v>620.99305555555554</v>
          </cell>
          <cell r="BO289">
            <v>2696.8611111111109</v>
          </cell>
          <cell r="BW289">
            <v>2696.8611111111109</v>
          </cell>
        </row>
        <row r="290">
          <cell r="K290">
            <v>-1279.4583333333333</v>
          </cell>
          <cell r="S290">
            <v>-6145.5416666666661</v>
          </cell>
          <cell r="AA290">
            <v>-122.625</v>
          </cell>
          <cell r="AI290">
            <v>7665.75</v>
          </cell>
          <cell r="AQ290">
            <v>7530.083333333333</v>
          </cell>
          <cell r="AY290">
            <v>-20967.5</v>
          </cell>
          <cell r="BG290">
            <v>618.20833333333326</v>
          </cell>
          <cell r="BO290">
            <v>2698.5</v>
          </cell>
          <cell r="BW290">
            <v>2698.5</v>
          </cell>
        </row>
        <row r="291">
          <cell r="K291">
            <v>-1349.9236111111111</v>
          </cell>
          <cell r="S291">
            <v>-6485.1597222222217</v>
          </cell>
          <cell r="AA291">
            <v>-129.39583333333331</v>
          </cell>
          <cell r="AI291">
            <v>7605.4027777777774</v>
          </cell>
          <cell r="AQ291">
            <v>7470.8055555555557</v>
          </cell>
          <cell r="AY291">
            <v>-21083.083333333332</v>
          </cell>
          <cell r="BG291">
            <v>615.42361111111109</v>
          </cell>
          <cell r="BO291">
            <v>2700.1388888888887</v>
          </cell>
          <cell r="BW291">
            <v>2700.1388888888887</v>
          </cell>
        </row>
        <row r="292">
          <cell r="K292">
            <v>-1420.3888888888887</v>
          </cell>
          <cell r="S292">
            <v>-6824.7777777777774</v>
          </cell>
          <cell r="AA292">
            <v>-136.16666666666666</v>
          </cell>
          <cell r="AI292">
            <v>7545.0555555555557</v>
          </cell>
          <cell r="AQ292">
            <v>7411.5277777777774</v>
          </cell>
          <cell r="AY292">
            <v>-21198.666666666668</v>
          </cell>
          <cell r="BG292">
            <v>612.6388888888888</v>
          </cell>
          <cell r="BO292">
            <v>2701.7777777777778</v>
          </cell>
          <cell r="BW292">
            <v>2701.7777777777778</v>
          </cell>
        </row>
        <row r="293">
          <cell r="K293">
            <v>-1490.8541666666665</v>
          </cell>
          <cell r="S293">
            <v>-7164.395833333333</v>
          </cell>
          <cell r="AA293">
            <v>-142.9375</v>
          </cell>
          <cell r="AI293">
            <v>7484.708333333333</v>
          </cell>
          <cell r="AQ293">
            <v>7352.25</v>
          </cell>
          <cell r="AY293">
            <v>-21314.25</v>
          </cell>
          <cell r="BG293">
            <v>609.85416666666663</v>
          </cell>
          <cell r="BO293">
            <v>2703.4166666666665</v>
          </cell>
          <cell r="BW293">
            <v>2703.4166666666665</v>
          </cell>
        </row>
        <row r="294">
          <cell r="K294">
            <v>-1561.3194444444443</v>
          </cell>
          <cell r="S294">
            <v>-7504.0138888888887</v>
          </cell>
          <cell r="AA294">
            <v>-149.70833333333334</v>
          </cell>
          <cell r="AI294">
            <v>7424.3611111111104</v>
          </cell>
          <cell r="AQ294">
            <v>7292.9722222222226</v>
          </cell>
          <cell r="AY294">
            <v>-21429.833333333332</v>
          </cell>
          <cell r="BG294">
            <v>607.06944444444446</v>
          </cell>
          <cell r="BO294">
            <v>2705.0555555555552</v>
          </cell>
          <cell r="BW294">
            <v>2705.0555555555552</v>
          </cell>
        </row>
        <row r="295">
          <cell r="K295">
            <v>-1631.7847222222222</v>
          </cell>
          <cell r="S295">
            <v>-7843.6319444444443</v>
          </cell>
          <cell r="AA295">
            <v>-156.47916666666669</v>
          </cell>
          <cell r="AI295">
            <v>7364.0138888888887</v>
          </cell>
          <cell r="AQ295">
            <v>7233.6944444444443</v>
          </cell>
          <cell r="AY295">
            <v>-21545.416666666668</v>
          </cell>
          <cell r="BG295">
            <v>604.28472222222217</v>
          </cell>
          <cell r="BO295">
            <v>2706.6944444444443</v>
          </cell>
          <cell r="BW295">
            <v>2706.6944444444443</v>
          </cell>
        </row>
        <row r="296">
          <cell r="K296">
            <v>-1702.25</v>
          </cell>
          <cell r="S296">
            <v>-8183.25</v>
          </cell>
          <cell r="AA296">
            <v>-163.25</v>
          </cell>
          <cell r="AI296">
            <v>7303.6666666666661</v>
          </cell>
          <cell r="AQ296">
            <v>7174.416666666667</v>
          </cell>
          <cell r="AY296">
            <v>-21661</v>
          </cell>
          <cell r="BG296">
            <v>601.5</v>
          </cell>
          <cell r="BO296">
            <v>2708.333333333333</v>
          </cell>
          <cell r="BW296">
            <v>2708.333333333333</v>
          </cell>
        </row>
        <row r="297">
          <cell r="K297">
            <v>-891.54861111111109</v>
          </cell>
          <cell r="S297">
            <v>-4318.1666666666661</v>
          </cell>
          <cell r="AA297">
            <v>-84.659722222222229</v>
          </cell>
          <cell r="AI297">
            <v>7242.7152777777774</v>
          </cell>
          <cell r="AQ297">
            <v>7114.5416666666661</v>
          </cell>
          <cell r="AY297">
            <v>-21776.604166666668</v>
          </cell>
          <cell r="BG297">
            <v>602.35416666666663</v>
          </cell>
          <cell r="BO297">
            <v>2717.645833333333</v>
          </cell>
          <cell r="BW297">
            <v>2717.645833333333</v>
          </cell>
        </row>
        <row r="298">
          <cell r="K298">
            <v>-937.5138888888888</v>
          </cell>
          <cell r="S298">
            <v>-4560.9166666666661</v>
          </cell>
          <cell r="AA298">
            <v>-88.069444444444443</v>
          </cell>
          <cell r="AI298">
            <v>7181.7638888888887</v>
          </cell>
          <cell r="AQ298">
            <v>7054.6666666666661</v>
          </cell>
          <cell r="AY298">
            <v>-21892.208333333332</v>
          </cell>
          <cell r="BG298">
            <v>603.20833333333337</v>
          </cell>
          <cell r="BO298">
            <v>2726.958333333333</v>
          </cell>
          <cell r="BW298">
            <v>2726.958333333333</v>
          </cell>
        </row>
        <row r="299">
          <cell r="K299">
            <v>-983.47916666666652</v>
          </cell>
          <cell r="S299">
            <v>-4803.6666666666661</v>
          </cell>
          <cell r="AA299">
            <v>-91.479166666666671</v>
          </cell>
          <cell r="AI299">
            <v>7120.8124999999991</v>
          </cell>
          <cell r="AQ299">
            <v>6994.7916666666661</v>
          </cell>
          <cell r="AY299">
            <v>-22007.8125</v>
          </cell>
          <cell r="BG299">
            <v>604.0625</v>
          </cell>
          <cell r="BO299">
            <v>2736.270833333333</v>
          </cell>
          <cell r="BW299">
            <v>2736.270833333333</v>
          </cell>
        </row>
        <row r="300">
          <cell r="K300">
            <v>-1029.4444444444443</v>
          </cell>
          <cell r="S300">
            <v>-5046.4166666666661</v>
          </cell>
          <cell r="AA300">
            <v>-94.888888888888886</v>
          </cell>
          <cell r="AI300">
            <v>7059.8611111111104</v>
          </cell>
          <cell r="AQ300">
            <v>6934.9166666666661</v>
          </cell>
          <cell r="AY300">
            <v>-22123.416666666668</v>
          </cell>
          <cell r="BG300">
            <v>604.91666666666663</v>
          </cell>
          <cell r="BO300">
            <v>2745.583333333333</v>
          </cell>
          <cell r="BW300">
            <v>2745.583333333333</v>
          </cell>
        </row>
        <row r="301">
          <cell r="K301">
            <v>-1075.4097222222222</v>
          </cell>
          <cell r="S301">
            <v>-5289.1666666666661</v>
          </cell>
          <cell r="AA301">
            <v>-98.298611111111114</v>
          </cell>
          <cell r="AI301">
            <v>6998.9097222222217</v>
          </cell>
          <cell r="AQ301">
            <v>6875.0416666666661</v>
          </cell>
          <cell r="AY301">
            <v>-22239.020833333332</v>
          </cell>
          <cell r="BG301">
            <v>605.77083333333337</v>
          </cell>
          <cell r="BO301">
            <v>2754.895833333333</v>
          </cell>
          <cell r="BW301">
            <v>2754.895833333333</v>
          </cell>
        </row>
        <row r="302">
          <cell r="K302">
            <v>-1121.375</v>
          </cell>
          <cell r="S302">
            <v>-5531.9166666666661</v>
          </cell>
          <cell r="AA302">
            <v>-101.70833333333333</v>
          </cell>
          <cell r="AI302">
            <v>6937.958333333333</v>
          </cell>
          <cell r="AQ302">
            <v>6815.1666666666661</v>
          </cell>
          <cell r="AY302">
            <v>-22354.625</v>
          </cell>
          <cell r="BG302">
            <v>606.625</v>
          </cell>
          <cell r="BO302">
            <v>2764.208333333333</v>
          </cell>
          <cell r="BW302">
            <v>2764.208333333333</v>
          </cell>
        </row>
        <row r="303">
          <cell r="K303">
            <v>-1167.3402777777776</v>
          </cell>
          <cell r="S303">
            <v>-5774.6666666666661</v>
          </cell>
          <cell r="AA303">
            <v>-105.11805555555556</v>
          </cell>
          <cell r="AI303">
            <v>6877.0069444444434</v>
          </cell>
          <cell r="AQ303">
            <v>6755.2916666666661</v>
          </cell>
          <cell r="AY303">
            <v>-22470.229166666668</v>
          </cell>
          <cell r="BG303">
            <v>607.47916666666663</v>
          </cell>
          <cell r="BO303">
            <v>2773.520833333333</v>
          </cell>
          <cell r="BW303">
            <v>2773.520833333333</v>
          </cell>
        </row>
        <row r="304">
          <cell r="K304">
            <v>-1213.3055555555554</v>
          </cell>
          <cell r="S304">
            <v>-6017.4166666666661</v>
          </cell>
          <cell r="AA304">
            <v>-108.52777777777777</v>
          </cell>
          <cell r="AI304">
            <v>6816.0555555555547</v>
          </cell>
          <cell r="AQ304">
            <v>6695.4166666666661</v>
          </cell>
          <cell r="AY304">
            <v>-22585.833333333332</v>
          </cell>
          <cell r="BG304">
            <v>608.33333333333337</v>
          </cell>
          <cell r="BO304">
            <v>2782.833333333333</v>
          </cell>
          <cell r="BW304">
            <v>2782.833333333333</v>
          </cell>
        </row>
        <row r="305">
          <cell r="K305">
            <v>-1259.2708333333333</v>
          </cell>
          <cell r="S305">
            <v>-6260.1666666666661</v>
          </cell>
          <cell r="AA305">
            <v>-111.9375</v>
          </cell>
          <cell r="AI305">
            <v>6755.1041666666661</v>
          </cell>
          <cell r="AQ305">
            <v>6635.5416666666661</v>
          </cell>
          <cell r="AY305">
            <v>-22701.4375</v>
          </cell>
          <cell r="BG305">
            <v>609.1875</v>
          </cell>
          <cell r="BO305">
            <v>2792.145833333333</v>
          </cell>
          <cell r="BW305">
            <v>2792.145833333333</v>
          </cell>
        </row>
        <row r="306">
          <cell r="K306">
            <v>-1305.2361111111111</v>
          </cell>
          <cell r="S306">
            <v>-6502.9166666666661</v>
          </cell>
          <cell r="AA306">
            <v>-115.34722222222223</v>
          </cell>
          <cell r="AI306">
            <v>6694.1527777777774</v>
          </cell>
          <cell r="AQ306">
            <v>6575.6666666666661</v>
          </cell>
          <cell r="AY306">
            <v>-22817.041666666668</v>
          </cell>
          <cell r="BG306">
            <v>610.04166666666663</v>
          </cell>
          <cell r="BO306">
            <v>2801.458333333333</v>
          </cell>
          <cell r="BW306">
            <v>2801.458333333333</v>
          </cell>
        </row>
        <row r="307">
          <cell r="K307">
            <v>-1351.2013888888889</v>
          </cell>
          <cell r="S307">
            <v>-6745.6666666666661</v>
          </cell>
          <cell r="AA307">
            <v>-118.75694444444446</v>
          </cell>
          <cell r="AI307">
            <v>6633.2013888888887</v>
          </cell>
          <cell r="AQ307">
            <v>6515.7916666666661</v>
          </cell>
          <cell r="AY307">
            <v>-22932.645833333332</v>
          </cell>
          <cell r="BG307">
            <v>610.89583333333337</v>
          </cell>
          <cell r="BO307">
            <v>2810.770833333333</v>
          </cell>
          <cell r="BW307">
            <v>2810.770833333333</v>
          </cell>
        </row>
        <row r="308">
          <cell r="K308">
            <v>-1397.1666666666665</v>
          </cell>
          <cell r="S308">
            <v>-6988.4166666666661</v>
          </cell>
          <cell r="AA308">
            <v>-122.16666666666666</v>
          </cell>
          <cell r="AI308">
            <v>6572.2499999999991</v>
          </cell>
          <cell r="AQ308">
            <v>6455.9166666666661</v>
          </cell>
          <cell r="AY308">
            <v>-23048.25</v>
          </cell>
          <cell r="BG308">
            <v>611.75</v>
          </cell>
          <cell r="BO308">
            <v>2820.083333333333</v>
          </cell>
          <cell r="BW308">
            <v>2820.083333333333</v>
          </cell>
        </row>
        <row r="309">
          <cell r="K309">
            <v>-619.92361111111109</v>
          </cell>
          <cell r="S309">
            <v>-3218.6388888888887</v>
          </cell>
          <cell r="AA309">
            <v>-46.347222222222221</v>
          </cell>
          <cell r="AI309">
            <v>6511.9513888888887</v>
          </cell>
          <cell r="AQ309">
            <v>6396.6805555555547</v>
          </cell>
          <cell r="AY309">
            <v>-23163.833333333332</v>
          </cell>
          <cell r="BG309">
            <v>612.58333333333337</v>
          </cell>
          <cell r="BO309">
            <v>2829.3472222222217</v>
          </cell>
          <cell r="BW309">
            <v>2829.3472222222217</v>
          </cell>
        </row>
        <row r="310">
          <cell r="K310">
            <v>-688.2638888888888</v>
          </cell>
          <cell r="S310">
            <v>-3524.2777777777778</v>
          </cell>
          <cell r="AA310">
            <v>-51.777777777777771</v>
          </cell>
          <cell r="AI310">
            <v>6451.6527777777774</v>
          </cell>
          <cell r="AQ310">
            <v>6337.4444444444434</v>
          </cell>
          <cell r="AY310">
            <v>-23279.416666666668</v>
          </cell>
          <cell r="BG310">
            <v>613.41666666666663</v>
          </cell>
          <cell r="BO310">
            <v>2838.6111111111109</v>
          </cell>
          <cell r="BW310">
            <v>2838.6111111111109</v>
          </cell>
        </row>
        <row r="311">
          <cell r="K311">
            <v>-756.60416666666652</v>
          </cell>
          <cell r="S311">
            <v>-3829.9166666666665</v>
          </cell>
          <cell r="AA311">
            <v>-57.208333333333329</v>
          </cell>
          <cell r="AI311">
            <v>6391.354166666667</v>
          </cell>
          <cell r="AQ311">
            <v>6278.208333333333</v>
          </cell>
          <cell r="AY311">
            <v>-23395</v>
          </cell>
          <cell r="BG311">
            <v>614.25</v>
          </cell>
          <cell r="BO311">
            <v>2847.8749999999995</v>
          </cell>
          <cell r="BW311">
            <v>2847.8749999999995</v>
          </cell>
        </row>
        <row r="312">
          <cell r="K312">
            <v>-824.94444444444434</v>
          </cell>
          <cell r="S312">
            <v>-4135.5555555555557</v>
          </cell>
          <cell r="AA312">
            <v>-62.638888888888886</v>
          </cell>
          <cell r="AI312">
            <v>6331.0555555555557</v>
          </cell>
          <cell r="AQ312">
            <v>6218.9722222222217</v>
          </cell>
          <cell r="AY312">
            <v>-23510.583333333332</v>
          </cell>
          <cell r="BG312">
            <v>615.08333333333337</v>
          </cell>
          <cell r="BO312">
            <v>2857.1388888888887</v>
          </cell>
          <cell r="BW312">
            <v>2857.1388888888887</v>
          </cell>
        </row>
        <row r="313">
          <cell r="K313">
            <v>-893.28472222222217</v>
          </cell>
          <cell r="S313">
            <v>-4441.1944444444443</v>
          </cell>
          <cell r="AA313">
            <v>-68.069444444444443</v>
          </cell>
          <cell r="AI313">
            <v>6270.7569444444443</v>
          </cell>
          <cell r="AQ313">
            <v>6159.7361111111104</v>
          </cell>
          <cell r="AY313">
            <v>-23626.166666666668</v>
          </cell>
          <cell r="BG313">
            <v>615.91666666666663</v>
          </cell>
          <cell r="BO313">
            <v>2866.4027777777774</v>
          </cell>
          <cell r="BW313">
            <v>2866.4027777777774</v>
          </cell>
        </row>
        <row r="314">
          <cell r="K314">
            <v>-961.62499999999977</v>
          </cell>
          <cell r="S314">
            <v>-4746.833333333333</v>
          </cell>
          <cell r="AA314">
            <v>-73.5</v>
          </cell>
          <cell r="AI314">
            <v>6210.458333333333</v>
          </cell>
          <cell r="AQ314">
            <v>6100.4999999999991</v>
          </cell>
          <cell r="AY314">
            <v>-23741.75</v>
          </cell>
          <cell r="BG314">
            <v>616.75</v>
          </cell>
          <cell r="BO314">
            <v>2875.6666666666665</v>
          </cell>
          <cell r="BW314">
            <v>2875.6666666666665</v>
          </cell>
        </row>
        <row r="315">
          <cell r="K315">
            <v>-1029.9652777777776</v>
          </cell>
          <cell r="S315">
            <v>-5052.4722222222226</v>
          </cell>
          <cell r="AA315">
            <v>-78.930555555555543</v>
          </cell>
          <cell r="AI315">
            <v>6150.1597222222226</v>
          </cell>
          <cell r="AQ315">
            <v>6041.2638888888887</v>
          </cell>
          <cell r="AY315">
            <v>-23857.333333333332</v>
          </cell>
          <cell r="BG315">
            <v>617.58333333333337</v>
          </cell>
          <cell r="BO315">
            <v>2884.9305555555552</v>
          </cell>
          <cell r="BW315">
            <v>2884.9305555555552</v>
          </cell>
        </row>
        <row r="316">
          <cell r="K316">
            <v>-1098.3055555555554</v>
          </cell>
          <cell r="S316">
            <v>-5358.1111111111113</v>
          </cell>
          <cell r="AA316">
            <v>-84.361111111111114</v>
          </cell>
          <cell r="AI316">
            <v>6089.8611111111113</v>
          </cell>
          <cell r="AQ316">
            <v>5982.0277777777774</v>
          </cell>
          <cell r="AY316">
            <v>-23972.916666666668</v>
          </cell>
          <cell r="BG316">
            <v>618.41666666666663</v>
          </cell>
          <cell r="BO316">
            <v>2894.1944444444443</v>
          </cell>
          <cell r="BW316">
            <v>2894.1944444444443</v>
          </cell>
        </row>
        <row r="317">
          <cell r="K317">
            <v>-1166.6458333333333</v>
          </cell>
          <cell r="S317">
            <v>-5663.75</v>
          </cell>
          <cell r="AA317">
            <v>-89.791666666666657</v>
          </cell>
          <cell r="AI317">
            <v>6029.5625</v>
          </cell>
          <cell r="AQ317">
            <v>5922.7916666666661</v>
          </cell>
          <cell r="AY317">
            <v>-24088.5</v>
          </cell>
          <cell r="BG317">
            <v>619.25</v>
          </cell>
          <cell r="BO317">
            <v>2903.458333333333</v>
          </cell>
          <cell r="BW317">
            <v>2903.458333333333</v>
          </cell>
        </row>
        <row r="318">
          <cell r="K318">
            <v>-1234.9861111111111</v>
          </cell>
          <cell r="S318">
            <v>-5969.3888888888887</v>
          </cell>
          <cell r="AA318">
            <v>-95.222222222222229</v>
          </cell>
          <cell r="AI318">
            <v>5969.2638888888887</v>
          </cell>
          <cell r="AQ318">
            <v>5863.5555555555547</v>
          </cell>
          <cell r="AY318">
            <v>-24204.083333333332</v>
          </cell>
          <cell r="BG318">
            <v>620.08333333333337</v>
          </cell>
          <cell r="BO318">
            <v>2912.7222222222217</v>
          </cell>
          <cell r="BW318">
            <v>2912.7222222222217</v>
          </cell>
        </row>
        <row r="319">
          <cell r="K319">
            <v>-1303.3263888888889</v>
          </cell>
          <cell r="S319">
            <v>-6275.0277777777774</v>
          </cell>
          <cell r="AA319">
            <v>-100.65277777777777</v>
          </cell>
          <cell r="AI319">
            <v>5908.9652777777774</v>
          </cell>
          <cell r="AQ319">
            <v>5804.3194444444434</v>
          </cell>
          <cell r="AY319">
            <v>-24319.666666666668</v>
          </cell>
          <cell r="BG319">
            <v>620.91666666666663</v>
          </cell>
          <cell r="BO319">
            <v>2921.9861111111109</v>
          </cell>
          <cell r="BW319">
            <v>2921.9861111111109</v>
          </cell>
        </row>
        <row r="320">
          <cell r="K320">
            <v>-1371.6666666666665</v>
          </cell>
          <cell r="S320">
            <v>-6580.6666666666661</v>
          </cell>
          <cell r="AA320">
            <v>-106.08333333333331</v>
          </cell>
          <cell r="AI320">
            <v>5848.666666666667</v>
          </cell>
          <cell r="AQ320">
            <v>5745.083333333333</v>
          </cell>
          <cell r="AY320">
            <v>-24435.25</v>
          </cell>
          <cell r="BG320">
            <v>621.75</v>
          </cell>
          <cell r="BO320">
            <v>2931.2499999999995</v>
          </cell>
          <cell r="BW320">
            <v>2931.2499999999995</v>
          </cell>
        </row>
      </sheetData>
      <sheetData sheetId="18"/>
      <sheetData sheetId="19"/>
      <sheetData sheetId="20"/>
      <sheetData sheetId="21">
        <row r="22">
          <cell r="C22">
            <v>1</v>
          </cell>
        </row>
      </sheetData>
      <sheetData sheetId="22">
        <row r="6">
          <cell r="A6">
            <v>42736</v>
          </cell>
          <cell r="D6">
            <v>30000</v>
          </cell>
          <cell r="E6">
            <v>21916.501690774799</v>
          </cell>
          <cell r="F6">
            <v>1487.098137490216</v>
          </cell>
          <cell r="G6">
            <v>750600.19324437471</v>
          </cell>
          <cell r="H6">
            <v>1</v>
          </cell>
          <cell r="I6">
            <v>3615.2162004662</v>
          </cell>
          <cell r="J6">
            <v>15</v>
          </cell>
          <cell r="K6">
            <v>10005</v>
          </cell>
          <cell r="T6">
            <v>0</v>
          </cell>
          <cell r="U6" t="str">
            <v>BART</v>
          </cell>
          <cell r="V6" t="str">
            <v>IND</v>
          </cell>
          <cell r="W6" t="str">
            <v>PA</v>
          </cell>
          <cell r="X6" t="str">
            <v>DA</v>
          </cell>
        </row>
        <row r="7">
          <cell r="A7">
            <v>42767</v>
          </cell>
          <cell r="D7">
            <v>30000</v>
          </cell>
          <cell r="E7">
            <v>21235.141180905957</v>
          </cell>
          <cell r="F7">
            <v>1491.7272709537003</v>
          </cell>
          <cell r="G7">
            <v>766729.16309979151</v>
          </cell>
          <cell r="H7">
            <v>1</v>
          </cell>
          <cell r="I7">
            <v>3615.2162004662</v>
          </cell>
          <cell r="J7">
            <v>15</v>
          </cell>
          <cell r="K7">
            <v>10005</v>
          </cell>
          <cell r="T7">
            <v>1</v>
          </cell>
          <cell r="U7">
            <v>8.3333333333333329E-2</v>
          </cell>
          <cell r="V7">
            <v>7.3055005635915993E-2</v>
          </cell>
          <cell r="W7">
            <v>7.4354906874510796E-2</v>
          </cell>
          <cell r="X7">
            <v>7.7151704990242931E-2</v>
          </cell>
        </row>
        <row r="8">
          <cell r="A8">
            <v>42795</v>
          </cell>
          <cell r="D8">
            <v>30000</v>
          </cell>
          <cell r="E8">
            <v>22620.409798663019</v>
          </cell>
          <cell r="F8">
            <v>1626.1634558421297</v>
          </cell>
          <cell r="G8">
            <v>771551.08476081071</v>
          </cell>
          <cell r="H8">
            <v>1</v>
          </cell>
          <cell r="I8">
            <v>3615.2162004662</v>
          </cell>
          <cell r="J8">
            <v>15</v>
          </cell>
          <cell r="K8">
            <v>10005</v>
          </cell>
          <cell r="T8">
            <v>2</v>
          </cell>
          <cell r="U8">
            <v>8.3333333333333329E-2</v>
          </cell>
          <cell r="V8">
            <v>7.0783803936353196E-2</v>
          </cell>
          <cell r="W8">
            <v>7.4586363547685011E-2</v>
          </cell>
          <cell r="X8">
            <v>7.8809548320529013E-2</v>
          </cell>
        </row>
        <row r="9">
          <cell r="A9">
            <v>42826</v>
          </cell>
          <cell r="D9">
            <v>30000</v>
          </cell>
          <cell r="E9">
            <v>25651.532946310421</v>
          </cell>
          <cell r="F9">
            <v>1595.8906293089872</v>
          </cell>
          <cell r="G9">
            <v>790786.5532289251</v>
          </cell>
          <cell r="H9">
            <v>1</v>
          </cell>
          <cell r="I9">
            <v>3615.2162004662</v>
          </cell>
          <cell r="J9">
            <v>15</v>
          </cell>
          <cell r="K9">
            <v>10005</v>
          </cell>
          <cell r="T9">
            <v>3</v>
          </cell>
          <cell r="U9">
            <v>8.3333333333333329E-2</v>
          </cell>
          <cell r="V9">
            <v>7.5401365995543396E-2</v>
          </cell>
          <cell r="W9">
            <v>8.130817279210649E-2</v>
          </cell>
          <cell r="X9">
            <v>7.9305177659323892E-2</v>
          </cell>
        </row>
        <row r="10">
          <cell r="A10">
            <v>42856</v>
          </cell>
          <cell r="D10">
            <v>30000</v>
          </cell>
          <cell r="E10">
            <v>27238.80543744388</v>
          </cell>
          <cell r="F10">
            <v>1632.1482304868694</v>
          </cell>
          <cell r="G10">
            <v>814554.12542838941</v>
          </cell>
          <cell r="H10">
            <v>1</v>
          </cell>
          <cell r="I10">
            <v>3615.2162004662</v>
          </cell>
          <cell r="J10">
            <v>15</v>
          </cell>
          <cell r="K10">
            <v>10005</v>
          </cell>
          <cell r="T10">
            <v>4</v>
          </cell>
          <cell r="U10">
            <v>8.3333333333333329E-2</v>
          </cell>
          <cell r="V10">
            <v>8.5505109821034736E-2</v>
          </cell>
          <cell r="W10">
            <v>7.9794531465449361E-2</v>
          </cell>
          <cell r="X10">
            <v>8.1282327681343566E-2</v>
          </cell>
        </row>
        <row r="11">
          <cell r="A11">
            <v>42887</v>
          </cell>
          <cell r="D11">
            <v>30000</v>
          </cell>
          <cell r="E11">
            <v>26989.039482419379</v>
          </cell>
          <cell r="F11">
            <v>1741.840682436532</v>
          </cell>
          <cell r="G11">
            <v>838784.34873869352</v>
          </cell>
          <cell r="H11">
            <v>1</v>
          </cell>
          <cell r="I11">
            <v>3615.2162004662</v>
          </cell>
          <cell r="J11">
            <v>15</v>
          </cell>
          <cell r="K11">
            <v>10005</v>
          </cell>
          <cell r="T11">
            <v>5</v>
          </cell>
          <cell r="U11">
            <v>8.3333333333333329E-2</v>
          </cell>
          <cell r="V11">
            <v>9.079601812481293E-2</v>
          </cell>
          <cell r="W11">
            <v>8.1607411524343462E-2</v>
          </cell>
          <cell r="X11">
            <v>8.3725317618158518E-2</v>
          </cell>
        </row>
        <row r="12">
          <cell r="A12">
            <v>42917</v>
          </cell>
          <cell r="D12">
            <v>30000</v>
          </cell>
          <cell r="E12">
            <v>28261.792917565854</v>
          </cell>
          <cell r="F12">
            <v>1837.6589258096819</v>
          </cell>
          <cell r="G12">
            <v>863982.2928237773</v>
          </cell>
          <cell r="H12">
            <v>1</v>
          </cell>
          <cell r="I12">
            <v>3615.2162004662</v>
          </cell>
          <cell r="J12">
            <v>15</v>
          </cell>
          <cell r="K12">
            <v>10005</v>
          </cell>
          <cell r="T12">
            <v>6</v>
          </cell>
          <cell r="U12">
            <v>8.3333333333333329E-2</v>
          </cell>
          <cell r="V12">
            <v>8.9963464941397925E-2</v>
          </cell>
          <cell r="W12">
            <v>8.7092034121826603E-2</v>
          </cell>
          <cell r="X12">
            <v>8.6215861928577664E-2</v>
          </cell>
        </row>
        <row r="13">
          <cell r="A13">
            <v>42948</v>
          </cell>
          <cell r="D13">
            <v>30000</v>
          </cell>
          <cell r="E13">
            <v>27305.170026644388</v>
          </cell>
          <cell r="F13">
            <v>2063.4274744264917</v>
          </cell>
          <cell r="G13">
            <v>873891.13656407641</v>
          </cell>
          <cell r="H13">
            <v>1</v>
          </cell>
          <cell r="I13">
            <v>3615.2162004662</v>
          </cell>
          <cell r="J13">
            <v>15</v>
          </cell>
          <cell r="K13">
            <v>10005</v>
          </cell>
          <cell r="T13">
            <v>7</v>
          </cell>
          <cell r="U13">
            <v>8.3333333333333329E-2</v>
          </cell>
          <cell r="V13">
            <v>9.4205976391886173E-2</v>
          </cell>
          <cell r="W13">
            <v>9.1882946290484102E-2</v>
          </cell>
          <cell r="X13">
            <v>8.8805875048625041E-2</v>
          </cell>
        </row>
        <row r="14">
          <cell r="A14">
            <v>42979</v>
          </cell>
          <cell r="D14">
            <v>30000</v>
          </cell>
          <cell r="E14">
            <v>27164.022164487917</v>
          </cell>
          <cell r="F14">
            <v>2004.3516148208826</v>
          </cell>
          <cell r="G14">
            <v>874482.07288118941</v>
          </cell>
          <cell r="H14">
            <v>1</v>
          </cell>
          <cell r="I14">
            <v>3615.2162004662</v>
          </cell>
          <cell r="J14">
            <v>15</v>
          </cell>
          <cell r="K14">
            <v>10005</v>
          </cell>
          <cell r="T14">
            <v>8</v>
          </cell>
          <cell r="U14">
            <v>8.3333333333333329E-2</v>
          </cell>
          <cell r="V14">
            <v>9.1017233422147958E-2</v>
          </cell>
          <cell r="W14">
            <v>0.10317137372132459</v>
          </cell>
          <cell r="X14">
            <v>8.9824372240507683E-2</v>
          </cell>
        </row>
        <row r="15">
          <cell r="A15">
            <v>43009</v>
          </cell>
          <cell r="D15">
            <v>30000</v>
          </cell>
          <cell r="E15">
            <v>24201.209119938714</v>
          </cell>
          <cell r="F15">
            <v>1646.1169030576748</v>
          </cell>
          <cell r="G15">
            <v>813859.87546789565</v>
          </cell>
          <cell r="H15">
            <v>1</v>
          </cell>
          <cell r="I15">
            <v>3615.2162004662</v>
          </cell>
          <cell r="J15">
            <v>15</v>
          </cell>
          <cell r="K15">
            <v>10005</v>
          </cell>
          <cell r="T15">
            <v>9</v>
          </cell>
          <cell r="U15">
            <v>8.3333333333333329E-2</v>
          </cell>
          <cell r="V15">
            <v>9.054674054829305E-2</v>
          </cell>
          <cell r="W15">
            <v>0.10021758074104413</v>
          </cell>
          <cell r="X15">
            <v>8.988511262509094E-2</v>
          </cell>
        </row>
        <row r="16">
          <cell r="A16">
            <v>43040</v>
          </cell>
          <cell r="D16">
            <v>30000</v>
          </cell>
          <cell r="E16">
            <v>23555.539004377933</v>
          </cell>
          <cell r="F16">
            <v>1468.2367603392183</v>
          </cell>
          <cell r="G16">
            <v>805558.21777700633</v>
          </cell>
          <cell r="H16">
            <v>1</v>
          </cell>
          <cell r="I16">
            <v>3615.2162004662</v>
          </cell>
          <cell r="J16">
            <v>15</v>
          </cell>
          <cell r="K16">
            <v>10005</v>
          </cell>
          <cell r="T16">
            <v>10</v>
          </cell>
          <cell r="U16">
            <v>8.3333333333333329E-2</v>
          </cell>
          <cell r="V16">
            <v>8.0670697066462377E-2</v>
          </cell>
          <cell r="W16">
            <v>8.2305845152883736E-2</v>
          </cell>
          <cell r="X16">
            <v>8.3653957966744116E-2</v>
          </cell>
        </row>
        <row r="17">
          <cell r="A17">
            <v>43070</v>
          </cell>
          <cell r="D17">
            <v>30000</v>
          </cell>
          <cell r="E17">
            <v>23860.836230467779</v>
          </cell>
          <cell r="F17">
            <v>1405.3399150276152</v>
          </cell>
          <cell r="G17">
            <v>764107.59298506973</v>
          </cell>
          <cell r="H17">
            <v>1</v>
          </cell>
          <cell r="I17">
            <v>3615.2162004662</v>
          </cell>
          <cell r="J17">
            <v>15</v>
          </cell>
          <cell r="K17">
            <v>10005</v>
          </cell>
          <cell r="T17">
            <v>11</v>
          </cell>
          <cell r="U17">
            <v>8.3333333333333329E-2</v>
          </cell>
          <cell r="V17">
            <v>7.8518463347926448E-2</v>
          </cell>
          <cell r="W17">
            <v>7.3411838016960912E-2</v>
          </cell>
          <cell r="X17">
            <v>8.2800658099701649E-2</v>
          </cell>
        </row>
        <row r="18">
          <cell r="A18">
            <v>43101</v>
          </cell>
          <cell r="D18">
            <v>30000</v>
          </cell>
          <cell r="E18">
            <v>21916.501690774799</v>
          </cell>
          <cell r="F18">
            <v>1487.098137490216</v>
          </cell>
          <cell r="G18">
            <v>750600.19324437471</v>
          </cell>
          <cell r="H18">
            <v>1</v>
          </cell>
          <cell r="I18">
            <v>3615.2162004662</v>
          </cell>
          <cell r="J18">
            <v>15</v>
          </cell>
          <cell r="K18">
            <v>10005</v>
          </cell>
          <cell r="T18">
            <v>12</v>
          </cell>
          <cell r="U18">
            <v>8.3333333333333329E-2</v>
          </cell>
          <cell r="V18">
            <v>7.9536120768225929E-2</v>
          </cell>
          <cell r="W18">
            <v>7.0266995751380762E-2</v>
          </cell>
          <cell r="X18">
            <v>7.8540085821155001E-2</v>
          </cell>
        </row>
        <row r="19">
          <cell r="A19">
            <v>43132</v>
          </cell>
          <cell r="D19">
            <v>30000</v>
          </cell>
          <cell r="E19">
            <v>21235.141180905957</v>
          </cell>
          <cell r="F19">
            <v>1491.7272709537003</v>
          </cell>
          <cell r="G19">
            <v>766729.16309979151</v>
          </cell>
          <cell r="H19">
            <v>1</v>
          </cell>
          <cell r="I19">
            <v>3615.2162004662</v>
          </cell>
          <cell r="J19">
            <v>15</v>
          </cell>
          <cell r="K19">
            <v>10005</v>
          </cell>
        </row>
        <row r="20">
          <cell r="A20">
            <v>43160</v>
          </cell>
          <cell r="D20">
            <v>30000</v>
          </cell>
          <cell r="E20">
            <v>22620.409798663019</v>
          </cell>
          <cell r="F20">
            <v>1626.1634558421297</v>
          </cell>
          <cell r="G20">
            <v>771551.08476081071</v>
          </cell>
          <cell r="H20">
            <v>1</v>
          </cell>
          <cell r="I20">
            <v>3615.2162004662</v>
          </cell>
          <cell r="J20">
            <v>15</v>
          </cell>
          <cell r="K20">
            <v>10005</v>
          </cell>
        </row>
        <row r="21">
          <cell r="A21">
            <v>43191</v>
          </cell>
          <cell r="D21">
            <v>30000</v>
          </cell>
          <cell r="E21">
            <v>25651.532946310421</v>
          </cell>
          <cell r="F21">
            <v>1595.8906293089872</v>
          </cell>
          <cell r="G21">
            <v>790786.5532289251</v>
          </cell>
          <cell r="H21">
            <v>1</v>
          </cell>
          <cell r="I21">
            <v>3615.2162004662</v>
          </cell>
          <cell r="J21">
            <v>15</v>
          </cell>
          <cell r="K21">
            <v>10005</v>
          </cell>
        </row>
        <row r="22">
          <cell r="A22">
            <v>43221</v>
          </cell>
          <cell r="D22">
            <v>30000</v>
          </cell>
          <cell r="E22">
            <v>27238.80543744388</v>
          </cell>
          <cell r="F22">
            <v>1632.1482304868694</v>
          </cell>
          <cell r="G22">
            <v>814554.12542838941</v>
          </cell>
          <cell r="H22">
            <v>1</v>
          </cell>
          <cell r="I22">
            <v>3615.2162004662</v>
          </cell>
          <cell r="J22">
            <v>15</v>
          </cell>
          <cell r="K22">
            <v>10005</v>
          </cell>
        </row>
        <row r="23">
          <cell r="A23">
            <v>43252</v>
          </cell>
          <cell r="D23">
            <v>30000</v>
          </cell>
          <cell r="E23">
            <v>26989.039482419379</v>
          </cell>
          <cell r="F23">
            <v>1741.840682436532</v>
          </cell>
          <cell r="G23">
            <v>838784.34873869352</v>
          </cell>
          <cell r="H23">
            <v>1</v>
          </cell>
          <cell r="I23">
            <v>3615.2162004662</v>
          </cell>
          <cell r="J23">
            <v>15</v>
          </cell>
          <cell r="K23">
            <v>10005</v>
          </cell>
        </row>
        <row r="24">
          <cell r="A24">
            <v>43282</v>
          </cell>
          <cell r="D24">
            <v>30000</v>
          </cell>
          <cell r="E24">
            <v>28261.792917565854</v>
          </cell>
          <cell r="F24">
            <v>1837.6589258096819</v>
          </cell>
          <cell r="G24">
            <v>863982.2928237773</v>
          </cell>
          <cell r="H24">
            <v>1</v>
          </cell>
          <cell r="I24">
            <v>3615.2162004662</v>
          </cell>
          <cell r="J24">
            <v>15</v>
          </cell>
          <cell r="K24">
            <v>10005</v>
          </cell>
        </row>
        <row r="25">
          <cell r="A25">
            <v>43313</v>
          </cell>
          <cell r="D25">
            <v>30000</v>
          </cell>
          <cell r="E25">
            <v>27305.170026644388</v>
          </cell>
          <cell r="F25">
            <v>2063.4274744264917</v>
          </cell>
          <cell r="G25">
            <v>873891.13656407641</v>
          </cell>
          <cell r="H25">
            <v>1</v>
          </cell>
          <cell r="I25">
            <v>3615.2162004662</v>
          </cell>
          <cell r="J25">
            <v>15</v>
          </cell>
          <cell r="K25">
            <v>10005</v>
          </cell>
        </row>
        <row r="26">
          <cell r="A26">
            <v>43344</v>
          </cell>
          <cell r="D26">
            <v>30000</v>
          </cell>
          <cell r="E26">
            <v>27164.022164487917</v>
          </cell>
          <cell r="F26">
            <v>2004.3516148208826</v>
          </cell>
          <cell r="G26">
            <v>874482.07288118941</v>
          </cell>
          <cell r="H26">
            <v>1</v>
          </cell>
          <cell r="I26">
            <v>3615.2162004662</v>
          </cell>
          <cell r="J26">
            <v>15</v>
          </cell>
          <cell r="K26">
            <v>10005</v>
          </cell>
        </row>
        <row r="27">
          <cell r="A27">
            <v>43374</v>
          </cell>
          <cell r="D27">
            <v>30000</v>
          </cell>
          <cell r="E27">
            <v>24201.209119938714</v>
          </cell>
          <cell r="F27">
            <v>1646.1169030576748</v>
          </cell>
          <cell r="G27">
            <v>813859.87546789565</v>
          </cell>
          <cell r="H27">
            <v>1</v>
          </cell>
          <cell r="I27">
            <v>3615.2162004662</v>
          </cell>
          <cell r="J27">
            <v>15</v>
          </cell>
          <cell r="K27">
            <v>10005</v>
          </cell>
        </row>
        <row r="28">
          <cell r="A28">
            <v>43405</v>
          </cell>
          <cell r="D28">
            <v>30000</v>
          </cell>
          <cell r="E28">
            <v>23555.539004377933</v>
          </cell>
          <cell r="F28">
            <v>1468.2367603392183</v>
          </cell>
          <cell r="G28">
            <v>805558.21777700633</v>
          </cell>
          <cell r="H28">
            <v>1</v>
          </cell>
          <cell r="I28">
            <v>3615.2162004662</v>
          </cell>
          <cell r="J28">
            <v>15</v>
          </cell>
          <cell r="K28">
            <v>10005</v>
          </cell>
        </row>
        <row r="29">
          <cell r="A29">
            <v>43435</v>
          </cell>
          <cell r="D29">
            <v>30000</v>
          </cell>
          <cell r="E29">
            <v>23860.836230467779</v>
          </cell>
          <cell r="F29">
            <v>1405.3399150276152</v>
          </cell>
          <cell r="G29">
            <v>764107.59298506973</v>
          </cell>
          <cell r="H29">
            <v>1</v>
          </cell>
          <cell r="I29">
            <v>3615.2162004662</v>
          </cell>
          <cell r="J29">
            <v>15</v>
          </cell>
          <cell r="K29">
            <v>10005</v>
          </cell>
        </row>
        <row r="30">
          <cell r="A30">
            <v>43466</v>
          </cell>
          <cell r="D30">
            <v>30000</v>
          </cell>
          <cell r="E30">
            <v>21916.501690774799</v>
          </cell>
          <cell r="F30">
            <v>1487.098137490216</v>
          </cell>
          <cell r="G30">
            <v>750600.19324437471</v>
          </cell>
          <cell r="H30">
            <v>1</v>
          </cell>
          <cell r="I30">
            <v>3615.2162004662</v>
          </cell>
          <cell r="J30">
            <v>15</v>
          </cell>
          <cell r="K30">
            <v>10005</v>
          </cell>
        </row>
        <row r="31">
          <cell r="A31">
            <v>43497</v>
          </cell>
          <cell r="D31">
            <v>30000</v>
          </cell>
          <cell r="E31">
            <v>21235.141180905957</v>
          </cell>
          <cell r="F31">
            <v>1491.7272709537003</v>
          </cell>
          <cell r="G31">
            <v>766729.16309979151</v>
          </cell>
          <cell r="H31">
            <v>1</v>
          </cell>
          <cell r="I31">
            <v>3615.2162004662</v>
          </cell>
          <cell r="J31">
            <v>15</v>
          </cell>
          <cell r="K31">
            <v>10005</v>
          </cell>
        </row>
        <row r="32">
          <cell r="A32">
            <v>43525</v>
          </cell>
          <cell r="D32">
            <v>30000</v>
          </cell>
          <cell r="E32">
            <v>22620.409798663019</v>
          </cell>
          <cell r="F32">
            <v>1626.1634558421297</v>
          </cell>
          <cell r="G32">
            <v>771551.08476081071</v>
          </cell>
          <cell r="H32">
            <v>1</v>
          </cell>
          <cell r="I32">
            <v>3615.2162004662</v>
          </cell>
          <cell r="J32">
            <v>15</v>
          </cell>
          <cell r="K32">
            <v>10005</v>
          </cell>
        </row>
        <row r="33">
          <cell r="A33">
            <v>43556</v>
          </cell>
          <cell r="D33">
            <v>30000</v>
          </cell>
          <cell r="E33">
            <v>25651.532946310421</v>
          </cell>
          <cell r="F33">
            <v>1595.8906293089872</v>
          </cell>
          <cell r="G33">
            <v>790786.5532289251</v>
          </cell>
          <cell r="H33">
            <v>1</v>
          </cell>
          <cell r="I33">
            <v>3615.2162004662</v>
          </cell>
          <cell r="J33">
            <v>15</v>
          </cell>
          <cell r="K33">
            <v>10005</v>
          </cell>
        </row>
        <row r="34">
          <cell r="A34">
            <v>43586</v>
          </cell>
          <cell r="D34">
            <v>30000</v>
          </cell>
          <cell r="E34">
            <v>27238.80543744388</v>
          </cell>
          <cell r="F34">
            <v>1632.1482304868694</v>
          </cell>
          <cell r="G34">
            <v>814554.12542838941</v>
          </cell>
          <cell r="H34">
            <v>1</v>
          </cell>
          <cell r="I34">
            <v>3615.2162004662</v>
          </cell>
          <cell r="J34">
            <v>15</v>
          </cell>
          <cell r="K34">
            <v>10005</v>
          </cell>
        </row>
        <row r="35">
          <cell r="A35">
            <v>43617</v>
          </cell>
          <cell r="D35">
            <v>30000</v>
          </cell>
          <cell r="E35">
            <v>26989.039482419379</v>
          </cell>
          <cell r="F35">
            <v>1741.840682436532</v>
          </cell>
          <cell r="G35">
            <v>838784.34873869352</v>
          </cell>
          <cell r="H35">
            <v>1</v>
          </cell>
          <cell r="I35">
            <v>3615.2162004662</v>
          </cell>
          <cell r="J35">
            <v>15</v>
          </cell>
          <cell r="K35">
            <v>10005</v>
          </cell>
        </row>
        <row r="36">
          <cell r="A36">
            <v>43647</v>
          </cell>
          <cell r="D36">
            <v>30000</v>
          </cell>
          <cell r="E36">
            <v>28261.792917565854</v>
          </cell>
          <cell r="F36">
            <v>1837.6589258096819</v>
          </cell>
          <cell r="G36">
            <v>863982.2928237773</v>
          </cell>
          <cell r="H36">
            <v>1</v>
          </cell>
          <cell r="I36">
            <v>3615.2162004662</v>
          </cell>
          <cell r="J36">
            <v>15</v>
          </cell>
          <cell r="K36">
            <v>10005</v>
          </cell>
        </row>
        <row r="37">
          <cell r="A37">
            <v>43678</v>
          </cell>
          <cell r="D37">
            <v>30000</v>
          </cell>
          <cell r="E37">
            <v>27305.170026644388</v>
          </cell>
          <cell r="F37">
            <v>2063.4274744264917</v>
          </cell>
          <cell r="G37">
            <v>873891.13656407641</v>
          </cell>
          <cell r="H37">
            <v>1</v>
          </cell>
          <cell r="I37">
            <v>3615.2162004662</v>
          </cell>
          <cell r="J37">
            <v>15</v>
          </cell>
          <cell r="K37">
            <v>10005</v>
          </cell>
        </row>
        <row r="38">
          <cell r="A38">
            <v>43709</v>
          </cell>
          <cell r="D38">
            <v>30000</v>
          </cell>
          <cell r="E38">
            <v>27164.022164487917</v>
          </cell>
          <cell r="F38">
            <v>2004.3516148208826</v>
          </cell>
          <cell r="G38">
            <v>874482.07288118941</v>
          </cell>
          <cell r="H38">
            <v>1</v>
          </cell>
          <cell r="I38">
            <v>3615.2162004662</v>
          </cell>
          <cell r="J38">
            <v>15</v>
          </cell>
          <cell r="K38">
            <v>10005</v>
          </cell>
        </row>
        <row r="39">
          <cell r="A39">
            <v>43739</v>
          </cell>
          <cell r="D39">
            <v>30000</v>
          </cell>
          <cell r="E39">
            <v>24201.209119938714</v>
          </cell>
          <cell r="F39">
            <v>1646.1169030576748</v>
          </cell>
          <cell r="G39">
            <v>813859.87546789565</v>
          </cell>
          <cell r="H39">
            <v>1</v>
          </cell>
          <cell r="I39">
            <v>3615.2162004662</v>
          </cell>
          <cell r="J39">
            <v>15</v>
          </cell>
          <cell r="K39">
            <v>10005</v>
          </cell>
        </row>
        <row r="40">
          <cell r="A40">
            <v>43770</v>
          </cell>
          <cell r="D40">
            <v>30000</v>
          </cell>
          <cell r="E40">
            <v>23555.539004377933</v>
          </cell>
          <cell r="F40">
            <v>1468.2367603392183</v>
          </cell>
          <cell r="G40">
            <v>805558.21777700633</v>
          </cell>
          <cell r="H40">
            <v>1</v>
          </cell>
          <cell r="I40">
            <v>3615.2162004662</v>
          </cell>
          <cell r="J40">
            <v>15</v>
          </cell>
          <cell r="K40">
            <v>10005</v>
          </cell>
        </row>
        <row r="41">
          <cell r="A41">
            <v>43800</v>
          </cell>
          <cell r="D41">
            <v>30000</v>
          </cell>
          <cell r="E41">
            <v>23860.836230467779</v>
          </cell>
          <cell r="F41">
            <v>1405.3399150276152</v>
          </cell>
          <cell r="G41">
            <v>764107.59298506973</v>
          </cell>
          <cell r="H41">
            <v>1</v>
          </cell>
          <cell r="I41">
            <v>3615.2162004662</v>
          </cell>
          <cell r="J41">
            <v>15</v>
          </cell>
          <cell r="K41">
            <v>10005</v>
          </cell>
        </row>
        <row r="42">
          <cell r="A42">
            <v>43831</v>
          </cell>
          <cell r="D42">
            <v>30000</v>
          </cell>
          <cell r="E42">
            <v>21916.501690774799</v>
          </cell>
          <cell r="F42">
            <v>1487.098137490216</v>
          </cell>
          <cell r="G42">
            <v>750600.19324437471</v>
          </cell>
          <cell r="H42">
            <v>1</v>
          </cell>
          <cell r="I42">
            <v>3615.2162004662</v>
          </cell>
          <cell r="J42">
            <v>15</v>
          </cell>
          <cell r="K42">
            <v>10005</v>
          </cell>
        </row>
        <row r="43">
          <cell r="A43">
            <v>43862</v>
          </cell>
          <cell r="D43">
            <v>30000</v>
          </cell>
          <cell r="E43">
            <v>21235.141180905957</v>
          </cell>
          <cell r="F43">
            <v>1491.7272709537003</v>
          </cell>
          <cell r="G43">
            <v>766729.16309979151</v>
          </cell>
          <cell r="H43">
            <v>1</v>
          </cell>
          <cell r="I43">
            <v>3615.2162004662</v>
          </cell>
          <cell r="J43">
            <v>15</v>
          </cell>
          <cell r="K43">
            <v>10005</v>
          </cell>
        </row>
        <row r="44">
          <cell r="A44">
            <v>43891</v>
          </cell>
          <cell r="D44">
            <v>30000</v>
          </cell>
          <cell r="E44">
            <v>22620.409798663019</v>
          </cell>
          <cell r="F44">
            <v>1626.1634558421297</v>
          </cell>
          <cell r="G44">
            <v>771551.08476081071</v>
          </cell>
          <cell r="H44">
            <v>1</v>
          </cell>
          <cell r="I44">
            <v>3615.2162004662</v>
          </cell>
          <cell r="J44">
            <v>15</v>
          </cell>
          <cell r="K44">
            <v>10005</v>
          </cell>
        </row>
        <row r="45">
          <cell r="A45">
            <v>43922</v>
          </cell>
          <cell r="D45">
            <v>30000</v>
          </cell>
          <cell r="E45">
            <v>25651.532946310421</v>
          </cell>
          <cell r="F45">
            <v>1595.8906293089872</v>
          </cell>
          <cell r="G45">
            <v>790786.5532289251</v>
          </cell>
          <cell r="H45">
            <v>1</v>
          </cell>
          <cell r="I45">
            <v>3615.2162004662</v>
          </cell>
          <cell r="J45">
            <v>15</v>
          </cell>
          <cell r="K45">
            <v>10005</v>
          </cell>
        </row>
        <row r="46">
          <cell r="A46">
            <v>43952</v>
          </cell>
          <cell r="D46">
            <v>30000</v>
          </cell>
          <cell r="E46">
            <v>27238.80543744388</v>
          </cell>
          <cell r="F46">
            <v>1632.1482304868694</v>
          </cell>
          <cell r="G46">
            <v>814554.12542838941</v>
          </cell>
          <cell r="H46">
            <v>1</v>
          </cell>
          <cell r="I46">
            <v>3615.2162004662</v>
          </cell>
          <cell r="J46">
            <v>15</v>
          </cell>
          <cell r="K46">
            <v>10005</v>
          </cell>
        </row>
        <row r="47">
          <cell r="A47">
            <v>43983</v>
          </cell>
          <cell r="D47">
            <v>30000</v>
          </cell>
          <cell r="E47">
            <v>26989.039482419379</v>
          </cell>
          <cell r="F47">
            <v>1741.840682436532</v>
          </cell>
          <cell r="G47">
            <v>838784.34873869352</v>
          </cell>
          <cell r="H47">
            <v>1</v>
          </cell>
          <cell r="I47">
            <v>3615.2162004662</v>
          </cell>
          <cell r="J47">
            <v>15</v>
          </cell>
          <cell r="K47">
            <v>10005</v>
          </cell>
        </row>
        <row r="48">
          <cell r="A48">
            <v>44013</v>
          </cell>
          <cell r="D48">
            <v>30000</v>
          </cell>
          <cell r="E48">
            <v>28261.792917565854</v>
          </cell>
          <cell r="F48">
            <v>1837.6589258096819</v>
          </cell>
          <cell r="G48">
            <v>863982.2928237773</v>
          </cell>
          <cell r="H48">
            <v>1</v>
          </cell>
          <cell r="I48">
            <v>3615.2162004662</v>
          </cell>
          <cell r="J48">
            <v>15</v>
          </cell>
          <cell r="K48">
            <v>10005</v>
          </cell>
        </row>
        <row r="49">
          <cell r="A49">
            <v>44044</v>
          </cell>
          <cell r="D49">
            <v>30000</v>
          </cell>
          <cell r="E49">
            <v>27305.170026644388</v>
          </cell>
          <cell r="F49">
            <v>2063.4274744264917</v>
          </cell>
          <cell r="G49">
            <v>873891.13656407641</v>
          </cell>
          <cell r="H49">
            <v>1</v>
          </cell>
          <cell r="I49">
            <v>3615.2162004662</v>
          </cell>
          <cell r="J49">
            <v>15</v>
          </cell>
          <cell r="K49">
            <v>10005</v>
          </cell>
        </row>
        <row r="50">
          <cell r="A50">
            <v>44075</v>
          </cell>
          <cell r="D50">
            <v>30000</v>
          </cell>
          <cell r="E50">
            <v>27164.022164487917</v>
          </cell>
          <cell r="F50">
            <v>2004.3516148208826</v>
          </cell>
          <cell r="G50">
            <v>874482.07288118941</v>
          </cell>
          <cell r="H50">
            <v>1</v>
          </cell>
          <cell r="I50">
            <v>3615.2162004662</v>
          </cell>
          <cell r="J50">
            <v>15</v>
          </cell>
          <cell r="K50">
            <v>10005</v>
          </cell>
        </row>
        <row r="51">
          <cell r="A51">
            <v>44105</v>
          </cell>
          <cell r="D51">
            <v>30000</v>
          </cell>
          <cell r="E51">
            <v>24201.209119938714</v>
          </cell>
          <cell r="F51">
            <v>1646.1169030576748</v>
          </cell>
          <cell r="G51">
            <v>813859.87546789565</v>
          </cell>
          <cell r="H51">
            <v>1</v>
          </cell>
          <cell r="I51">
            <v>3615.2162004662</v>
          </cell>
          <cell r="J51">
            <v>15</v>
          </cell>
          <cell r="K51">
            <v>10005</v>
          </cell>
        </row>
        <row r="52">
          <cell r="A52">
            <v>44136</v>
          </cell>
          <cell r="D52">
            <v>30000</v>
          </cell>
          <cell r="E52">
            <v>23555.539004377933</v>
          </cell>
          <cell r="F52">
            <v>1468.2367603392183</v>
          </cell>
          <cell r="G52">
            <v>805558.21777700633</v>
          </cell>
          <cell r="H52">
            <v>1</v>
          </cell>
          <cell r="I52">
            <v>3615.2162004662</v>
          </cell>
          <cell r="J52">
            <v>15</v>
          </cell>
          <cell r="K52">
            <v>10005</v>
          </cell>
        </row>
        <row r="53">
          <cell r="A53">
            <v>44166</v>
          </cell>
          <cell r="D53">
            <v>30000</v>
          </cell>
          <cell r="E53">
            <v>23860.836230467779</v>
          </cell>
          <cell r="F53">
            <v>1405.3399150276152</v>
          </cell>
          <cell r="G53">
            <v>764107.59298506973</v>
          </cell>
          <cell r="H53">
            <v>1</v>
          </cell>
          <cell r="I53">
            <v>3615.2162004662</v>
          </cell>
          <cell r="J53">
            <v>15</v>
          </cell>
          <cell r="K53">
            <v>10005</v>
          </cell>
        </row>
        <row r="54">
          <cell r="A54">
            <v>44197</v>
          </cell>
          <cell r="D54">
            <v>30000</v>
          </cell>
          <cell r="E54">
            <v>21916.501690774799</v>
          </cell>
          <cell r="F54">
            <v>1487.098137490216</v>
          </cell>
          <cell r="G54">
            <v>750600.19324437471</v>
          </cell>
          <cell r="H54">
            <v>1</v>
          </cell>
          <cell r="I54">
            <v>3615.2162004662</v>
          </cell>
          <cell r="J54">
            <v>15</v>
          </cell>
          <cell r="K54">
            <v>10005</v>
          </cell>
        </row>
        <row r="55">
          <cell r="A55">
            <v>44228</v>
          </cell>
          <cell r="D55">
            <v>30000</v>
          </cell>
          <cell r="E55">
            <v>21235.141180905957</v>
          </cell>
          <cell r="F55">
            <v>1491.7272709537003</v>
          </cell>
          <cell r="G55">
            <v>766729.16309979151</v>
          </cell>
          <cell r="H55">
            <v>1</v>
          </cell>
          <cell r="I55">
            <v>3615.2162004662</v>
          </cell>
          <cell r="J55">
            <v>15</v>
          </cell>
          <cell r="K55">
            <v>10005</v>
          </cell>
        </row>
        <row r="56">
          <cell r="A56">
            <v>44256</v>
          </cell>
          <cell r="D56">
            <v>30000</v>
          </cell>
          <cell r="E56">
            <v>22620.409798663019</v>
          </cell>
          <cell r="F56">
            <v>1626.1634558421297</v>
          </cell>
          <cell r="G56">
            <v>771551.08476081071</v>
          </cell>
          <cell r="H56">
            <v>1</v>
          </cell>
          <cell r="I56">
            <v>3615.2162004662</v>
          </cell>
          <cell r="J56">
            <v>15</v>
          </cell>
          <cell r="K56">
            <v>10005</v>
          </cell>
        </row>
        <row r="57">
          <cell r="A57">
            <v>44287</v>
          </cell>
          <cell r="D57">
            <v>30000</v>
          </cell>
          <cell r="E57">
            <v>25651.532946310421</v>
          </cell>
          <cell r="F57">
            <v>1595.8906293089872</v>
          </cell>
          <cell r="G57">
            <v>790786.5532289251</v>
          </cell>
          <cell r="H57">
            <v>1</v>
          </cell>
          <cell r="I57">
            <v>3615.2162004662</v>
          </cell>
          <cell r="J57">
            <v>15</v>
          </cell>
          <cell r="K57">
            <v>10005</v>
          </cell>
        </row>
        <row r="58">
          <cell r="A58">
            <v>44317</v>
          </cell>
          <cell r="D58">
            <v>30000</v>
          </cell>
          <cell r="E58">
            <v>27238.80543744388</v>
          </cell>
          <cell r="F58">
            <v>1632.1482304868694</v>
          </cell>
          <cell r="G58">
            <v>814554.12542838941</v>
          </cell>
          <cell r="H58">
            <v>1</v>
          </cell>
          <cell r="I58">
            <v>3615.2162004662</v>
          </cell>
          <cell r="J58">
            <v>15</v>
          </cell>
          <cell r="K58">
            <v>10005</v>
          </cell>
        </row>
        <row r="59">
          <cell r="A59">
            <v>44348</v>
          </cell>
          <cell r="D59">
            <v>30000</v>
          </cell>
          <cell r="E59">
            <v>26989.039482419379</v>
          </cell>
          <cell r="F59">
            <v>1741.840682436532</v>
          </cell>
          <cell r="G59">
            <v>838784.34873869352</v>
          </cell>
          <cell r="H59">
            <v>1</v>
          </cell>
          <cell r="I59">
            <v>3615.2162004662</v>
          </cell>
          <cell r="J59">
            <v>15</v>
          </cell>
          <cell r="K59">
            <v>10005</v>
          </cell>
        </row>
        <row r="60">
          <cell r="A60">
            <v>44378</v>
          </cell>
          <cell r="D60">
            <v>30000</v>
          </cell>
          <cell r="E60">
            <v>28261.792917565854</v>
          </cell>
          <cell r="F60">
            <v>1837.6589258096819</v>
          </cell>
          <cell r="G60">
            <v>863982.2928237773</v>
          </cell>
          <cell r="H60">
            <v>1</v>
          </cell>
          <cell r="I60">
            <v>3615.2162004662</v>
          </cell>
          <cell r="J60">
            <v>15</v>
          </cell>
          <cell r="K60">
            <v>10005</v>
          </cell>
        </row>
        <row r="61">
          <cell r="A61">
            <v>44409</v>
          </cell>
          <cell r="D61">
            <v>30000</v>
          </cell>
          <cell r="E61">
            <v>27305.170026644388</v>
          </cell>
          <cell r="F61">
            <v>2063.4274744264917</v>
          </cell>
          <cell r="G61">
            <v>873891.13656407641</v>
          </cell>
          <cell r="H61">
            <v>1</v>
          </cell>
          <cell r="I61">
            <v>3615.2162004662</v>
          </cell>
          <cell r="J61">
            <v>15</v>
          </cell>
          <cell r="K61">
            <v>10005</v>
          </cell>
        </row>
        <row r="62">
          <cell r="A62">
            <v>44440</v>
          </cell>
          <cell r="D62">
            <v>30000</v>
          </cell>
          <cell r="E62">
            <v>27164.022164487917</v>
          </cell>
          <cell r="F62">
            <v>2004.3516148208826</v>
          </cell>
          <cell r="G62">
            <v>874482.07288118941</v>
          </cell>
          <cell r="H62">
            <v>1</v>
          </cell>
          <cell r="I62">
            <v>3615.2162004662</v>
          </cell>
          <cell r="J62">
            <v>15</v>
          </cell>
          <cell r="K62">
            <v>10005</v>
          </cell>
        </row>
        <row r="63">
          <cell r="A63">
            <v>44470</v>
          </cell>
          <cell r="D63">
            <v>30000</v>
          </cell>
          <cell r="E63">
            <v>24201.209119938714</v>
          </cell>
          <cell r="F63">
            <v>1646.1169030576748</v>
          </cell>
          <cell r="G63">
            <v>813859.87546789565</v>
          </cell>
          <cell r="H63">
            <v>1</v>
          </cell>
          <cell r="I63">
            <v>3615.2162004662</v>
          </cell>
          <cell r="J63">
            <v>15</v>
          </cell>
          <cell r="K63">
            <v>10005</v>
          </cell>
        </row>
        <row r="64">
          <cell r="A64">
            <v>44501</v>
          </cell>
          <cell r="D64">
            <v>30000</v>
          </cell>
          <cell r="E64">
            <v>23555.539004377933</v>
          </cell>
          <cell r="F64">
            <v>1468.2367603392183</v>
          </cell>
          <cell r="G64">
            <v>805558.21777700633</v>
          </cell>
          <cell r="H64">
            <v>1</v>
          </cell>
          <cell r="I64">
            <v>3615.2162004662</v>
          </cell>
          <cell r="J64">
            <v>15</v>
          </cell>
          <cell r="K64">
            <v>10005</v>
          </cell>
        </row>
        <row r="65">
          <cell r="A65">
            <v>44531</v>
          </cell>
          <cell r="D65">
            <v>30000</v>
          </cell>
          <cell r="E65">
            <v>23860.836230467779</v>
          </cell>
          <cell r="F65">
            <v>1405.3399150276152</v>
          </cell>
          <cell r="G65">
            <v>764107.59298506973</v>
          </cell>
          <cell r="H65">
            <v>1</v>
          </cell>
          <cell r="I65">
            <v>3615.2162004662</v>
          </cell>
          <cell r="J65">
            <v>15</v>
          </cell>
          <cell r="K65">
            <v>10005</v>
          </cell>
        </row>
        <row r="66">
          <cell r="A66">
            <v>44562</v>
          </cell>
          <cell r="D66">
            <v>30000</v>
          </cell>
          <cell r="E66">
            <v>21916.501690774799</v>
          </cell>
          <cell r="F66">
            <v>1487.098137490216</v>
          </cell>
          <cell r="G66">
            <v>750600.19324437471</v>
          </cell>
          <cell r="H66">
            <v>1</v>
          </cell>
          <cell r="I66">
            <v>3615.2162004662</v>
          </cell>
          <cell r="J66">
            <v>15</v>
          </cell>
          <cell r="K66">
            <v>10005</v>
          </cell>
        </row>
        <row r="67">
          <cell r="A67">
            <v>44593</v>
          </cell>
          <cell r="D67">
            <v>30000</v>
          </cell>
          <cell r="E67">
            <v>21235.141180905957</v>
          </cell>
          <cell r="F67">
            <v>1491.7272709537003</v>
          </cell>
          <cell r="G67">
            <v>766729.16309979151</v>
          </cell>
          <cell r="H67">
            <v>1</v>
          </cell>
          <cell r="I67">
            <v>3615.2162004662</v>
          </cell>
          <cell r="J67">
            <v>15</v>
          </cell>
          <cell r="K67">
            <v>10005</v>
          </cell>
        </row>
        <row r="68">
          <cell r="A68">
            <v>44621</v>
          </cell>
          <cell r="D68">
            <v>30000</v>
          </cell>
          <cell r="E68">
            <v>22620.409798663019</v>
          </cell>
          <cell r="F68">
            <v>1626.1634558421297</v>
          </cell>
          <cell r="G68">
            <v>771551.08476081071</v>
          </cell>
          <cell r="H68">
            <v>1</v>
          </cell>
          <cell r="I68">
            <v>3615.2162004662</v>
          </cell>
          <cell r="J68">
            <v>15</v>
          </cell>
          <cell r="K68">
            <v>10005</v>
          </cell>
        </row>
        <row r="69">
          <cell r="A69">
            <v>44652</v>
          </cell>
          <cell r="D69">
            <v>30000</v>
          </cell>
          <cell r="E69">
            <v>25651.532946310421</v>
          </cell>
          <cell r="F69">
            <v>1595.8906293089872</v>
          </cell>
          <cell r="G69">
            <v>790786.5532289251</v>
          </cell>
          <cell r="H69">
            <v>1</v>
          </cell>
          <cell r="I69">
            <v>3615.2162004662</v>
          </cell>
          <cell r="J69">
            <v>15</v>
          </cell>
          <cell r="K69">
            <v>10005</v>
          </cell>
        </row>
        <row r="70">
          <cell r="A70">
            <v>44682</v>
          </cell>
          <cell r="D70">
            <v>30000</v>
          </cell>
          <cell r="E70">
            <v>27238.80543744388</v>
          </cell>
          <cell r="F70">
            <v>1632.1482304868694</v>
          </cell>
          <cell r="G70">
            <v>814554.12542838941</v>
          </cell>
          <cell r="H70">
            <v>1</v>
          </cell>
          <cell r="I70">
            <v>3615.2162004662</v>
          </cell>
          <cell r="J70">
            <v>15</v>
          </cell>
          <cell r="K70">
            <v>10005</v>
          </cell>
        </row>
        <row r="71">
          <cell r="A71">
            <v>44713</v>
          </cell>
          <cell r="D71">
            <v>30000</v>
          </cell>
          <cell r="E71">
            <v>26989.039482419379</v>
          </cell>
          <cell r="F71">
            <v>1741.840682436532</v>
          </cell>
          <cell r="G71">
            <v>838784.34873869352</v>
          </cell>
          <cell r="H71">
            <v>1</v>
          </cell>
          <cell r="I71">
            <v>3615.2162004662</v>
          </cell>
          <cell r="J71">
            <v>15</v>
          </cell>
          <cell r="K71">
            <v>10005</v>
          </cell>
        </row>
        <row r="72">
          <cell r="A72">
            <v>44743</v>
          </cell>
          <cell r="D72">
            <v>30000</v>
          </cell>
          <cell r="E72">
            <v>28261.792917565854</v>
          </cell>
          <cell r="F72">
            <v>1837.6589258096819</v>
          </cell>
          <cell r="G72">
            <v>863982.2928237773</v>
          </cell>
          <cell r="H72">
            <v>1</v>
          </cell>
          <cell r="I72">
            <v>3615.2162004662</v>
          </cell>
          <cell r="J72">
            <v>15</v>
          </cell>
          <cell r="K72">
            <v>10005</v>
          </cell>
        </row>
        <row r="73">
          <cell r="A73">
            <v>44774</v>
          </cell>
          <cell r="D73">
            <v>30000</v>
          </cell>
          <cell r="E73">
            <v>27305.170026644388</v>
          </cell>
          <cell r="F73">
            <v>2063.4274744264917</v>
          </cell>
          <cell r="G73">
            <v>873891.13656407641</v>
          </cell>
          <cell r="H73">
            <v>1</v>
          </cell>
          <cell r="I73">
            <v>3615.2162004662</v>
          </cell>
          <cell r="J73">
            <v>15</v>
          </cell>
          <cell r="K73">
            <v>10005</v>
          </cell>
        </row>
        <row r="74">
          <cell r="A74">
            <v>44805</v>
          </cell>
          <cell r="D74">
            <v>30000</v>
          </cell>
          <cell r="E74">
            <v>27164.022164487917</v>
          </cell>
          <cell r="F74">
            <v>2004.3516148208826</v>
          </cell>
          <cell r="G74">
            <v>874482.07288118941</v>
          </cell>
          <cell r="H74">
            <v>1</v>
          </cell>
          <cell r="I74">
            <v>3615.2162004662</v>
          </cell>
          <cell r="J74">
            <v>15</v>
          </cell>
          <cell r="K74">
            <v>10005</v>
          </cell>
        </row>
        <row r="75">
          <cell r="A75">
            <v>44835</v>
          </cell>
          <cell r="D75">
            <v>30000</v>
          </cell>
          <cell r="E75">
            <v>24201.209119938714</v>
          </cell>
          <cell r="F75">
            <v>1646.1169030576748</v>
          </cell>
          <cell r="G75">
            <v>813859.87546789565</v>
          </cell>
          <cell r="H75">
            <v>1</v>
          </cell>
          <cell r="I75">
            <v>3615.2162004662</v>
          </cell>
          <cell r="J75">
            <v>15</v>
          </cell>
          <cell r="K75">
            <v>10005</v>
          </cell>
        </row>
        <row r="76">
          <cell r="A76">
            <v>44866</v>
          </cell>
          <cell r="D76">
            <v>30000</v>
          </cell>
          <cell r="E76">
            <v>23555.539004377933</v>
          </cell>
          <cell r="F76">
            <v>1468.2367603392183</v>
          </cell>
          <cell r="G76">
            <v>805558.21777700633</v>
          </cell>
          <cell r="H76">
            <v>1</v>
          </cell>
          <cell r="I76">
            <v>3615.2162004662</v>
          </cell>
          <cell r="J76">
            <v>15</v>
          </cell>
          <cell r="K76">
            <v>10005</v>
          </cell>
        </row>
        <row r="77">
          <cell r="A77">
            <v>44896</v>
          </cell>
          <cell r="D77">
            <v>30000</v>
          </cell>
          <cell r="E77">
            <v>23860.836230467779</v>
          </cell>
          <cell r="F77">
            <v>1405.3399150276152</v>
          </cell>
          <cell r="G77">
            <v>764107.59298506973</v>
          </cell>
          <cell r="H77">
            <v>1</v>
          </cell>
          <cell r="I77">
            <v>3615.2162004662</v>
          </cell>
          <cell r="J77">
            <v>15</v>
          </cell>
          <cell r="K77">
            <v>10005</v>
          </cell>
        </row>
        <row r="78">
          <cell r="A78">
            <v>44927</v>
          </cell>
          <cell r="D78">
            <v>30000</v>
          </cell>
          <cell r="E78">
            <v>21916.501690774799</v>
          </cell>
          <cell r="F78">
            <v>1487.098137490216</v>
          </cell>
          <cell r="G78">
            <v>750600.19324437471</v>
          </cell>
          <cell r="H78">
            <v>1</v>
          </cell>
          <cell r="I78">
            <v>3615.2162004662</v>
          </cell>
          <cell r="J78">
            <v>15</v>
          </cell>
          <cell r="K78">
            <v>10005</v>
          </cell>
        </row>
        <row r="79">
          <cell r="A79">
            <v>44958</v>
          </cell>
          <cell r="D79">
            <v>30000</v>
          </cell>
          <cell r="E79">
            <v>21235.141180905957</v>
          </cell>
          <cell r="F79">
            <v>1491.7272709537003</v>
          </cell>
          <cell r="G79">
            <v>766729.16309979151</v>
          </cell>
          <cell r="H79">
            <v>1</v>
          </cell>
          <cell r="I79">
            <v>3615.2162004662</v>
          </cell>
          <cell r="J79">
            <v>15</v>
          </cell>
          <cell r="K79">
            <v>10005</v>
          </cell>
        </row>
        <row r="80">
          <cell r="A80">
            <v>44986</v>
          </cell>
          <cell r="D80">
            <v>30000</v>
          </cell>
          <cell r="E80">
            <v>22620.409798663019</v>
          </cell>
          <cell r="F80">
            <v>1626.1634558421297</v>
          </cell>
          <cell r="G80">
            <v>771551.08476081071</v>
          </cell>
          <cell r="H80">
            <v>1</v>
          </cell>
          <cell r="I80">
            <v>3615.2162004662</v>
          </cell>
          <cell r="J80">
            <v>15</v>
          </cell>
          <cell r="K80">
            <v>10005</v>
          </cell>
        </row>
        <row r="81">
          <cell r="A81">
            <v>45017</v>
          </cell>
          <cell r="D81">
            <v>30000</v>
          </cell>
          <cell r="E81">
            <v>25651.532946310421</v>
          </cell>
          <cell r="F81">
            <v>1595.8906293089872</v>
          </cell>
          <cell r="G81">
            <v>790786.5532289251</v>
          </cell>
          <cell r="H81">
            <v>1</v>
          </cell>
          <cell r="I81">
            <v>3615.2162004662</v>
          </cell>
          <cell r="J81">
            <v>15</v>
          </cell>
          <cell r="K81">
            <v>10005</v>
          </cell>
        </row>
        <row r="82">
          <cell r="A82">
            <v>45047</v>
          </cell>
          <cell r="D82">
            <v>30000</v>
          </cell>
          <cell r="E82">
            <v>27238.80543744388</v>
          </cell>
          <cell r="F82">
            <v>1632.1482304868694</v>
          </cell>
          <cell r="G82">
            <v>814554.12542838941</v>
          </cell>
          <cell r="H82">
            <v>1</v>
          </cell>
          <cell r="I82">
            <v>3615.2162004662</v>
          </cell>
          <cell r="J82">
            <v>15</v>
          </cell>
          <cell r="K82">
            <v>10005</v>
          </cell>
        </row>
        <row r="83">
          <cell r="A83">
            <v>45078</v>
          </cell>
          <cell r="D83">
            <v>30000</v>
          </cell>
          <cell r="E83">
            <v>26989.039482419379</v>
          </cell>
          <cell r="F83">
            <v>1741.840682436532</v>
          </cell>
          <cell r="G83">
            <v>838784.34873869352</v>
          </cell>
          <cell r="H83">
            <v>1</v>
          </cell>
          <cell r="I83">
            <v>3615.2162004662</v>
          </cell>
          <cell r="J83">
            <v>15</v>
          </cell>
          <cell r="K83">
            <v>10005</v>
          </cell>
        </row>
        <row r="84">
          <cell r="A84">
            <v>45108</v>
          </cell>
          <cell r="D84">
            <v>30000</v>
          </cell>
          <cell r="E84">
            <v>28261.792917565854</v>
          </cell>
          <cell r="F84">
            <v>1837.6589258096819</v>
          </cell>
          <cell r="G84">
            <v>863982.2928237773</v>
          </cell>
          <cell r="H84">
            <v>1</v>
          </cell>
          <cell r="I84">
            <v>3615.2162004662</v>
          </cell>
          <cell r="J84">
            <v>15</v>
          </cell>
          <cell r="K84">
            <v>10005</v>
          </cell>
        </row>
        <row r="85">
          <cell r="A85">
            <v>45139</v>
          </cell>
          <cell r="D85">
            <v>30000</v>
          </cell>
          <cell r="E85">
            <v>27305.170026644388</v>
          </cell>
          <cell r="F85">
            <v>2063.4274744264917</v>
          </cell>
          <cell r="G85">
            <v>873891.13656407641</v>
          </cell>
          <cell r="H85">
            <v>1</v>
          </cell>
          <cell r="I85">
            <v>3615.2162004662</v>
          </cell>
          <cell r="J85">
            <v>15</v>
          </cell>
          <cell r="K85">
            <v>10005</v>
          </cell>
        </row>
        <row r="86">
          <cell r="A86">
            <v>45170</v>
          </cell>
          <cell r="D86">
            <v>30000</v>
          </cell>
          <cell r="E86">
            <v>27164.022164487917</v>
          </cell>
          <cell r="F86">
            <v>2004.3516148208826</v>
          </cell>
          <cell r="G86">
            <v>874482.07288118941</v>
          </cell>
          <cell r="H86">
            <v>1</v>
          </cell>
          <cell r="I86">
            <v>3615.2162004662</v>
          </cell>
          <cell r="J86">
            <v>15</v>
          </cell>
          <cell r="K86">
            <v>10005</v>
          </cell>
        </row>
        <row r="87">
          <cell r="A87">
            <v>45200</v>
          </cell>
          <cell r="D87">
            <v>30000</v>
          </cell>
          <cell r="E87">
            <v>24201.209119938714</v>
          </cell>
          <cell r="F87">
            <v>1646.1169030576748</v>
          </cell>
          <cell r="G87">
            <v>813859.87546789565</v>
          </cell>
          <cell r="H87">
            <v>1</v>
          </cell>
          <cell r="I87">
            <v>3615.2162004662</v>
          </cell>
          <cell r="J87">
            <v>15</v>
          </cell>
          <cell r="K87">
            <v>10005</v>
          </cell>
        </row>
        <row r="88">
          <cell r="A88">
            <v>45231</v>
          </cell>
          <cell r="D88">
            <v>30000</v>
          </cell>
          <cell r="E88">
            <v>23555.539004377933</v>
          </cell>
          <cell r="F88">
            <v>1468.2367603392183</v>
          </cell>
          <cell r="G88">
            <v>805558.21777700633</v>
          </cell>
          <cell r="H88">
            <v>1</v>
          </cell>
          <cell r="I88">
            <v>3615.2162004662</v>
          </cell>
          <cell r="J88">
            <v>15</v>
          </cell>
          <cell r="K88">
            <v>10005</v>
          </cell>
        </row>
        <row r="89">
          <cell r="A89">
            <v>45261</v>
          </cell>
          <cell r="D89">
            <v>30000</v>
          </cell>
          <cell r="E89">
            <v>23860.836230467779</v>
          </cell>
          <cell r="F89">
            <v>1405.3399150276152</v>
          </cell>
          <cell r="G89">
            <v>764107.59298506973</v>
          </cell>
          <cell r="H89">
            <v>1</v>
          </cell>
          <cell r="I89">
            <v>3615.2162004662</v>
          </cell>
          <cell r="J89">
            <v>15</v>
          </cell>
          <cell r="K89">
            <v>10005</v>
          </cell>
        </row>
        <row r="90">
          <cell r="A90">
            <v>45292</v>
          </cell>
          <cell r="D90">
            <v>30000</v>
          </cell>
          <cell r="E90">
            <v>21916.501690774799</v>
          </cell>
          <cell r="F90">
            <v>1487.098137490216</v>
          </cell>
          <cell r="G90">
            <v>750600.19324437471</v>
          </cell>
          <cell r="H90">
            <v>1</v>
          </cell>
          <cell r="I90">
            <v>3615.2162004662</v>
          </cell>
          <cell r="J90">
            <v>15</v>
          </cell>
          <cell r="K90">
            <v>10005</v>
          </cell>
        </row>
        <row r="91">
          <cell r="A91">
            <v>45323</v>
          </cell>
          <cell r="D91">
            <v>30000</v>
          </cell>
          <cell r="E91">
            <v>21235.141180905957</v>
          </cell>
          <cell r="F91">
            <v>1491.7272709537003</v>
          </cell>
          <cell r="G91">
            <v>766729.16309979151</v>
          </cell>
          <cell r="H91">
            <v>1</v>
          </cell>
          <cell r="I91">
            <v>3615.2162004662</v>
          </cell>
          <cell r="J91">
            <v>15</v>
          </cell>
          <cell r="K91">
            <v>10005</v>
          </cell>
        </row>
        <row r="92">
          <cell r="A92">
            <v>45352</v>
          </cell>
          <cell r="D92">
            <v>30000</v>
          </cell>
          <cell r="E92">
            <v>22620.409798663019</v>
          </cell>
          <cell r="F92">
            <v>1626.1634558421297</v>
          </cell>
          <cell r="G92">
            <v>771551.08476081071</v>
          </cell>
          <cell r="H92">
            <v>1</v>
          </cell>
          <cell r="I92">
            <v>3615.2162004662</v>
          </cell>
          <cell r="J92">
            <v>15</v>
          </cell>
          <cell r="K92">
            <v>10005</v>
          </cell>
        </row>
        <row r="93">
          <cell r="A93">
            <v>45383</v>
          </cell>
          <cell r="D93">
            <v>30000</v>
          </cell>
          <cell r="E93">
            <v>25651.532946310421</v>
          </cell>
          <cell r="F93">
            <v>1595.8906293089872</v>
          </cell>
          <cell r="G93">
            <v>790786.5532289251</v>
          </cell>
          <cell r="H93">
            <v>1</v>
          </cell>
          <cell r="I93">
            <v>3615.2162004662</v>
          </cell>
          <cell r="J93">
            <v>15</v>
          </cell>
          <cell r="K93">
            <v>10005</v>
          </cell>
        </row>
        <row r="94">
          <cell r="A94">
            <v>45413</v>
          </cell>
          <cell r="D94">
            <v>30000</v>
          </cell>
          <cell r="E94">
            <v>27238.80543744388</v>
          </cell>
          <cell r="F94">
            <v>1632.1482304868694</v>
          </cell>
          <cell r="G94">
            <v>814554.12542838941</v>
          </cell>
          <cell r="H94">
            <v>1</v>
          </cell>
          <cell r="I94">
            <v>3615.2162004662</v>
          </cell>
          <cell r="J94">
            <v>15</v>
          </cell>
          <cell r="K94">
            <v>10005</v>
          </cell>
        </row>
        <row r="95">
          <cell r="A95">
            <v>45444</v>
          </cell>
          <cell r="D95">
            <v>30000</v>
          </cell>
          <cell r="E95">
            <v>26989.039482419379</v>
          </cell>
          <cell r="F95">
            <v>1741.840682436532</v>
          </cell>
          <cell r="G95">
            <v>838784.34873869352</v>
          </cell>
          <cell r="H95">
            <v>1</v>
          </cell>
          <cell r="I95">
            <v>3615.2162004662</v>
          </cell>
          <cell r="J95">
            <v>15</v>
          </cell>
          <cell r="K95">
            <v>10005</v>
          </cell>
        </row>
        <row r="96">
          <cell r="A96">
            <v>45474</v>
          </cell>
          <cell r="D96">
            <v>30000</v>
          </cell>
          <cell r="E96">
            <v>28261.792917565854</v>
          </cell>
          <cell r="F96">
            <v>1837.6589258096819</v>
          </cell>
          <cell r="G96">
            <v>863982.2928237773</v>
          </cell>
          <cell r="H96">
            <v>1</v>
          </cell>
          <cell r="I96">
            <v>3615.2162004662</v>
          </cell>
          <cell r="J96">
            <v>15</v>
          </cell>
          <cell r="K96">
            <v>10005</v>
          </cell>
        </row>
        <row r="97">
          <cell r="A97">
            <v>45505</v>
          </cell>
          <cell r="D97">
            <v>30000</v>
          </cell>
          <cell r="E97">
            <v>27305.170026644388</v>
          </cell>
          <cell r="F97">
            <v>2063.4274744264917</v>
          </cell>
          <cell r="G97">
            <v>873891.13656407641</v>
          </cell>
          <cell r="H97">
            <v>1</v>
          </cell>
          <cell r="I97">
            <v>3615.2162004662</v>
          </cell>
          <cell r="J97">
            <v>15</v>
          </cell>
          <cell r="K97">
            <v>10005</v>
          </cell>
        </row>
        <row r="98">
          <cell r="A98">
            <v>45536</v>
          </cell>
          <cell r="D98">
            <v>30000</v>
          </cell>
          <cell r="E98">
            <v>27164.022164487917</v>
          </cell>
          <cell r="F98">
            <v>2004.3516148208826</v>
          </cell>
          <cell r="G98">
            <v>874482.07288118941</v>
          </cell>
          <cell r="H98">
            <v>1</v>
          </cell>
          <cell r="I98">
            <v>3615.2162004662</v>
          </cell>
          <cell r="J98">
            <v>15</v>
          </cell>
          <cell r="K98">
            <v>10005</v>
          </cell>
        </row>
        <row r="99">
          <cell r="A99">
            <v>45566</v>
          </cell>
          <cell r="D99">
            <v>30000</v>
          </cell>
          <cell r="E99">
            <v>24201.209119938714</v>
          </cell>
          <cell r="F99">
            <v>1646.1169030576748</v>
          </cell>
          <cell r="G99">
            <v>813859.87546789565</v>
          </cell>
          <cell r="H99">
            <v>1</v>
          </cell>
          <cell r="I99">
            <v>3615.2162004662</v>
          </cell>
          <cell r="J99">
            <v>15</v>
          </cell>
          <cell r="K99">
            <v>10005</v>
          </cell>
        </row>
        <row r="100">
          <cell r="A100">
            <v>45597</v>
          </cell>
          <cell r="D100">
            <v>30000</v>
          </cell>
          <cell r="E100">
            <v>23555.539004377933</v>
          </cell>
          <cell r="F100">
            <v>1468.2367603392183</v>
          </cell>
          <cell r="G100">
            <v>805558.21777700633</v>
          </cell>
          <cell r="H100">
            <v>1</v>
          </cell>
          <cell r="I100">
            <v>3615.2162004662</v>
          </cell>
          <cell r="J100">
            <v>15</v>
          </cell>
          <cell r="K100">
            <v>10005</v>
          </cell>
        </row>
        <row r="101">
          <cell r="A101">
            <v>45627</v>
          </cell>
          <cell r="D101">
            <v>30000</v>
          </cell>
          <cell r="E101">
            <v>23860.836230467779</v>
          </cell>
          <cell r="F101">
            <v>1405.3399150276152</v>
          </cell>
          <cell r="G101">
            <v>764107.59298506973</v>
          </cell>
          <cell r="H101">
            <v>1</v>
          </cell>
          <cell r="I101">
            <v>3615.2162004662</v>
          </cell>
          <cell r="J101">
            <v>15</v>
          </cell>
          <cell r="K101">
            <v>10005</v>
          </cell>
        </row>
        <row r="102">
          <cell r="A102">
            <v>45658</v>
          </cell>
          <cell r="D102">
            <v>30000</v>
          </cell>
          <cell r="E102">
            <v>21916.501690774799</v>
          </cell>
          <cell r="F102">
            <v>1487.098137490216</v>
          </cell>
          <cell r="G102">
            <v>750600.19324437471</v>
          </cell>
          <cell r="H102">
            <v>1</v>
          </cell>
          <cell r="I102">
            <v>3615.2162004662</v>
          </cell>
          <cell r="J102">
            <v>15</v>
          </cell>
          <cell r="K102">
            <v>10005</v>
          </cell>
        </row>
        <row r="103">
          <cell r="A103">
            <v>45689</v>
          </cell>
          <cell r="D103">
            <v>30000</v>
          </cell>
          <cell r="E103">
            <v>21235.141180905957</v>
          </cell>
          <cell r="F103">
            <v>1491.7272709537003</v>
          </cell>
          <cell r="G103">
            <v>766729.16309979151</v>
          </cell>
          <cell r="H103">
            <v>1</v>
          </cell>
          <cell r="I103">
            <v>3615.2162004662</v>
          </cell>
          <cell r="J103">
            <v>15</v>
          </cell>
          <cell r="K103">
            <v>10005</v>
          </cell>
        </row>
        <row r="104">
          <cell r="A104">
            <v>45717</v>
          </cell>
          <cell r="D104">
            <v>30000</v>
          </cell>
          <cell r="E104">
            <v>22620.409798663019</v>
          </cell>
          <cell r="F104">
            <v>1626.1634558421297</v>
          </cell>
          <cell r="G104">
            <v>771551.08476081071</v>
          </cell>
          <cell r="H104">
            <v>1</v>
          </cell>
          <cell r="I104">
            <v>3615.2162004662</v>
          </cell>
          <cell r="J104">
            <v>15</v>
          </cell>
          <cell r="K104">
            <v>10005</v>
          </cell>
        </row>
        <row r="105">
          <cell r="A105">
            <v>45748</v>
          </cell>
          <cell r="D105">
            <v>30000</v>
          </cell>
          <cell r="E105">
            <v>25651.532946310421</v>
          </cell>
          <cell r="F105">
            <v>1595.8906293089872</v>
          </cell>
          <cell r="G105">
            <v>790786.5532289251</v>
          </cell>
          <cell r="H105">
            <v>1</v>
          </cell>
          <cell r="I105">
            <v>3615.2162004662</v>
          </cell>
          <cell r="J105">
            <v>15</v>
          </cell>
          <cell r="K105">
            <v>10005</v>
          </cell>
        </row>
        <row r="106">
          <cell r="A106">
            <v>45778</v>
          </cell>
          <cell r="D106">
            <v>30000</v>
          </cell>
          <cell r="E106">
            <v>27238.80543744388</v>
          </cell>
          <cell r="F106">
            <v>1632.1482304868694</v>
          </cell>
          <cell r="G106">
            <v>814554.12542838941</v>
          </cell>
          <cell r="H106">
            <v>1</v>
          </cell>
          <cell r="I106">
            <v>3615.2162004662</v>
          </cell>
          <cell r="J106">
            <v>15</v>
          </cell>
          <cell r="K106">
            <v>10005</v>
          </cell>
        </row>
        <row r="107">
          <cell r="A107">
            <v>45809</v>
          </cell>
          <cell r="D107">
            <v>30000</v>
          </cell>
          <cell r="E107">
            <v>26989.039482419379</v>
          </cell>
          <cell r="F107">
            <v>1741.840682436532</v>
          </cell>
          <cell r="G107">
            <v>838784.34873869352</v>
          </cell>
          <cell r="H107">
            <v>1</v>
          </cell>
          <cell r="I107">
            <v>3615.2162004662</v>
          </cell>
          <cell r="J107">
            <v>15</v>
          </cell>
          <cell r="K107">
            <v>10005</v>
          </cell>
        </row>
        <row r="108">
          <cell r="A108">
            <v>45839</v>
          </cell>
          <cell r="D108">
            <v>30000</v>
          </cell>
          <cell r="E108">
            <v>28261.792917565854</v>
          </cell>
          <cell r="F108">
            <v>1837.6589258096819</v>
          </cell>
          <cell r="G108">
            <v>863982.2928237773</v>
          </cell>
          <cell r="H108">
            <v>1</v>
          </cell>
          <cell r="I108">
            <v>3615.2162004662</v>
          </cell>
          <cell r="J108">
            <v>15</v>
          </cell>
          <cell r="K108">
            <v>10005</v>
          </cell>
        </row>
        <row r="109">
          <cell r="A109">
            <v>45870</v>
          </cell>
          <cell r="D109">
            <v>30000</v>
          </cell>
          <cell r="E109">
            <v>27305.170026644388</v>
          </cell>
          <cell r="F109">
            <v>2063.4274744264917</v>
          </cell>
          <cell r="G109">
            <v>873891.13656407641</v>
          </cell>
          <cell r="H109">
            <v>1</v>
          </cell>
          <cell r="I109">
            <v>3615.2162004662</v>
          </cell>
          <cell r="J109">
            <v>15</v>
          </cell>
          <cell r="K109">
            <v>10005</v>
          </cell>
        </row>
        <row r="110">
          <cell r="A110">
            <v>45901</v>
          </cell>
          <cell r="D110">
            <v>30000</v>
          </cell>
          <cell r="E110">
            <v>27164.022164487917</v>
          </cell>
          <cell r="F110">
            <v>2004.3516148208826</v>
          </cell>
          <cell r="G110">
            <v>874482.07288118941</v>
          </cell>
          <cell r="H110">
            <v>1</v>
          </cell>
          <cell r="I110">
            <v>3615.2162004662</v>
          </cell>
          <cell r="J110">
            <v>15</v>
          </cell>
          <cell r="K110">
            <v>10005</v>
          </cell>
        </row>
        <row r="111">
          <cell r="A111">
            <v>45931</v>
          </cell>
          <cell r="D111">
            <v>30000</v>
          </cell>
          <cell r="E111">
            <v>24201.209119938714</v>
          </cell>
          <cell r="F111">
            <v>1646.1169030576748</v>
          </cell>
          <cell r="G111">
            <v>813859.87546789565</v>
          </cell>
          <cell r="H111">
            <v>1</v>
          </cell>
          <cell r="I111">
            <v>3615.2162004662</v>
          </cell>
          <cell r="J111">
            <v>15</v>
          </cell>
          <cell r="K111">
            <v>10005</v>
          </cell>
        </row>
        <row r="112">
          <cell r="A112">
            <v>45962</v>
          </cell>
          <cell r="D112">
            <v>30000</v>
          </cell>
          <cell r="E112">
            <v>23555.539004377933</v>
          </cell>
          <cell r="F112">
            <v>1468.2367603392183</v>
          </cell>
          <cell r="G112">
            <v>805558.21777700633</v>
          </cell>
          <cell r="H112">
            <v>1</v>
          </cell>
          <cell r="I112">
            <v>3615.2162004662</v>
          </cell>
          <cell r="J112">
            <v>15</v>
          </cell>
          <cell r="K112">
            <v>10005</v>
          </cell>
        </row>
        <row r="113">
          <cell r="A113">
            <v>45992</v>
          </cell>
          <cell r="D113">
            <v>30000</v>
          </cell>
          <cell r="E113">
            <v>23860.836230467779</v>
          </cell>
          <cell r="F113">
            <v>1405.3399150276152</v>
          </cell>
          <cell r="G113">
            <v>764107.59298506973</v>
          </cell>
          <cell r="H113">
            <v>1</v>
          </cell>
          <cell r="I113">
            <v>3615.2162004662</v>
          </cell>
          <cell r="J113">
            <v>15</v>
          </cell>
          <cell r="K113">
            <v>10005</v>
          </cell>
        </row>
        <row r="114">
          <cell r="A114">
            <v>46023</v>
          </cell>
          <cell r="D114">
            <v>30000</v>
          </cell>
          <cell r="E114">
            <v>21916.501690774799</v>
          </cell>
          <cell r="F114">
            <v>1487.098137490216</v>
          </cell>
          <cell r="G114">
            <v>750600.19324437471</v>
          </cell>
          <cell r="H114">
            <v>1</v>
          </cell>
          <cell r="I114">
            <v>3615.2162004662</v>
          </cell>
          <cell r="J114">
            <v>15</v>
          </cell>
          <cell r="K114">
            <v>10005</v>
          </cell>
        </row>
        <row r="115">
          <cell r="A115">
            <v>46054</v>
          </cell>
          <cell r="D115">
            <v>30000</v>
          </cell>
          <cell r="E115">
            <v>21235.141180905957</v>
          </cell>
          <cell r="F115">
            <v>1491.7272709537003</v>
          </cell>
          <cell r="G115">
            <v>766729.16309979151</v>
          </cell>
          <cell r="H115">
            <v>1</v>
          </cell>
          <cell r="I115">
            <v>3615.2162004662</v>
          </cell>
          <cell r="J115">
            <v>15</v>
          </cell>
          <cell r="K115">
            <v>10005</v>
          </cell>
        </row>
        <row r="116">
          <cell r="A116">
            <v>46082</v>
          </cell>
          <cell r="D116">
            <v>30000</v>
          </cell>
          <cell r="E116">
            <v>22620.409798663019</v>
          </cell>
          <cell r="F116">
            <v>1626.1634558421297</v>
          </cell>
          <cell r="G116">
            <v>771551.08476081071</v>
          </cell>
          <cell r="H116">
            <v>1</v>
          </cell>
          <cell r="I116">
            <v>3615.2162004662</v>
          </cell>
          <cell r="J116">
            <v>15</v>
          </cell>
          <cell r="K116">
            <v>10005</v>
          </cell>
        </row>
        <row r="117">
          <cell r="A117">
            <v>46113</v>
          </cell>
          <cell r="D117">
            <v>30000</v>
          </cell>
          <cell r="E117">
            <v>25651.532946310421</v>
          </cell>
          <cell r="F117">
            <v>1595.8906293089872</v>
          </cell>
          <cell r="G117">
            <v>790786.5532289251</v>
          </cell>
          <cell r="H117">
            <v>1</v>
          </cell>
          <cell r="I117">
            <v>3615.2162004662</v>
          </cell>
          <cell r="J117">
            <v>15</v>
          </cell>
          <cell r="K117">
            <v>10005</v>
          </cell>
        </row>
        <row r="118">
          <cell r="A118">
            <v>46143</v>
          </cell>
          <cell r="D118">
            <v>30000</v>
          </cell>
          <cell r="E118">
            <v>27238.80543744388</v>
          </cell>
          <cell r="F118">
            <v>1632.1482304868694</v>
          </cell>
          <cell r="G118">
            <v>814554.12542838941</v>
          </cell>
          <cell r="H118">
            <v>1</v>
          </cell>
          <cell r="I118">
            <v>3615.2162004662</v>
          </cell>
          <cell r="J118">
            <v>15</v>
          </cell>
          <cell r="K118">
            <v>10005</v>
          </cell>
        </row>
        <row r="119">
          <cell r="A119">
            <v>46174</v>
          </cell>
          <cell r="D119">
            <v>30000</v>
          </cell>
          <cell r="E119">
            <v>26989.039482419379</v>
          </cell>
          <cell r="F119">
            <v>1741.840682436532</v>
          </cell>
          <cell r="G119">
            <v>838784.34873869352</v>
          </cell>
          <cell r="H119">
            <v>1</v>
          </cell>
          <cell r="I119">
            <v>3615.2162004662</v>
          </cell>
          <cell r="J119">
            <v>15</v>
          </cell>
          <cell r="K119">
            <v>10005</v>
          </cell>
        </row>
        <row r="120">
          <cell r="A120">
            <v>46204</v>
          </cell>
          <cell r="D120">
            <v>30000</v>
          </cell>
          <cell r="E120">
            <v>28261.792917565854</v>
          </cell>
          <cell r="F120">
            <v>1837.6589258096819</v>
          </cell>
          <cell r="G120">
            <v>863982.2928237773</v>
          </cell>
          <cell r="H120">
            <v>1</v>
          </cell>
          <cell r="I120">
            <v>3615.2162004662</v>
          </cell>
          <cell r="J120">
            <v>15</v>
          </cell>
          <cell r="K120">
            <v>10005</v>
          </cell>
        </row>
        <row r="121">
          <cell r="A121">
            <v>46235</v>
          </cell>
          <cell r="D121">
            <v>30000</v>
          </cell>
          <cell r="E121">
            <v>27305.170026644388</v>
          </cell>
          <cell r="F121">
            <v>2063.4274744264917</v>
          </cell>
          <cell r="G121">
            <v>873891.13656407641</v>
          </cell>
          <cell r="H121">
            <v>1</v>
          </cell>
          <cell r="I121">
            <v>3615.2162004662</v>
          </cell>
          <cell r="J121">
            <v>15</v>
          </cell>
          <cell r="K121">
            <v>10005</v>
          </cell>
        </row>
        <row r="122">
          <cell r="A122">
            <v>46266</v>
          </cell>
          <cell r="D122">
            <v>30000</v>
          </cell>
          <cell r="E122">
            <v>27164.022164487917</v>
          </cell>
          <cell r="F122">
            <v>2004.3516148208826</v>
          </cell>
          <cell r="G122">
            <v>874482.07288118941</v>
          </cell>
          <cell r="H122">
            <v>1</v>
          </cell>
          <cell r="I122">
            <v>3615.2162004662</v>
          </cell>
          <cell r="J122">
            <v>15</v>
          </cell>
          <cell r="K122">
            <v>10005</v>
          </cell>
        </row>
        <row r="123">
          <cell r="A123">
            <v>46296</v>
          </cell>
          <cell r="D123">
            <v>30000</v>
          </cell>
          <cell r="E123">
            <v>24201.209119938714</v>
          </cell>
          <cell r="F123">
            <v>1646.1169030576748</v>
          </cell>
          <cell r="G123">
            <v>813859.87546789565</v>
          </cell>
          <cell r="H123">
            <v>1</v>
          </cell>
          <cell r="I123">
            <v>3615.2162004662</v>
          </cell>
          <cell r="J123">
            <v>15</v>
          </cell>
          <cell r="K123">
            <v>10005</v>
          </cell>
        </row>
        <row r="124">
          <cell r="A124">
            <v>46327</v>
          </cell>
          <cell r="D124">
            <v>30000</v>
          </cell>
          <cell r="E124">
            <v>23555.539004377933</v>
          </cell>
          <cell r="F124">
            <v>1468.2367603392183</v>
          </cell>
          <cell r="G124">
            <v>805558.21777700633</v>
          </cell>
          <cell r="H124">
            <v>1</v>
          </cell>
          <cell r="I124">
            <v>3615.2162004662</v>
          </cell>
          <cell r="J124">
            <v>15</v>
          </cell>
          <cell r="K124">
            <v>10005</v>
          </cell>
        </row>
        <row r="125">
          <cell r="A125">
            <v>46357</v>
          </cell>
          <cell r="D125">
            <v>30000</v>
          </cell>
          <cell r="E125">
            <v>23860.836230467779</v>
          </cell>
          <cell r="F125">
            <v>1405.3399150276152</v>
          </cell>
          <cell r="G125">
            <v>764107.59298506973</v>
          </cell>
          <cell r="H125">
            <v>1</v>
          </cell>
          <cell r="I125">
            <v>3615.2162004662</v>
          </cell>
          <cell r="J125">
            <v>15</v>
          </cell>
          <cell r="K125">
            <v>10005</v>
          </cell>
        </row>
        <row r="126">
          <cell r="A126">
            <v>46388</v>
          </cell>
          <cell r="D126">
            <v>30000</v>
          </cell>
          <cell r="E126">
            <v>21916.501690774799</v>
          </cell>
          <cell r="F126">
            <v>1487.098137490216</v>
          </cell>
          <cell r="G126">
            <v>750600.19324437471</v>
          </cell>
          <cell r="H126">
            <v>1</v>
          </cell>
          <cell r="I126">
            <v>3615.2162004662</v>
          </cell>
          <cell r="J126">
            <v>15</v>
          </cell>
          <cell r="K126">
            <v>10005</v>
          </cell>
        </row>
        <row r="127">
          <cell r="A127">
            <v>46419</v>
          </cell>
          <cell r="D127">
            <v>30000</v>
          </cell>
          <cell r="E127">
            <v>21235.141180905957</v>
          </cell>
          <cell r="F127">
            <v>1491.7272709537003</v>
          </cell>
          <cell r="G127">
            <v>766729.16309979151</v>
          </cell>
          <cell r="H127">
            <v>1</v>
          </cell>
          <cell r="I127">
            <v>3615.2162004662</v>
          </cell>
          <cell r="J127">
            <v>15</v>
          </cell>
          <cell r="K127">
            <v>10005</v>
          </cell>
        </row>
        <row r="128">
          <cell r="A128">
            <v>46447</v>
          </cell>
          <cell r="D128">
            <v>30000</v>
          </cell>
          <cell r="E128">
            <v>22620.409798663019</v>
          </cell>
          <cell r="F128">
            <v>1626.1634558421297</v>
          </cell>
          <cell r="G128">
            <v>771551.08476081071</v>
          </cell>
          <cell r="H128">
            <v>1</v>
          </cell>
          <cell r="I128">
            <v>3615.2162004662</v>
          </cell>
          <cell r="J128">
            <v>15</v>
          </cell>
          <cell r="K128">
            <v>10005</v>
          </cell>
        </row>
        <row r="129">
          <cell r="A129">
            <v>46478</v>
          </cell>
          <cell r="D129">
            <v>30000</v>
          </cell>
          <cell r="E129">
            <v>25651.532946310421</v>
          </cell>
          <cell r="F129">
            <v>1595.8906293089872</v>
          </cell>
          <cell r="G129">
            <v>790786.5532289251</v>
          </cell>
          <cell r="H129">
            <v>1</v>
          </cell>
          <cell r="I129">
            <v>3615.2162004662</v>
          </cell>
          <cell r="J129">
            <v>15</v>
          </cell>
          <cell r="K129">
            <v>10005</v>
          </cell>
        </row>
        <row r="130">
          <cell r="A130">
            <v>46508</v>
          </cell>
          <cell r="D130">
            <v>30000</v>
          </cell>
          <cell r="E130">
            <v>27238.80543744388</v>
          </cell>
          <cell r="F130">
            <v>1632.1482304868694</v>
          </cell>
          <cell r="G130">
            <v>814554.12542838941</v>
          </cell>
          <cell r="H130">
            <v>1</v>
          </cell>
          <cell r="I130">
            <v>3615.2162004662</v>
          </cell>
          <cell r="J130">
            <v>15</v>
          </cell>
          <cell r="K130">
            <v>10005</v>
          </cell>
        </row>
        <row r="131">
          <cell r="A131">
            <v>46539</v>
          </cell>
          <cell r="D131">
            <v>30000</v>
          </cell>
          <cell r="E131">
            <v>26989.039482419379</v>
          </cell>
          <cell r="F131">
            <v>1741.840682436532</v>
          </cell>
          <cell r="G131">
            <v>838784.34873869352</v>
          </cell>
          <cell r="H131">
            <v>1</v>
          </cell>
          <cell r="I131">
            <v>3615.2162004662</v>
          </cell>
          <cell r="J131">
            <v>15</v>
          </cell>
          <cell r="K131">
            <v>10005</v>
          </cell>
        </row>
        <row r="132">
          <cell r="A132">
            <v>46569</v>
          </cell>
          <cell r="D132">
            <v>30000</v>
          </cell>
          <cell r="E132">
            <v>28261.792917565854</v>
          </cell>
          <cell r="F132">
            <v>1837.6589258096819</v>
          </cell>
          <cell r="G132">
            <v>863982.2928237773</v>
          </cell>
          <cell r="H132">
            <v>1</v>
          </cell>
          <cell r="I132">
            <v>3615.2162004662</v>
          </cell>
          <cell r="J132">
            <v>15</v>
          </cell>
          <cell r="K132">
            <v>10005</v>
          </cell>
        </row>
        <row r="133">
          <cell r="A133">
            <v>46600</v>
          </cell>
          <cell r="D133">
            <v>30000</v>
          </cell>
          <cell r="E133">
            <v>27305.170026644388</v>
          </cell>
          <cell r="F133">
            <v>2063.4274744264917</v>
          </cell>
          <cell r="G133">
            <v>873891.13656407641</v>
          </cell>
          <cell r="H133">
            <v>1</v>
          </cell>
          <cell r="I133">
            <v>3615.2162004662</v>
          </cell>
          <cell r="J133">
            <v>15</v>
          </cell>
          <cell r="K133">
            <v>10005</v>
          </cell>
        </row>
        <row r="134">
          <cell r="A134">
            <v>46631</v>
          </cell>
          <cell r="D134">
            <v>30000</v>
          </cell>
          <cell r="E134">
            <v>27164.022164487917</v>
          </cell>
          <cell r="F134">
            <v>2004.3516148208826</v>
          </cell>
          <cell r="G134">
            <v>874482.07288118941</v>
          </cell>
          <cell r="H134">
            <v>1</v>
          </cell>
          <cell r="I134">
            <v>3615.2162004662</v>
          </cell>
          <cell r="J134">
            <v>15</v>
          </cell>
          <cell r="K134">
            <v>10005</v>
          </cell>
        </row>
        <row r="135">
          <cell r="A135">
            <v>46661</v>
          </cell>
          <cell r="D135">
            <v>30000</v>
          </cell>
          <cell r="E135">
            <v>24201.209119938714</v>
          </cell>
          <cell r="F135">
            <v>1646.1169030576748</v>
          </cell>
          <cell r="G135">
            <v>813859.87546789565</v>
          </cell>
          <cell r="H135">
            <v>1</v>
          </cell>
          <cell r="I135">
            <v>3615.2162004662</v>
          </cell>
          <cell r="J135">
            <v>15</v>
          </cell>
          <cell r="K135">
            <v>10005</v>
          </cell>
        </row>
        <row r="136">
          <cell r="A136">
            <v>46692</v>
          </cell>
          <cell r="D136">
            <v>30000</v>
          </cell>
          <cell r="E136">
            <v>23555.539004377933</v>
          </cell>
          <cell r="F136">
            <v>1468.2367603392183</v>
          </cell>
          <cell r="G136">
            <v>805558.21777700633</v>
          </cell>
          <cell r="H136">
            <v>1</v>
          </cell>
          <cell r="I136">
            <v>3615.2162004662</v>
          </cell>
          <cell r="J136">
            <v>15</v>
          </cell>
          <cell r="K136">
            <v>10005</v>
          </cell>
        </row>
        <row r="137">
          <cell r="A137">
            <v>46722</v>
          </cell>
          <cell r="D137">
            <v>30000</v>
          </cell>
          <cell r="E137">
            <v>23860.836230467779</v>
          </cell>
          <cell r="F137">
            <v>1405.3399150276152</v>
          </cell>
          <cell r="G137">
            <v>764107.59298506973</v>
          </cell>
          <cell r="H137">
            <v>1</v>
          </cell>
          <cell r="I137">
            <v>3615.2162004662</v>
          </cell>
          <cell r="J137">
            <v>15</v>
          </cell>
          <cell r="K137">
            <v>10005</v>
          </cell>
        </row>
        <row r="138">
          <cell r="A138">
            <v>46753</v>
          </cell>
          <cell r="D138">
            <v>30000</v>
          </cell>
          <cell r="E138">
            <v>21916.501690774799</v>
          </cell>
          <cell r="F138">
            <v>1487.098137490216</v>
          </cell>
          <cell r="G138">
            <v>750600.19324437471</v>
          </cell>
          <cell r="H138">
            <v>1</v>
          </cell>
          <cell r="I138">
            <v>3615.2162004662</v>
          </cell>
          <cell r="J138">
            <v>15</v>
          </cell>
          <cell r="K138">
            <v>10005</v>
          </cell>
        </row>
        <row r="139">
          <cell r="A139">
            <v>46784</v>
          </cell>
          <cell r="D139">
            <v>30000</v>
          </cell>
          <cell r="E139">
            <v>21235.141180905957</v>
          </cell>
          <cell r="F139">
            <v>1491.7272709537003</v>
          </cell>
          <cell r="G139">
            <v>766729.16309979151</v>
          </cell>
          <cell r="H139">
            <v>1</v>
          </cell>
          <cell r="I139">
            <v>3615.2162004662</v>
          </cell>
          <cell r="J139">
            <v>15</v>
          </cell>
          <cell r="K139">
            <v>10005</v>
          </cell>
        </row>
        <row r="140">
          <cell r="A140">
            <v>46813</v>
          </cell>
          <cell r="D140">
            <v>30000</v>
          </cell>
          <cell r="E140">
            <v>22620.409798663019</v>
          </cell>
          <cell r="F140">
            <v>1626.1634558421297</v>
          </cell>
          <cell r="G140">
            <v>771551.08476081071</v>
          </cell>
          <cell r="H140">
            <v>1</v>
          </cell>
          <cell r="I140">
            <v>3615.2162004662</v>
          </cell>
          <cell r="J140">
            <v>15</v>
          </cell>
          <cell r="K140">
            <v>10005</v>
          </cell>
        </row>
        <row r="141">
          <cell r="A141">
            <v>46844</v>
          </cell>
          <cell r="D141">
            <v>30000</v>
          </cell>
          <cell r="E141">
            <v>25651.532946310421</v>
          </cell>
          <cell r="F141">
            <v>1595.8906293089872</v>
          </cell>
          <cell r="G141">
            <v>790786.5532289251</v>
          </cell>
          <cell r="H141">
            <v>1</v>
          </cell>
          <cell r="I141">
            <v>3615.2162004662</v>
          </cell>
          <cell r="J141">
            <v>15</v>
          </cell>
          <cell r="K141">
            <v>10005</v>
          </cell>
        </row>
        <row r="142">
          <cell r="A142">
            <v>46874</v>
          </cell>
          <cell r="D142">
            <v>30000</v>
          </cell>
          <cell r="E142">
            <v>27238.80543744388</v>
          </cell>
          <cell r="F142">
            <v>1632.1482304868694</v>
          </cell>
          <cell r="G142">
            <v>814554.12542838941</v>
          </cell>
          <cell r="H142">
            <v>1</v>
          </cell>
          <cell r="I142">
            <v>3615.2162004662</v>
          </cell>
          <cell r="J142">
            <v>15</v>
          </cell>
          <cell r="K142">
            <v>10005</v>
          </cell>
        </row>
        <row r="143">
          <cell r="A143">
            <v>46905</v>
          </cell>
          <cell r="D143">
            <v>30000</v>
          </cell>
          <cell r="E143">
            <v>26989.039482419379</v>
          </cell>
          <cell r="F143">
            <v>1741.840682436532</v>
          </cell>
          <cell r="G143">
            <v>838784.34873869352</v>
          </cell>
          <cell r="H143">
            <v>1</v>
          </cell>
          <cell r="I143">
            <v>3615.2162004662</v>
          </cell>
          <cell r="J143">
            <v>15</v>
          </cell>
          <cell r="K143">
            <v>10005</v>
          </cell>
        </row>
        <row r="144">
          <cell r="A144">
            <v>46935</v>
          </cell>
          <cell r="D144">
            <v>30000</v>
          </cell>
          <cell r="E144">
            <v>28261.792917565854</v>
          </cell>
          <cell r="F144">
            <v>1837.6589258096819</v>
          </cell>
          <cell r="G144">
            <v>863982.2928237773</v>
          </cell>
          <cell r="H144">
            <v>1</v>
          </cell>
          <cell r="I144">
            <v>3615.2162004662</v>
          </cell>
          <cell r="J144">
            <v>15</v>
          </cell>
          <cell r="K144">
            <v>10005</v>
          </cell>
        </row>
        <row r="145">
          <cell r="A145">
            <v>46966</v>
          </cell>
          <cell r="D145">
            <v>30000</v>
          </cell>
          <cell r="E145">
            <v>27305.170026644388</v>
          </cell>
          <cell r="F145">
            <v>2063.4274744264917</v>
          </cell>
          <cell r="G145">
            <v>873891.13656407641</v>
          </cell>
          <cell r="H145">
            <v>1</v>
          </cell>
          <cell r="I145">
            <v>3615.2162004662</v>
          </cell>
          <cell r="J145">
            <v>15</v>
          </cell>
          <cell r="K145">
            <v>10005</v>
          </cell>
        </row>
        <row r="146">
          <cell r="A146">
            <v>46997</v>
          </cell>
          <cell r="D146">
            <v>30000</v>
          </cell>
          <cell r="E146">
            <v>27164.022164487917</v>
          </cell>
          <cell r="F146">
            <v>2004.3516148208826</v>
          </cell>
          <cell r="G146">
            <v>874482.07288118941</v>
          </cell>
          <cell r="H146">
            <v>1</v>
          </cell>
          <cell r="I146">
            <v>3615.2162004662</v>
          </cell>
          <cell r="J146">
            <v>15</v>
          </cell>
          <cell r="K146">
            <v>10005</v>
          </cell>
        </row>
        <row r="147">
          <cell r="A147">
            <v>47027</v>
          </cell>
          <cell r="D147">
            <v>30000</v>
          </cell>
          <cell r="E147">
            <v>24201.209119938714</v>
          </cell>
          <cell r="F147">
            <v>1646.1169030576748</v>
          </cell>
          <cell r="G147">
            <v>813859.87546789565</v>
          </cell>
          <cell r="H147">
            <v>1</v>
          </cell>
          <cell r="I147">
            <v>3615.2162004662</v>
          </cell>
          <cell r="J147">
            <v>15</v>
          </cell>
          <cell r="K147">
            <v>10005</v>
          </cell>
        </row>
        <row r="148">
          <cell r="A148">
            <v>47058</v>
          </cell>
          <cell r="D148">
            <v>30000</v>
          </cell>
          <cell r="E148">
            <v>23555.539004377933</v>
          </cell>
          <cell r="F148">
            <v>1468.2367603392183</v>
          </cell>
          <cell r="G148">
            <v>805558.21777700633</v>
          </cell>
          <cell r="H148">
            <v>1</v>
          </cell>
          <cell r="I148">
            <v>3615.2162004662</v>
          </cell>
          <cell r="J148">
            <v>15</v>
          </cell>
          <cell r="K148">
            <v>10005</v>
          </cell>
        </row>
        <row r="149">
          <cell r="A149">
            <v>47088</v>
          </cell>
          <cell r="D149">
            <v>30000</v>
          </cell>
          <cell r="E149">
            <v>23860.836230467779</v>
          </cell>
          <cell r="F149">
            <v>1405.3399150276152</v>
          </cell>
          <cell r="G149">
            <v>764107.59298506973</v>
          </cell>
          <cell r="H149">
            <v>1</v>
          </cell>
          <cell r="I149">
            <v>3615.2162004662</v>
          </cell>
          <cell r="J149">
            <v>15</v>
          </cell>
          <cell r="K149">
            <v>10005</v>
          </cell>
        </row>
        <row r="150">
          <cell r="A150">
            <v>47119</v>
          </cell>
          <cell r="D150">
            <v>30000</v>
          </cell>
          <cell r="E150">
            <v>21916.501690774799</v>
          </cell>
          <cell r="F150">
            <v>1487.098137490216</v>
          </cell>
          <cell r="G150">
            <v>750600.19324437471</v>
          </cell>
          <cell r="H150">
            <v>1</v>
          </cell>
          <cell r="I150">
            <v>3615.2162004662</v>
          </cell>
          <cell r="J150">
            <v>15</v>
          </cell>
          <cell r="K150">
            <v>10005</v>
          </cell>
        </row>
        <row r="151">
          <cell r="A151">
            <v>47150</v>
          </cell>
          <cell r="D151">
            <v>30000</v>
          </cell>
          <cell r="E151">
            <v>21235.141180905957</v>
          </cell>
          <cell r="F151">
            <v>1491.7272709537003</v>
          </cell>
          <cell r="G151">
            <v>766729.16309979151</v>
          </cell>
          <cell r="H151">
            <v>1</v>
          </cell>
          <cell r="I151">
            <v>3615.2162004662</v>
          </cell>
          <cell r="J151">
            <v>15</v>
          </cell>
          <cell r="K151">
            <v>10005</v>
          </cell>
        </row>
        <row r="152">
          <cell r="A152">
            <v>47178</v>
          </cell>
          <cell r="D152">
            <v>30000</v>
          </cell>
          <cell r="E152">
            <v>22620.409798663019</v>
          </cell>
          <cell r="F152">
            <v>1626.1634558421297</v>
          </cell>
          <cell r="G152">
            <v>771551.08476081071</v>
          </cell>
          <cell r="H152">
            <v>1</v>
          </cell>
          <cell r="I152">
            <v>3615.2162004662</v>
          </cell>
          <cell r="J152">
            <v>15</v>
          </cell>
          <cell r="K152">
            <v>10005</v>
          </cell>
        </row>
        <row r="153">
          <cell r="A153">
            <v>47209</v>
          </cell>
          <cell r="D153">
            <v>30000</v>
          </cell>
          <cell r="E153">
            <v>25651.532946310421</v>
          </cell>
          <cell r="F153">
            <v>1595.8906293089872</v>
          </cell>
          <cell r="G153">
            <v>790786.5532289251</v>
          </cell>
          <cell r="H153">
            <v>1</v>
          </cell>
          <cell r="I153">
            <v>3615.2162004662</v>
          </cell>
          <cell r="J153">
            <v>15</v>
          </cell>
          <cell r="K153">
            <v>10005</v>
          </cell>
        </row>
        <row r="154">
          <cell r="A154">
            <v>47239</v>
          </cell>
          <cell r="D154">
            <v>30000</v>
          </cell>
          <cell r="E154">
            <v>27238.80543744388</v>
          </cell>
          <cell r="F154">
            <v>1632.1482304868694</v>
          </cell>
          <cell r="G154">
            <v>814554.12542838941</v>
          </cell>
          <cell r="H154">
            <v>1</v>
          </cell>
          <cell r="I154">
            <v>3615.2162004662</v>
          </cell>
          <cell r="J154">
            <v>15</v>
          </cell>
          <cell r="K154">
            <v>10005</v>
          </cell>
        </row>
        <row r="155">
          <cell r="A155">
            <v>47270</v>
          </cell>
          <cell r="D155">
            <v>30000</v>
          </cell>
          <cell r="E155">
            <v>26989.039482419379</v>
          </cell>
          <cell r="F155">
            <v>1741.840682436532</v>
          </cell>
          <cell r="G155">
            <v>838784.34873869352</v>
          </cell>
          <cell r="H155">
            <v>1</v>
          </cell>
          <cell r="I155">
            <v>3615.2162004662</v>
          </cell>
          <cell r="J155">
            <v>15</v>
          </cell>
          <cell r="K155">
            <v>10005</v>
          </cell>
        </row>
        <row r="156">
          <cell r="A156">
            <v>47300</v>
          </cell>
          <cell r="D156">
            <v>30000</v>
          </cell>
          <cell r="E156">
            <v>28261.792917565854</v>
          </cell>
          <cell r="F156">
            <v>1837.6589258096819</v>
          </cell>
          <cell r="G156">
            <v>863982.2928237773</v>
          </cell>
          <cell r="H156">
            <v>1</v>
          </cell>
          <cell r="I156">
            <v>3615.2162004662</v>
          </cell>
          <cell r="J156">
            <v>15</v>
          </cell>
          <cell r="K156">
            <v>10005</v>
          </cell>
        </row>
        <row r="157">
          <cell r="A157">
            <v>47331</v>
          </cell>
          <cell r="D157">
            <v>30000</v>
          </cell>
          <cell r="E157">
            <v>27305.170026644388</v>
          </cell>
          <cell r="F157">
            <v>2063.4274744264917</v>
          </cell>
          <cell r="G157">
            <v>873891.13656407641</v>
          </cell>
          <cell r="H157">
            <v>1</v>
          </cell>
          <cell r="I157">
            <v>3615.2162004662</v>
          </cell>
          <cell r="J157">
            <v>15</v>
          </cell>
          <cell r="K157">
            <v>10005</v>
          </cell>
        </row>
        <row r="158">
          <cell r="A158">
            <v>47362</v>
          </cell>
          <cell r="D158">
            <v>30000</v>
          </cell>
          <cell r="E158">
            <v>27164.022164487917</v>
          </cell>
          <cell r="F158">
            <v>2004.3516148208826</v>
          </cell>
          <cell r="G158">
            <v>874482.07288118941</v>
          </cell>
          <cell r="H158">
            <v>1</v>
          </cell>
          <cell r="I158">
            <v>3615.2162004662</v>
          </cell>
          <cell r="J158">
            <v>15</v>
          </cell>
          <cell r="K158">
            <v>10005</v>
          </cell>
        </row>
        <row r="159">
          <cell r="A159">
            <v>47392</v>
          </cell>
          <cell r="D159">
            <v>30000</v>
          </cell>
          <cell r="E159">
            <v>24201.209119938714</v>
          </cell>
          <cell r="F159">
            <v>1646.1169030576748</v>
          </cell>
          <cell r="G159">
            <v>813859.87546789565</v>
          </cell>
          <cell r="H159">
            <v>1</v>
          </cell>
          <cell r="I159">
            <v>3615.2162004662</v>
          </cell>
          <cell r="J159">
            <v>15</v>
          </cell>
          <cell r="K159">
            <v>10005</v>
          </cell>
        </row>
        <row r="160">
          <cell r="A160">
            <v>47423</v>
          </cell>
          <cell r="D160">
            <v>30000</v>
          </cell>
          <cell r="E160">
            <v>23555.539004377933</v>
          </cell>
          <cell r="F160">
            <v>1468.2367603392183</v>
          </cell>
          <cell r="G160">
            <v>805558.21777700633</v>
          </cell>
          <cell r="H160">
            <v>1</v>
          </cell>
          <cell r="I160">
            <v>3615.2162004662</v>
          </cell>
          <cell r="J160">
            <v>15</v>
          </cell>
          <cell r="K160">
            <v>10005</v>
          </cell>
        </row>
        <row r="161">
          <cell r="A161">
            <v>47453</v>
          </cell>
          <cell r="D161">
            <v>30000</v>
          </cell>
          <cell r="E161">
            <v>23860.836230467779</v>
          </cell>
          <cell r="F161">
            <v>1405.3399150276152</v>
          </cell>
          <cell r="G161">
            <v>764107.59298506973</v>
          </cell>
          <cell r="H161">
            <v>1</v>
          </cell>
          <cell r="I161">
            <v>3615.2162004662</v>
          </cell>
          <cell r="J161">
            <v>15</v>
          </cell>
          <cell r="K161">
            <v>10005</v>
          </cell>
        </row>
        <row r="162">
          <cell r="A162">
            <v>47484</v>
          </cell>
          <cell r="D162">
            <v>30000</v>
          </cell>
          <cell r="E162">
            <v>21916.501690774799</v>
          </cell>
          <cell r="F162">
            <v>1487.098137490216</v>
          </cell>
          <cell r="G162">
            <v>750600.19324437471</v>
          </cell>
          <cell r="H162">
            <v>1</v>
          </cell>
          <cell r="I162">
            <v>3615.2162004662</v>
          </cell>
          <cell r="J162">
            <v>15</v>
          </cell>
          <cell r="K162">
            <v>10005</v>
          </cell>
        </row>
        <row r="163">
          <cell r="A163">
            <v>47515</v>
          </cell>
          <cell r="D163">
            <v>30000</v>
          </cell>
          <cell r="E163">
            <v>21235.141180905957</v>
          </cell>
          <cell r="F163">
            <v>1491.7272709537003</v>
          </cell>
          <cell r="G163">
            <v>766729.16309979151</v>
          </cell>
          <cell r="H163">
            <v>1</v>
          </cell>
          <cell r="I163">
            <v>3615.2162004662</v>
          </cell>
          <cell r="J163">
            <v>15</v>
          </cell>
          <cell r="K163">
            <v>10005</v>
          </cell>
        </row>
        <row r="164">
          <cell r="A164">
            <v>47543</v>
          </cell>
          <cell r="D164">
            <v>30000</v>
          </cell>
          <cell r="E164">
            <v>22620.409798663019</v>
          </cell>
          <cell r="F164">
            <v>1626.1634558421297</v>
          </cell>
          <cell r="G164">
            <v>771551.08476081071</v>
          </cell>
          <cell r="H164">
            <v>1</v>
          </cell>
          <cell r="I164">
            <v>3615.2162004662</v>
          </cell>
          <cell r="J164">
            <v>15</v>
          </cell>
          <cell r="K164">
            <v>10005</v>
          </cell>
        </row>
        <row r="165">
          <cell r="A165">
            <v>47574</v>
          </cell>
          <cell r="D165">
            <v>30000</v>
          </cell>
          <cell r="E165">
            <v>25651.532946310421</v>
          </cell>
          <cell r="F165">
            <v>1595.8906293089872</v>
          </cell>
          <cell r="G165">
            <v>790786.5532289251</v>
          </cell>
          <cell r="H165">
            <v>1</v>
          </cell>
          <cell r="I165">
            <v>3615.2162004662</v>
          </cell>
          <cell r="J165">
            <v>15</v>
          </cell>
          <cell r="K165">
            <v>10005</v>
          </cell>
        </row>
        <row r="166">
          <cell r="A166">
            <v>47604</v>
          </cell>
          <cell r="D166">
            <v>30000</v>
          </cell>
          <cell r="E166">
            <v>27238.80543744388</v>
          </cell>
          <cell r="F166">
            <v>1632.1482304868694</v>
          </cell>
          <cell r="G166">
            <v>814554.12542838941</v>
          </cell>
          <cell r="H166">
            <v>1</v>
          </cell>
          <cell r="I166">
            <v>3615.2162004662</v>
          </cell>
          <cell r="J166">
            <v>15</v>
          </cell>
          <cell r="K166">
            <v>10005</v>
          </cell>
        </row>
        <row r="167">
          <cell r="A167">
            <v>47635</v>
          </cell>
          <cell r="D167">
            <v>30000</v>
          </cell>
          <cell r="E167">
            <v>26989.039482419379</v>
          </cell>
          <cell r="F167">
            <v>1741.840682436532</v>
          </cell>
          <cell r="G167">
            <v>838784.34873869352</v>
          </cell>
          <cell r="H167">
            <v>1</v>
          </cell>
          <cell r="I167">
            <v>3615.2162004662</v>
          </cell>
          <cell r="J167">
            <v>15</v>
          </cell>
          <cell r="K167">
            <v>10005</v>
          </cell>
        </row>
        <row r="168">
          <cell r="A168">
            <v>47665</v>
          </cell>
          <cell r="D168">
            <v>30000</v>
          </cell>
          <cell r="E168">
            <v>28261.792917565854</v>
          </cell>
          <cell r="F168">
            <v>1837.6589258096819</v>
          </cell>
          <cell r="G168">
            <v>863982.2928237773</v>
          </cell>
          <cell r="H168">
            <v>1</v>
          </cell>
          <cell r="I168">
            <v>3615.2162004662</v>
          </cell>
          <cell r="J168">
            <v>15</v>
          </cell>
          <cell r="K168">
            <v>10005</v>
          </cell>
        </row>
        <row r="169">
          <cell r="A169">
            <v>47696</v>
          </cell>
          <cell r="D169">
            <v>30000</v>
          </cell>
          <cell r="E169">
            <v>27305.170026644388</v>
          </cell>
          <cell r="F169">
            <v>2063.4274744264917</v>
          </cell>
          <cell r="G169">
            <v>873891.13656407641</v>
          </cell>
          <cell r="H169">
            <v>1</v>
          </cell>
          <cell r="I169">
            <v>3615.2162004662</v>
          </cell>
          <cell r="J169">
            <v>15</v>
          </cell>
          <cell r="K169">
            <v>10005</v>
          </cell>
        </row>
        <row r="170">
          <cell r="A170">
            <v>47727</v>
          </cell>
          <cell r="D170">
            <v>30000</v>
          </cell>
          <cell r="E170">
            <v>27164.022164487917</v>
          </cell>
          <cell r="F170">
            <v>2004.3516148208826</v>
          </cell>
          <cell r="G170">
            <v>874482.07288118941</v>
          </cell>
          <cell r="H170">
            <v>1</v>
          </cell>
          <cell r="I170">
            <v>3615.2162004662</v>
          </cell>
          <cell r="J170">
            <v>15</v>
          </cell>
          <cell r="K170">
            <v>10005</v>
          </cell>
        </row>
        <row r="171">
          <cell r="A171">
            <v>47757</v>
          </cell>
          <cell r="D171">
            <v>30000</v>
          </cell>
          <cell r="E171">
            <v>24201.209119938714</v>
          </cell>
          <cell r="F171">
            <v>1646.1169030576748</v>
          </cell>
          <cell r="G171">
            <v>813859.87546789565</v>
          </cell>
          <cell r="H171">
            <v>1</v>
          </cell>
          <cell r="I171">
            <v>3615.2162004662</v>
          </cell>
          <cell r="J171">
            <v>15</v>
          </cell>
          <cell r="K171">
            <v>10005</v>
          </cell>
        </row>
        <row r="172">
          <cell r="A172">
            <v>47788</v>
          </cell>
          <cell r="D172">
            <v>30000</v>
          </cell>
          <cell r="E172">
            <v>23555.539004377933</v>
          </cell>
          <cell r="F172">
            <v>1468.2367603392183</v>
          </cell>
          <cell r="G172">
            <v>805558.21777700633</v>
          </cell>
          <cell r="H172">
            <v>1</v>
          </cell>
          <cell r="I172">
            <v>3615.2162004662</v>
          </cell>
          <cell r="J172">
            <v>15</v>
          </cell>
          <cell r="K172">
            <v>10005</v>
          </cell>
        </row>
        <row r="173">
          <cell r="A173">
            <v>47818</v>
          </cell>
          <cell r="D173">
            <v>30000</v>
          </cell>
          <cell r="E173">
            <v>23860.836230467779</v>
          </cell>
          <cell r="F173">
            <v>1405.3399150276152</v>
          </cell>
          <cell r="G173">
            <v>764107.59298506973</v>
          </cell>
          <cell r="H173">
            <v>1</v>
          </cell>
          <cell r="I173">
            <v>3615.2162004662</v>
          </cell>
          <cell r="J173">
            <v>15</v>
          </cell>
          <cell r="K173">
            <v>10005</v>
          </cell>
        </row>
        <row r="174">
          <cell r="A174">
            <v>47849</v>
          </cell>
          <cell r="D174">
            <v>30000</v>
          </cell>
          <cell r="E174">
            <v>21916.501690774799</v>
          </cell>
          <cell r="F174">
            <v>1487.098137490216</v>
          </cell>
          <cell r="G174">
            <v>750600.19324437471</v>
          </cell>
          <cell r="H174">
            <v>1</v>
          </cell>
          <cell r="I174">
            <v>3615.2162004662</v>
          </cell>
          <cell r="J174">
            <v>15</v>
          </cell>
          <cell r="K174">
            <v>10005</v>
          </cell>
        </row>
        <row r="175">
          <cell r="A175">
            <v>47880</v>
          </cell>
          <cell r="D175">
            <v>30000</v>
          </cell>
          <cell r="E175">
            <v>21235.141180905957</v>
          </cell>
          <cell r="F175">
            <v>1491.7272709537003</v>
          </cell>
          <cell r="G175">
            <v>766729.16309979151</v>
          </cell>
          <cell r="H175">
            <v>1</v>
          </cell>
          <cell r="I175">
            <v>3615.2162004662</v>
          </cell>
          <cell r="J175">
            <v>15</v>
          </cell>
          <cell r="K175">
            <v>10005</v>
          </cell>
        </row>
        <row r="176">
          <cell r="A176">
            <v>47908</v>
          </cell>
          <cell r="D176">
            <v>30000</v>
          </cell>
          <cell r="E176">
            <v>22620.409798663019</v>
          </cell>
          <cell r="F176">
            <v>1626.1634558421297</v>
          </cell>
          <cell r="G176">
            <v>771551.08476081071</v>
          </cell>
          <cell r="H176">
            <v>1</v>
          </cell>
          <cell r="I176">
            <v>3615.2162004662</v>
          </cell>
          <cell r="J176">
            <v>15</v>
          </cell>
          <cell r="K176">
            <v>10005</v>
          </cell>
        </row>
        <row r="177">
          <cell r="A177">
            <v>47939</v>
          </cell>
          <cell r="D177">
            <v>30000</v>
          </cell>
          <cell r="E177">
            <v>25651.532946310421</v>
          </cell>
          <cell r="F177">
            <v>1595.8906293089872</v>
          </cell>
          <cell r="G177">
            <v>790786.5532289251</v>
          </cell>
          <cell r="H177">
            <v>1</v>
          </cell>
          <cell r="I177">
            <v>3615.2162004662</v>
          </cell>
          <cell r="J177">
            <v>15</v>
          </cell>
          <cell r="K177">
            <v>10005</v>
          </cell>
        </row>
        <row r="178">
          <cell r="A178">
            <v>47969</v>
          </cell>
          <cell r="D178">
            <v>30000</v>
          </cell>
          <cell r="E178">
            <v>27238.80543744388</v>
          </cell>
          <cell r="F178">
            <v>1632.1482304868694</v>
          </cell>
          <cell r="G178">
            <v>814554.12542838941</v>
          </cell>
          <cell r="H178">
            <v>1</v>
          </cell>
          <cell r="I178">
            <v>3615.2162004662</v>
          </cell>
          <cell r="J178">
            <v>15</v>
          </cell>
          <cell r="K178">
            <v>10005</v>
          </cell>
        </row>
        <row r="179">
          <cell r="A179">
            <v>48000</v>
          </cell>
          <cell r="D179">
            <v>30000</v>
          </cell>
          <cell r="E179">
            <v>26989.039482419379</v>
          </cell>
          <cell r="F179">
            <v>1741.840682436532</v>
          </cell>
          <cell r="G179">
            <v>838784.34873869352</v>
          </cell>
          <cell r="H179">
            <v>1</v>
          </cell>
          <cell r="I179">
            <v>3615.2162004662</v>
          </cell>
          <cell r="J179">
            <v>15</v>
          </cell>
          <cell r="K179">
            <v>10005</v>
          </cell>
        </row>
        <row r="180">
          <cell r="A180">
            <v>48030</v>
          </cell>
          <cell r="D180">
            <v>30000</v>
          </cell>
          <cell r="E180">
            <v>28261.792917565854</v>
          </cell>
          <cell r="F180">
            <v>1837.6589258096819</v>
          </cell>
          <cell r="G180">
            <v>863982.2928237773</v>
          </cell>
          <cell r="H180">
            <v>1</v>
          </cell>
          <cell r="I180">
            <v>3615.2162004662</v>
          </cell>
          <cell r="J180">
            <v>15</v>
          </cell>
          <cell r="K180">
            <v>10005</v>
          </cell>
        </row>
        <row r="181">
          <cell r="A181">
            <v>48061</v>
          </cell>
          <cell r="D181">
            <v>30000</v>
          </cell>
          <cell r="E181">
            <v>27305.170026644388</v>
          </cell>
          <cell r="F181">
            <v>2063.4274744264917</v>
          </cell>
          <cell r="G181">
            <v>873891.13656407641</v>
          </cell>
          <cell r="H181">
            <v>1</v>
          </cell>
          <cell r="I181">
            <v>3615.2162004662</v>
          </cell>
          <cell r="J181">
            <v>15</v>
          </cell>
          <cell r="K181">
            <v>10005</v>
          </cell>
        </row>
        <row r="182">
          <cell r="A182">
            <v>48092</v>
          </cell>
          <cell r="D182">
            <v>30000</v>
          </cell>
          <cell r="E182">
            <v>27164.022164487917</v>
          </cell>
          <cell r="F182">
            <v>2004.3516148208826</v>
          </cell>
          <cell r="G182">
            <v>874482.07288118941</v>
          </cell>
          <cell r="H182">
            <v>1</v>
          </cell>
          <cell r="I182">
            <v>3615.2162004662</v>
          </cell>
          <cell r="J182">
            <v>15</v>
          </cell>
          <cell r="K182">
            <v>10005</v>
          </cell>
        </row>
        <row r="183">
          <cell r="A183">
            <v>48122</v>
          </cell>
          <cell r="D183">
            <v>30000</v>
          </cell>
          <cell r="E183">
            <v>24201.209119938714</v>
          </cell>
          <cell r="F183">
            <v>1646.1169030576748</v>
          </cell>
          <cell r="G183">
            <v>813859.87546789565</v>
          </cell>
          <cell r="H183">
            <v>1</v>
          </cell>
          <cell r="I183">
            <v>3615.2162004662</v>
          </cell>
          <cell r="J183">
            <v>15</v>
          </cell>
          <cell r="K183">
            <v>10005</v>
          </cell>
        </row>
        <row r="184">
          <cell r="A184">
            <v>48153</v>
          </cell>
          <cell r="D184">
            <v>30000</v>
          </cell>
          <cell r="E184">
            <v>23555.539004377933</v>
          </cell>
          <cell r="F184">
            <v>1468.2367603392183</v>
          </cell>
          <cell r="G184">
            <v>805558.21777700633</v>
          </cell>
          <cell r="H184">
            <v>1</v>
          </cell>
          <cell r="I184">
            <v>3615.2162004662</v>
          </cell>
          <cell r="J184">
            <v>15</v>
          </cell>
          <cell r="K184">
            <v>10005</v>
          </cell>
        </row>
        <row r="185">
          <cell r="A185">
            <v>48183</v>
          </cell>
          <cell r="D185">
            <v>30000</v>
          </cell>
          <cell r="E185">
            <v>23860.836230467779</v>
          </cell>
          <cell r="F185">
            <v>1405.3399150276152</v>
          </cell>
          <cell r="G185">
            <v>764107.59298506973</v>
          </cell>
          <cell r="H185">
            <v>1</v>
          </cell>
          <cell r="I185">
            <v>3615.2162004662</v>
          </cell>
          <cell r="J185">
            <v>15</v>
          </cell>
          <cell r="K185">
            <v>10005</v>
          </cell>
        </row>
        <row r="186">
          <cell r="A186">
            <v>48214</v>
          </cell>
          <cell r="D186">
            <v>30000</v>
          </cell>
          <cell r="E186">
            <v>21916.501690774799</v>
          </cell>
          <cell r="F186">
            <v>1487.098137490216</v>
          </cell>
          <cell r="G186">
            <v>750600.19324437471</v>
          </cell>
          <cell r="H186">
            <v>1</v>
          </cell>
          <cell r="I186">
            <v>3615.2162004662</v>
          </cell>
          <cell r="J186">
            <v>15</v>
          </cell>
          <cell r="K186">
            <v>10005</v>
          </cell>
        </row>
        <row r="187">
          <cell r="A187">
            <v>48245</v>
          </cell>
          <cell r="D187">
            <v>30000</v>
          </cell>
          <cell r="E187">
            <v>21235.141180905957</v>
          </cell>
          <cell r="F187">
            <v>1491.7272709537003</v>
          </cell>
          <cell r="G187">
            <v>766729.16309979151</v>
          </cell>
          <cell r="H187">
            <v>1</v>
          </cell>
          <cell r="I187">
            <v>3615.2162004662</v>
          </cell>
          <cell r="J187">
            <v>15</v>
          </cell>
          <cell r="K187">
            <v>10005</v>
          </cell>
        </row>
        <row r="188">
          <cell r="A188">
            <v>48274</v>
          </cell>
          <cell r="D188">
            <v>30000</v>
          </cell>
          <cell r="E188">
            <v>22620.409798663019</v>
          </cell>
          <cell r="F188">
            <v>1626.1634558421297</v>
          </cell>
          <cell r="G188">
            <v>771551.08476081071</v>
          </cell>
          <cell r="H188">
            <v>1</v>
          </cell>
          <cell r="I188">
            <v>3615.2162004662</v>
          </cell>
          <cell r="J188">
            <v>15</v>
          </cell>
          <cell r="K188">
            <v>10005</v>
          </cell>
        </row>
        <row r="189">
          <cell r="A189">
            <v>48305</v>
          </cell>
          <cell r="D189">
            <v>30000</v>
          </cell>
          <cell r="E189">
            <v>25651.532946310421</v>
          </cell>
          <cell r="F189">
            <v>1595.8906293089872</v>
          </cell>
          <cell r="G189">
            <v>790786.5532289251</v>
          </cell>
          <cell r="H189">
            <v>1</v>
          </cell>
          <cell r="I189">
            <v>3615.2162004662</v>
          </cell>
          <cell r="J189">
            <v>15</v>
          </cell>
          <cell r="K189">
            <v>10005</v>
          </cell>
        </row>
        <row r="190">
          <cell r="A190">
            <v>48335</v>
          </cell>
          <cell r="D190">
            <v>30000</v>
          </cell>
          <cell r="E190">
            <v>27238.80543744388</v>
          </cell>
          <cell r="F190">
            <v>1632.1482304868694</v>
          </cell>
          <cell r="G190">
            <v>814554.12542838941</v>
          </cell>
          <cell r="H190">
            <v>1</v>
          </cell>
          <cell r="I190">
            <v>3615.2162004662</v>
          </cell>
          <cell r="J190">
            <v>15</v>
          </cell>
          <cell r="K190">
            <v>10005</v>
          </cell>
        </row>
        <row r="191">
          <cell r="A191">
            <v>48366</v>
          </cell>
          <cell r="D191">
            <v>30000</v>
          </cell>
          <cell r="E191">
            <v>26989.039482419379</v>
          </cell>
          <cell r="F191">
            <v>1741.840682436532</v>
          </cell>
          <cell r="G191">
            <v>838784.34873869352</v>
          </cell>
          <cell r="H191">
            <v>1</v>
          </cell>
          <cell r="I191">
            <v>3615.2162004662</v>
          </cell>
          <cell r="J191">
            <v>15</v>
          </cell>
          <cell r="K191">
            <v>10005</v>
          </cell>
        </row>
        <row r="192">
          <cell r="A192">
            <v>48396</v>
          </cell>
          <cell r="D192">
            <v>30000</v>
          </cell>
          <cell r="E192">
            <v>28261.792917565854</v>
          </cell>
          <cell r="F192">
            <v>1837.6589258096819</v>
          </cell>
          <cell r="G192">
            <v>863982.2928237773</v>
          </cell>
          <cell r="H192">
            <v>1</v>
          </cell>
          <cell r="I192">
            <v>3615.2162004662</v>
          </cell>
          <cell r="J192">
            <v>15</v>
          </cell>
          <cell r="K192">
            <v>10005</v>
          </cell>
        </row>
        <row r="193">
          <cell r="A193">
            <v>48427</v>
          </cell>
          <cell r="D193">
            <v>30000</v>
          </cell>
          <cell r="E193">
            <v>27305.170026644388</v>
          </cell>
          <cell r="F193">
            <v>2063.4274744264917</v>
          </cell>
          <cell r="G193">
            <v>873891.13656407641</v>
          </cell>
          <cell r="H193">
            <v>1</v>
          </cell>
          <cell r="I193">
            <v>3615.2162004662</v>
          </cell>
          <cell r="J193">
            <v>15</v>
          </cell>
          <cell r="K193">
            <v>10005</v>
          </cell>
        </row>
        <row r="194">
          <cell r="A194">
            <v>48458</v>
          </cell>
          <cell r="D194">
            <v>30000</v>
          </cell>
          <cell r="E194">
            <v>27164.022164487917</v>
          </cell>
          <cell r="F194">
            <v>2004.3516148208826</v>
          </cell>
          <cell r="G194">
            <v>874482.07288118941</v>
          </cell>
          <cell r="H194">
            <v>1</v>
          </cell>
          <cell r="I194">
            <v>3615.2162004662</v>
          </cell>
          <cell r="J194">
            <v>15</v>
          </cell>
          <cell r="K194">
            <v>10005</v>
          </cell>
        </row>
        <row r="195">
          <cell r="A195">
            <v>48488</v>
          </cell>
          <cell r="D195">
            <v>30000</v>
          </cell>
          <cell r="E195">
            <v>24201.209119938714</v>
          </cell>
          <cell r="F195">
            <v>1646.1169030576748</v>
          </cell>
          <cell r="G195">
            <v>813859.87546789565</v>
          </cell>
          <cell r="H195">
            <v>1</v>
          </cell>
          <cell r="I195">
            <v>3615.2162004662</v>
          </cell>
          <cell r="J195">
            <v>15</v>
          </cell>
          <cell r="K195">
            <v>10005</v>
          </cell>
        </row>
        <row r="196">
          <cell r="A196">
            <v>48519</v>
          </cell>
          <cell r="D196">
            <v>30000</v>
          </cell>
          <cell r="E196">
            <v>23555.539004377933</v>
          </cell>
          <cell r="F196">
            <v>1468.2367603392183</v>
          </cell>
          <cell r="G196">
            <v>805558.21777700633</v>
          </cell>
          <cell r="H196">
            <v>1</v>
          </cell>
          <cell r="I196">
            <v>3615.2162004662</v>
          </cell>
          <cell r="J196">
            <v>15</v>
          </cell>
          <cell r="K196">
            <v>10005</v>
          </cell>
        </row>
        <row r="197">
          <cell r="A197">
            <v>48549</v>
          </cell>
          <cell r="D197">
            <v>30000</v>
          </cell>
          <cell r="E197">
            <v>23860.836230467779</v>
          </cell>
          <cell r="F197">
            <v>1405.3399150276152</v>
          </cell>
          <cell r="G197">
            <v>764107.59298506973</v>
          </cell>
          <cell r="H197">
            <v>1</v>
          </cell>
          <cell r="I197">
            <v>3615.2162004662</v>
          </cell>
          <cell r="J197">
            <v>15</v>
          </cell>
          <cell r="K197">
            <v>10005</v>
          </cell>
        </row>
        <row r="198">
          <cell r="A198">
            <v>48580</v>
          </cell>
          <cell r="D198">
            <v>30000</v>
          </cell>
          <cell r="E198">
            <v>21916.501690774799</v>
          </cell>
          <cell r="F198">
            <v>1487.098137490216</v>
          </cell>
          <cell r="G198">
            <v>750600.19324437471</v>
          </cell>
          <cell r="H198">
            <v>1</v>
          </cell>
          <cell r="I198">
            <v>3615.2162004662</v>
          </cell>
          <cell r="J198">
            <v>15</v>
          </cell>
          <cell r="K198">
            <v>10005</v>
          </cell>
        </row>
        <row r="199">
          <cell r="A199">
            <v>48611</v>
          </cell>
          <cell r="D199">
            <v>30000</v>
          </cell>
          <cell r="E199">
            <v>21235.141180905957</v>
          </cell>
          <cell r="F199">
            <v>1491.7272709537003</v>
          </cell>
          <cell r="G199">
            <v>766729.16309979151</v>
          </cell>
          <cell r="H199">
            <v>1</v>
          </cell>
          <cell r="I199">
            <v>3615.2162004662</v>
          </cell>
          <cell r="J199">
            <v>15</v>
          </cell>
          <cell r="K199">
            <v>10005</v>
          </cell>
        </row>
        <row r="200">
          <cell r="A200">
            <v>48639</v>
          </cell>
          <cell r="D200">
            <v>30000</v>
          </cell>
          <cell r="E200">
            <v>22620.409798663019</v>
          </cell>
          <cell r="F200">
            <v>1626.1634558421297</v>
          </cell>
          <cell r="G200">
            <v>771551.08476081071</v>
          </cell>
          <cell r="H200">
            <v>1</v>
          </cell>
          <cell r="I200">
            <v>3615.2162004662</v>
          </cell>
          <cell r="J200">
            <v>15</v>
          </cell>
          <cell r="K200">
            <v>10005</v>
          </cell>
        </row>
        <row r="201">
          <cell r="A201">
            <v>48670</v>
          </cell>
          <cell r="D201">
            <v>30000</v>
          </cell>
          <cell r="E201">
            <v>25651.532946310421</v>
          </cell>
          <cell r="F201">
            <v>1595.8906293089872</v>
          </cell>
          <cell r="G201">
            <v>790786.5532289251</v>
          </cell>
          <cell r="H201">
            <v>1</v>
          </cell>
          <cell r="I201">
            <v>3615.2162004662</v>
          </cell>
          <cell r="J201">
            <v>15</v>
          </cell>
          <cell r="K201">
            <v>10005</v>
          </cell>
        </row>
        <row r="202">
          <cell r="A202">
            <v>48700</v>
          </cell>
          <cell r="D202">
            <v>30000</v>
          </cell>
          <cell r="E202">
            <v>27238.80543744388</v>
          </cell>
          <cell r="F202">
            <v>1632.1482304868694</v>
          </cell>
          <cell r="G202">
            <v>814554.12542838941</v>
          </cell>
          <cell r="H202">
            <v>1</v>
          </cell>
          <cell r="I202">
            <v>3615.2162004662</v>
          </cell>
          <cell r="J202">
            <v>15</v>
          </cell>
          <cell r="K202">
            <v>10005</v>
          </cell>
        </row>
        <row r="203">
          <cell r="A203">
            <v>48731</v>
          </cell>
          <cell r="D203">
            <v>30000</v>
          </cell>
          <cell r="E203">
            <v>26989.039482419379</v>
          </cell>
          <cell r="F203">
            <v>1741.840682436532</v>
          </cell>
          <cell r="G203">
            <v>838784.34873869352</v>
          </cell>
          <cell r="H203">
            <v>1</v>
          </cell>
          <cell r="I203">
            <v>3615.2162004662</v>
          </cell>
          <cell r="J203">
            <v>15</v>
          </cell>
          <cell r="K203">
            <v>10005</v>
          </cell>
        </row>
        <row r="204">
          <cell r="A204">
            <v>48761</v>
          </cell>
          <cell r="D204">
            <v>30000</v>
          </cell>
          <cell r="E204">
            <v>28261.792917565854</v>
          </cell>
          <cell r="F204">
            <v>1837.6589258096819</v>
          </cell>
          <cell r="G204">
            <v>863982.2928237773</v>
          </cell>
          <cell r="H204">
            <v>1</v>
          </cell>
          <cell r="I204">
            <v>3615.2162004662</v>
          </cell>
          <cell r="J204">
            <v>15</v>
          </cell>
          <cell r="K204">
            <v>10005</v>
          </cell>
        </row>
        <row r="205">
          <cell r="A205">
            <v>48792</v>
          </cell>
          <cell r="D205">
            <v>30000</v>
          </cell>
          <cell r="E205">
            <v>27305.170026644388</v>
          </cell>
          <cell r="F205">
            <v>2063.4274744264917</v>
          </cell>
          <cell r="G205">
            <v>873891.13656407641</v>
          </cell>
          <cell r="H205">
            <v>1</v>
          </cell>
          <cell r="I205">
            <v>3615.2162004662</v>
          </cell>
          <cell r="J205">
            <v>15</v>
          </cell>
          <cell r="K205">
            <v>10005</v>
          </cell>
        </row>
        <row r="206">
          <cell r="A206">
            <v>48823</v>
          </cell>
          <cell r="D206">
            <v>30000</v>
          </cell>
          <cell r="E206">
            <v>27164.022164487917</v>
          </cell>
          <cell r="F206">
            <v>2004.3516148208826</v>
          </cell>
          <cell r="G206">
            <v>874482.07288118941</v>
          </cell>
          <cell r="H206">
            <v>1</v>
          </cell>
          <cell r="I206">
            <v>3615.2162004662</v>
          </cell>
          <cell r="J206">
            <v>15</v>
          </cell>
          <cell r="K206">
            <v>10005</v>
          </cell>
        </row>
        <row r="207">
          <cell r="A207">
            <v>48853</v>
          </cell>
          <cell r="D207">
            <v>30000</v>
          </cell>
          <cell r="E207">
            <v>24201.209119938714</v>
          </cell>
          <cell r="F207">
            <v>1646.1169030576748</v>
          </cell>
          <cell r="G207">
            <v>813859.87546789565</v>
          </cell>
          <cell r="H207">
            <v>1</v>
          </cell>
          <cell r="I207">
            <v>3615.2162004662</v>
          </cell>
          <cell r="J207">
            <v>15</v>
          </cell>
          <cell r="K207">
            <v>10005</v>
          </cell>
        </row>
        <row r="208">
          <cell r="A208">
            <v>48884</v>
          </cell>
          <cell r="D208">
            <v>30000</v>
          </cell>
          <cell r="E208">
            <v>23555.539004377933</v>
          </cell>
          <cell r="F208">
            <v>1468.2367603392183</v>
          </cell>
          <cell r="G208">
            <v>805558.21777700633</v>
          </cell>
          <cell r="H208">
            <v>1</v>
          </cell>
          <cell r="I208">
            <v>3615.2162004662</v>
          </cell>
          <cell r="J208">
            <v>15</v>
          </cell>
          <cell r="K208">
            <v>10005</v>
          </cell>
        </row>
        <row r="209">
          <cell r="A209">
            <v>48914</v>
          </cell>
          <cell r="D209">
            <v>30000</v>
          </cell>
          <cell r="E209">
            <v>23860.836230467779</v>
          </cell>
          <cell r="F209">
            <v>1405.3399150276152</v>
          </cell>
          <cell r="G209">
            <v>764107.59298506973</v>
          </cell>
          <cell r="H209">
            <v>1</v>
          </cell>
          <cell r="I209">
            <v>3615.2162004662</v>
          </cell>
          <cell r="J209">
            <v>15</v>
          </cell>
          <cell r="K209">
            <v>10005</v>
          </cell>
        </row>
        <row r="210">
          <cell r="A210">
            <v>48945</v>
          </cell>
          <cell r="D210">
            <v>30000</v>
          </cell>
          <cell r="E210">
            <v>21916.501690774799</v>
          </cell>
          <cell r="F210">
            <v>1487.098137490216</v>
          </cell>
          <cell r="G210">
            <v>750600.19324437471</v>
          </cell>
          <cell r="H210">
            <v>1</v>
          </cell>
          <cell r="I210">
            <v>3615.2162004662</v>
          </cell>
          <cell r="J210">
            <v>15</v>
          </cell>
          <cell r="K210">
            <v>10005</v>
          </cell>
        </row>
        <row r="211">
          <cell r="A211">
            <v>48976</v>
          </cell>
          <cell r="D211">
            <v>30000</v>
          </cell>
          <cell r="E211">
            <v>21235.141180905957</v>
          </cell>
          <cell r="F211">
            <v>1491.7272709537003</v>
          </cell>
          <cell r="G211">
            <v>766729.16309979151</v>
          </cell>
          <cell r="H211">
            <v>1</v>
          </cell>
          <cell r="I211">
            <v>3615.2162004662</v>
          </cell>
          <cell r="J211">
            <v>15</v>
          </cell>
          <cell r="K211">
            <v>10005</v>
          </cell>
        </row>
        <row r="212">
          <cell r="A212">
            <v>49004</v>
          </cell>
          <cell r="D212">
            <v>30000</v>
          </cell>
          <cell r="E212">
            <v>22620.409798663019</v>
          </cell>
          <cell r="F212">
            <v>1626.1634558421297</v>
          </cell>
          <cell r="G212">
            <v>771551.08476081071</v>
          </cell>
          <cell r="H212">
            <v>1</v>
          </cell>
          <cell r="I212">
            <v>3615.2162004662</v>
          </cell>
          <cell r="J212">
            <v>15</v>
          </cell>
          <cell r="K212">
            <v>10005</v>
          </cell>
        </row>
        <row r="213">
          <cell r="A213">
            <v>49035</v>
          </cell>
          <cell r="D213">
            <v>30000</v>
          </cell>
          <cell r="E213">
            <v>25651.532946310421</v>
          </cell>
          <cell r="F213">
            <v>1595.8906293089872</v>
          </cell>
          <cell r="G213">
            <v>790786.5532289251</v>
          </cell>
          <cell r="H213">
            <v>1</v>
          </cell>
          <cell r="I213">
            <v>3615.2162004662</v>
          </cell>
          <cell r="J213">
            <v>15</v>
          </cell>
          <cell r="K213">
            <v>10005</v>
          </cell>
        </row>
        <row r="214">
          <cell r="A214">
            <v>49065</v>
          </cell>
          <cell r="D214">
            <v>30000</v>
          </cell>
          <cell r="E214">
            <v>27238.80543744388</v>
          </cell>
          <cell r="F214">
            <v>1632.1482304868694</v>
          </cell>
          <cell r="G214">
            <v>814554.12542838941</v>
          </cell>
          <cell r="H214">
            <v>1</v>
          </cell>
          <cell r="I214">
            <v>3615.2162004662</v>
          </cell>
          <cell r="J214">
            <v>15</v>
          </cell>
          <cell r="K214">
            <v>10005</v>
          </cell>
        </row>
        <row r="215">
          <cell r="A215">
            <v>49096</v>
          </cell>
          <cell r="D215">
            <v>30000</v>
          </cell>
          <cell r="E215">
            <v>26989.039482419379</v>
          </cell>
          <cell r="F215">
            <v>1741.840682436532</v>
          </cell>
          <cell r="G215">
            <v>838784.34873869352</v>
          </cell>
          <cell r="H215">
            <v>1</v>
          </cell>
          <cell r="I215">
            <v>3615.2162004662</v>
          </cell>
          <cell r="J215">
            <v>15</v>
          </cell>
          <cell r="K215">
            <v>10005</v>
          </cell>
        </row>
        <row r="216">
          <cell r="A216">
            <v>49126</v>
          </cell>
          <cell r="D216">
            <v>30000</v>
          </cell>
          <cell r="E216">
            <v>28261.792917565854</v>
          </cell>
          <cell r="F216">
            <v>1837.6589258096819</v>
          </cell>
          <cell r="G216">
            <v>863982.2928237773</v>
          </cell>
          <cell r="H216">
            <v>1</v>
          </cell>
          <cell r="I216">
            <v>3615.2162004662</v>
          </cell>
          <cell r="J216">
            <v>15</v>
          </cell>
          <cell r="K216">
            <v>10005</v>
          </cell>
        </row>
        <row r="217">
          <cell r="A217">
            <v>49157</v>
          </cell>
          <cell r="D217">
            <v>30000</v>
          </cell>
          <cell r="E217">
            <v>27305.170026644388</v>
          </cell>
          <cell r="F217">
            <v>2063.4274744264917</v>
          </cell>
          <cell r="G217">
            <v>873891.13656407641</v>
          </cell>
          <cell r="H217">
            <v>1</v>
          </cell>
          <cell r="I217">
            <v>3615.2162004662</v>
          </cell>
          <cell r="J217">
            <v>15</v>
          </cell>
          <cell r="K217">
            <v>10005</v>
          </cell>
        </row>
        <row r="218">
          <cell r="A218">
            <v>49188</v>
          </cell>
          <cell r="D218">
            <v>30000</v>
          </cell>
          <cell r="E218">
            <v>27164.022164487917</v>
          </cell>
          <cell r="F218">
            <v>2004.3516148208826</v>
          </cell>
          <cell r="G218">
            <v>874482.07288118941</v>
          </cell>
          <cell r="H218">
            <v>1</v>
          </cell>
          <cell r="I218">
            <v>3615.2162004662</v>
          </cell>
          <cell r="J218">
            <v>15</v>
          </cell>
          <cell r="K218">
            <v>10005</v>
          </cell>
        </row>
        <row r="219">
          <cell r="A219">
            <v>49218</v>
          </cell>
          <cell r="D219">
            <v>30000</v>
          </cell>
          <cell r="E219">
            <v>24201.209119938714</v>
          </cell>
          <cell r="F219">
            <v>1646.1169030576748</v>
          </cell>
          <cell r="G219">
            <v>813859.87546789565</v>
          </cell>
          <cell r="H219">
            <v>1</v>
          </cell>
          <cell r="I219">
            <v>3615.2162004662</v>
          </cell>
          <cell r="J219">
            <v>15</v>
          </cell>
          <cell r="K219">
            <v>10005</v>
          </cell>
        </row>
        <row r="220">
          <cell r="A220">
            <v>49249</v>
          </cell>
          <cell r="D220">
            <v>30000</v>
          </cell>
          <cell r="E220">
            <v>23555.539004377933</v>
          </cell>
          <cell r="F220">
            <v>1468.2367603392183</v>
          </cell>
          <cell r="G220">
            <v>805558.21777700633</v>
          </cell>
          <cell r="H220">
            <v>1</v>
          </cell>
          <cell r="I220">
            <v>3615.2162004662</v>
          </cell>
          <cell r="J220">
            <v>15</v>
          </cell>
          <cell r="K220">
            <v>10005</v>
          </cell>
        </row>
        <row r="221">
          <cell r="A221">
            <v>49279</v>
          </cell>
          <cell r="D221">
            <v>30000</v>
          </cell>
          <cell r="E221">
            <v>23860.836230467779</v>
          </cell>
          <cell r="F221">
            <v>1405.3399150276152</v>
          </cell>
          <cell r="G221">
            <v>764107.59298506973</v>
          </cell>
          <cell r="H221">
            <v>1</v>
          </cell>
          <cell r="I221">
            <v>3615.2162004662</v>
          </cell>
          <cell r="J221">
            <v>15</v>
          </cell>
          <cell r="K221">
            <v>10005</v>
          </cell>
        </row>
        <row r="222">
          <cell r="A222">
            <v>49310</v>
          </cell>
          <cell r="D222">
            <v>30000</v>
          </cell>
          <cell r="E222">
            <v>21916.501690774799</v>
          </cell>
          <cell r="F222">
            <v>1487.098137490216</v>
          </cell>
          <cell r="G222">
            <v>750600.19324437471</v>
          </cell>
          <cell r="H222">
            <v>1</v>
          </cell>
          <cell r="I222">
            <v>3615.2162004662</v>
          </cell>
          <cell r="J222">
            <v>15</v>
          </cell>
          <cell r="K222">
            <v>10005</v>
          </cell>
        </row>
        <row r="223">
          <cell r="A223">
            <v>49341</v>
          </cell>
          <cell r="D223">
            <v>30000</v>
          </cell>
          <cell r="E223">
            <v>21235.141180905957</v>
          </cell>
          <cell r="F223">
            <v>1491.7272709537003</v>
          </cell>
          <cell r="G223">
            <v>766729.16309979151</v>
          </cell>
          <cell r="H223">
            <v>1</v>
          </cell>
          <cell r="I223">
            <v>3615.2162004662</v>
          </cell>
          <cell r="J223">
            <v>15</v>
          </cell>
          <cell r="K223">
            <v>10005</v>
          </cell>
        </row>
        <row r="224">
          <cell r="A224">
            <v>49369</v>
          </cell>
          <cell r="D224">
            <v>30000</v>
          </cell>
          <cell r="E224">
            <v>22620.409798663019</v>
          </cell>
          <cell r="F224">
            <v>1626.1634558421297</v>
          </cell>
          <cell r="G224">
            <v>771551.08476081071</v>
          </cell>
          <cell r="H224">
            <v>1</v>
          </cell>
          <cell r="I224">
            <v>3615.2162004662</v>
          </cell>
          <cell r="J224">
            <v>15</v>
          </cell>
          <cell r="K224">
            <v>10005</v>
          </cell>
        </row>
        <row r="225">
          <cell r="A225">
            <v>49400</v>
          </cell>
          <cell r="D225">
            <v>30000</v>
          </cell>
          <cell r="E225">
            <v>25651.532946310421</v>
          </cell>
          <cell r="F225">
            <v>1595.8906293089872</v>
          </cell>
          <cell r="G225">
            <v>790786.5532289251</v>
          </cell>
          <cell r="H225">
            <v>1</v>
          </cell>
          <cell r="I225">
            <v>3615.2162004662</v>
          </cell>
          <cell r="J225">
            <v>15</v>
          </cell>
          <cell r="K225">
            <v>10005</v>
          </cell>
        </row>
        <row r="226">
          <cell r="A226">
            <v>49430</v>
          </cell>
          <cell r="D226">
            <v>30000</v>
          </cell>
          <cell r="E226">
            <v>27238.80543744388</v>
          </cell>
          <cell r="F226">
            <v>1632.1482304868694</v>
          </cell>
          <cell r="G226">
            <v>814554.12542838941</v>
          </cell>
          <cell r="H226">
            <v>1</v>
          </cell>
          <cell r="I226">
            <v>3615.2162004662</v>
          </cell>
          <cell r="J226">
            <v>15</v>
          </cell>
          <cell r="K226">
            <v>10005</v>
          </cell>
        </row>
        <row r="227">
          <cell r="A227">
            <v>49461</v>
          </cell>
          <cell r="D227">
            <v>30000</v>
          </cell>
          <cell r="E227">
            <v>26989.039482419379</v>
          </cell>
          <cell r="F227">
            <v>1741.840682436532</v>
          </cell>
          <cell r="G227">
            <v>838784.34873869352</v>
          </cell>
          <cell r="H227">
            <v>1</v>
          </cell>
          <cell r="I227">
            <v>3615.2162004662</v>
          </cell>
          <cell r="J227">
            <v>15</v>
          </cell>
          <cell r="K227">
            <v>10005</v>
          </cell>
        </row>
        <row r="228">
          <cell r="A228">
            <v>49491</v>
          </cell>
          <cell r="D228">
            <v>30000</v>
          </cell>
          <cell r="E228">
            <v>28261.792917565854</v>
          </cell>
          <cell r="F228">
            <v>1837.6589258096819</v>
          </cell>
          <cell r="G228">
            <v>863982.2928237773</v>
          </cell>
          <cell r="H228">
            <v>1</v>
          </cell>
          <cell r="I228">
            <v>3615.2162004662</v>
          </cell>
          <cell r="J228">
            <v>15</v>
          </cell>
          <cell r="K228">
            <v>10005</v>
          </cell>
        </row>
        <row r="229">
          <cell r="A229">
            <v>49522</v>
          </cell>
          <cell r="D229">
            <v>30000</v>
          </cell>
          <cell r="E229">
            <v>27305.170026644388</v>
          </cell>
          <cell r="F229">
            <v>2063.4274744264917</v>
          </cell>
          <cell r="G229">
            <v>873891.13656407641</v>
          </cell>
          <cell r="H229">
            <v>1</v>
          </cell>
          <cell r="I229">
            <v>3615.2162004662</v>
          </cell>
          <cell r="J229">
            <v>15</v>
          </cell>
          <cell r="K229">
            <v>10005</v>
          </cell>
        </row>
        <row r="230">
          <cell r="A230">
            <v>49553</v>
          </cell>
          <cell r="D230">
            <v>30000</v>
          </cell>
          <cell r="E230">
            <v>27164.022164487917</v>
          </cell>
          <cell r="F230">
            <v>2004.3516148208826</v>
          </cell>
          <cell r="G230">
            <v>874482.07288118941</v>
          </cell>
          <cell r="H230">
            <v>1</v>
          </cell>
          <cell r="I230">
            <v>3615.2162004662</v>
          </cell>
          <cell r="J230">
            <v>15</v>
          </cell>
          <cell r="K230">
            <v>10005</v>
          </cell>
        </row>
        <row r="231">
          <cell r="A231">
            <v>49583</v>
          </cell>
          <cell r="D231">
            <v>30000</v>
          </cell>
          <cell r="E231">
            <v>24201.209119938714</v>
          </cell>
          <cell r="F231">
            <v>1646.1169030576748</v>
          </cell>
          <cell r="G231">
            <v>813859.87546789565</v>
          </cell>
          <cell r="H231">
            <v>1</v>
          </cell>
          <cell r="I231">
            <v>3615.2162004662</v>
          </cell>
          <cell r="J231">
            <v>15</v>
          </cell>
          <cell r="K231">
            <v>10005</v>
          </cell>
        </row>
        <row r="232">
          <cell r="A232">
            <v>49614</v>
          </cell>
          <cell r="D232">
            <v>30000</v>
          </cell>
          <cell r="E232">
            <v>23555.539004377933</v>
          </cell>
          <cell r="F232">
            <v>1468.2367603392183</v>
          </cell>
          <cell r="G232">
            <v>805558.21777700633</v>
          </cell>
          <cell r="H232">
            <v>1</v>
          </cell>
          <cell r="I232">
            <v>3615.2162004662</v>
          </cell>
          <cell r="J232">
            <v>15</v>
          </cell>
          <cell r="K232">
            <v>10005</v>
          </cell>
        </row>
        <row r="233">
          <cell r="A233">
            <v>49644</v>
          </cell>
          <cell r="D233">
            <v>30000</v>
          </cell>
          <cell r="E233">
            <v>23860.836230467779</v>
          </cell>
          <cell r="F233">
            <v>1405.3399150276152</v>
          </cell>
          <cell r="G233">
            <v>764107.59298506973</v>
          </cell>
          <cell r="H233">
            <v>1</v>
          </cell>
          <cell r="I233">
            <v>3615.2162004662</v>
          </cell>
          <cell r="J233">
            <v>15</v>
          </cell>
          <cell r="K233">
            <v>10005</v>
          </cell>
        </row>
        <row r="234">
          <cell r="A234">
            <v>49675</v>
          </cell>
          <cell r="D234">
            <v>30000</v>
          </cell>
          <cell r="E234">
            <v>21916.501690774799</v>
          </cell>
          <cell r="F234">
            <v>1487.098137490216</v>
          </cell>
          <cell r="G234">
            <v>750600.19324437471</v>
          </cell>
          <cell r="H234">
            <v>1</v>
          </cell>
          <cell r="I234">
            <v>3615.2162004662</v>
          </cell>
          <cell r="J234">
            <v>15</v>
          </cell>
          <cell r="K234">
            <v>10005</v>
          </cell>
        </row>
        <row r="235">
          <cell r="A235">
            <v>49706</v>
          </cell>
          <cell r="D235">
            <v>30000</v>
          </cell>
          <cell r="E235">
            <v>21235.141180905957</v>
          </cell>
          <cell r="F235">
            <v>1491.7272709537003</v>
          </cell>
          <cell r="G235">
            <v>766729.16309979151</v>
          </cell>
          <cell r="H235">
            <v>1</v>
          </cell>
          <cell r="I235">
            <v>3615.2162004662</v>
          </cell>
          <cell r="J235">
            <v>15</v>
          </cell>
          <cell r="K235">
            <v>10005</v>
          </cell>
        </row>
        <row r="236">
          <cell r="A236">
            <v>49735</v>
          </cell>
          <cell r="D236">
            <v>30000</v>
          </cell>
          <cell r="E236">
            <v>22620.409798663019</v>
          </cell>
          <cell r="F236">
            <v>1626.1634558421297</v>
          </cell>
          <cell r="G236">
            <v>771551.08476081071</v>
          </cell>
          <cell r="H236">
            <v>1</v>
          </cell>
          <cell r="I236">
            <v>3615.2162004662</v>
          </cell>
          <cell r="J236">
            <v>15</v>
          </cell>
          <cell r="K236">
            <v>10005</v>
          </cell>
        </row>
        <row r="237">
          <cell r="A237">
            <v>49766</v>
          </cell>
          <cell r="D237">
            <v>30000</v>
          </cell>
          <cell r="E237">
            <v>25651.532946310421</v>
          </cell>
          <cell r="F237">
            <v>1595.8906293089872</v>
          </cell>
          <cell r="G237">
            <v>790786.5532289251</v>
          </cell>
          <cell r="H237">
            <v>1</v>
          </cell>
          <cell r="I237">
            <v>3615.2162004662</v>
          </cell>
          <cell r="J237">
            <v>15</v>
          </cell>
          <cell r="K237">
            <v>10005</v>
          </cell>
        </row>
        <row r="238">
          <cell r="A238">
            <v>49796</v>
          </cell>
          <cell r="D238">
            <v>30000</v>
          </cell>
          <cell r="E238">
            <v>27238.80543744388</v>
          </cell>
          <cell r="F238">
            <v>1632.1482304868694</v>
          </cell>
          <cell r="G238">
            <v>814554.12542838941</v>
          </cell>
          <cell r="H238">
            <v>1</v>
          </cell>
          <cell r="I238">
            <v>3615.2162004662</v>
          </cell>
          <cell r="J238">
            <v>15</v>
          </cell>
          <cell r="K238">
            <v>10005</v>
          </cell>
        </row>
        <row r="239">
          <cell r="A239">
            <v>49827</v>
          </cell>
          <cell r="D239">
            <v>30000</v>
          </cell>
          <cell r="E239">
            <v>26989.039482419379</v>
          </cell>
          <cell r="F239">
            <v>1741.840682436532</v>
          </cell>
          <cell r="G239">
            <v>838784.34873869352</v>
          </cell>
          <cell r="H239">
            <v>1</v>
          </cell>
          <cell r="I239">
            <v>3615.2162004662</v>
          </cell>
          <cell r="J239">
            <v>15</v>
          </cell>
          <cell r="K239">
            <v>10005</v>
          </cell>
        </row>
        <row r="240">
          <cell r="A240">
            <v>49857</v>
          </cell>
          <cell r="D240">
            <v>30000</v>
          </cell>
          <cell r="E240">
            <v>28261.792917565854</v>
          </cell>
          <cell r="F240">
            <v>1837.6589258096819</v>
          </cell>
          <cell r="G240">
            <v>863982.2928237773</v>
          </cell>
          <cell r="H240">
            <v>1</v>
          </cell>
          <cell r="I240">
            <v>3615.2162004662</v>
          </cell>
          <cell r="J240">
            <v>15</v>
          </cell>
          <cell r="K240">
            <v>10005</v>
          </cell>
        </row>
        <row r="241">
          <cell r="A241">
            <v>49888</v>
          </cell>
          <cell r="D241">
            <v>30000</v>
          </cell>
          <cell r="E241">
            <v>27305.170026644388</v>
          </cell>
          <cell r="F241">
            <v>2063.4274744264917</v>
          </cell>
          <cell r="G241">
            <v>873891.13656407641</v>
          </cell>
          <cell r="H241">
            <v>1</v>
          </cell>
          <cell r="I241">
            <v>3615.2162004662</v>
          </cell>
          <cell r="J241">
            <v>15</v>
          </cell>
          <cell r="K241">
            <v>10005</v>
          </cell>
        </row>
        <row r="242">
          <cell r="A242">
            <v>49919</v>
          </cell>
          <cell r="D242">
            <v>30000</v>
          </cell>
          <cell r="E242">
            <v>27164.022164487917</v>
          </cell>
          <cell r="F242">
            <v>2004.3516148208826</v>
          </cell>
          <cell r="G242">
            <v>874482.07288118941</v>
          </cell>
          <cell r="H242">
            <v>1</v>
          </cell>
          <cell r="I242">
            <v>3615.2162004662</v>
          </cell>
          <cell r="J242">
            <v>15</v>
          </cell>
          <cell r="K242">
            <v>10005</v>
          </cell>
        </row>
        <row r="243">
          <cell r="A243">
            <v>49949</v>
          </cell>
          <cell r="D243">
            <v>30000</v>
          </cell>
          <cell r="E243">
            <v>24201.209119938714</v>
          </cell>
          <cell r="F243">
            <v>1646.1169030576748</v>
          </cell>
          <cell r="G243">
            <v>813859.87546789565</v>
          </cell>
          <cell r="H243">
            <v>1</v>
          </cell>
          <cell r="I243">
            <v>3615.2162004662</v>
          </cell>
          <cell r="J243">
            <v>15</v>
          </cell>
          <cell r="K243">
            <v>10005</v>
          </cell>
        </row>
        <row r="244">
          <cell r="A244">
            <v>49980</v>
          </cell>
          <cell r="D244">
            <v>30000</v>
          </cell>
          <cell r="E244">
            <v>23555.539004377933</v>
          </cell>
          <cell r="F244">
            <v>1468.2367603392183</v>
          </cell>
          <cell r="G244">
            <v>805558.21777700633</v>
          </cell>
          <cell r="H244">
            <v>1</v>
          </cell>
          <cell r="I244">
            <v>3615.2162004662</v>
          </cell>
          <cell r="J244">
            <v>15</v>
          </cell>
          <cell r="K244">
            <v>10005</v>
          </cell>
        </row>
        <row r="245">
          <cell r="A245">
            <v>50010</v>
          </cell>
          <cell r="D245">
            <v>30000</v>
          </cell>
          <cell r="E245">
            <v>23860.836230467779</v>
          </cell>
          <cell r="F245">
            <v>1405.3399150276152</v>
          </cell>
          <cell r="G245">
            <v>764107.59298506973</v>
          </cell>
          <cell r="H245">
            <v>1</v>
          </cell>
          <cell r="I245">
            <v>3615.2162004662</v>
          </cell>
          <cell r="J245">
            <v>15</v>
          </cell>
          <cell r="K245">
            <v>10005</v>
          </cell>
        </row>
      </sheetData>
      <sheetData sheetId="23">
        <row r="4">
          <cell r="B4">
            <v>2017</v>
          </cell>
          <cell r="C4">
            <v>27693.819781758477</v>
          </cell>
          <cell r="D4">
            <v>6923.4549454396192</v>
          </cell>
          <cell r="E4">
            <v>-46887.349939349544</v>
          </cell>
          <cell r="F4">
            <v>-14389.776709715181</v>
          </cell>
          <cell r="G4">
            <v>-1932.2381688892506</v>
          </cell>
          <cell r="H4">
            <v>-10018.422463857125</v>
          </cell>
          <cell r="I4">
            <v>0</v>
          </cell>
          <cell r="J4">
            <v>0</v>
          </cell>
          <cell r="K4">
            <v>0</v>
          </cell>
          <cell r="L4">
            <v>-170.8472222222222</v>
          </cell>
          <cell r="M4">
            <v>-167.81944444444443</v>
          </cell>
          <cell r="N4">
            <v>0</v>
          </cell>
          <cell r="O4">
            <v>-3.1388888888888888</v>
          </cell>
          <cell r="P4">
            <v>-14.125</v>
          </cell>
          <cell r="Q4">
            <v>-14.125</v>
          </cell>
          <cell r="R4">
            <v>-260.1968417332464</v>
          </cell>
          <cell r="S4">
            <v>-1676.116444252259</v>
          </cell>
        </row>
        <row r="5">
          <cell r="B5">
            <v>2017</v>
          </cell>
          <cell r="C5">
            <v>25386.536772674524</v>
          </cell>
          <cell r="D5">
            <v>6346.6341931686311</v>
          </cell>
          <cell r="E5">
            <v>-58469.355991175849</v>
          </cell>
          <cell r="F5">
            <v>-18225.736281184596</v>
          </cell>
          <cell r="G5">
            <v>-3025.9174302122055</v>
          </cell>
          <cell r="H5">
            <v>-12720.004166012583</v>
          </cell>
          <cell r="I5">
            <v>0</v>
          </cell>
          <cell r="J5">
            <v>0</v>
          </cell>
          <cell r="K5">
            <v>0</v>
          </cell>
          <cell r="L5">
            <v>-341.6944444444444</v>
          </cell>
          <cell r="M5">
            <v>-335.63888888888886</v>
          </cell>
          <cell r="N5">
            <v>0</v>
          </cell>
          <cell r="O5">
            <v>-6.2777777777777777</v>
          </cell>
          <cell r="P5">
            <v>-28.25</v>
          </cell>
          <cell r="Q5">
            <v>-28.25</v>
          </cell>
          <cell r="R5">
            <v>-520.3936834664928</v>
          </cell>
          <cell r="S5">
            <v>-3352.2328885045181</v>
          </cell>
        </row>
        <row r="6">
          <cell r="B6">
            <v>2017</v>
          </cell>
          <cell r="C6">
            <v>28519.225929163691</v>
          </cell>
          <cell r="D6">
            <v>7129.8064822909228</v>
          </cell>
          <cell r="E6">
            <v>-88591.123136565933</v>
          </cell>
          <cell r="F6">
            <v>-27357.781677230007</v>
          </cell>
          <cell r="G6">
            <v>-5688.906669138194</v>
          </cell>
          <cell r="H6">
            <v>-19132.200067345944</v>
          </cell>
          <cell r="I6">
            <v>0</v>
          </cell>
          <cell r="J6">
            <v>0</v>
          </cell>
          <cell r="K6">
            <v>0</v>
          </cell>
          <cell r="L6">
            <v>-512.54166666666663</v>
          </cell>
          <cell r="M6">
            <v>-503.45833333333331</v>
          </cell>
          <cell r="N6">
            <v>0</v>
          </cell>
          <cell r="O6">
            <v>-9.4166666666666661</v>
          </cell>
          <cell r="P6">
            <v>-42.375</v>
          </cell>
          <cell r="Q6">
            <v>-42.375</v>
          </cell>
          <cell r="R6">
            <v>-780.5905251997392</v>
          </cell>
          <cell r="S6">
            <v>-5028.3493327567776</v>
          </cell>
        </row>
        <row r="7">
          <cell r="B7">
            <v>2017</v>
          </cell>
          <cell r="C7">
            <v>27998.640970515764</v>
          </cell>
          <cell r="D7">
            <v>6999.660242628941</v>
          </cell>
          <cell r="E7">
            <v>-105579.98219105853</v>
          </cell>
          <cell r="F7">
            <v>-32936.988289868634</v>
          </cell>
          <cell r="G7">
            <v>-7778.4244784322636</v>
          </cell>
          <cell r="H7">
            <v>-23157.039830783797</v>
          </cell>
          <cell r="I7">
            <v>0</v>
          </cell>
          <cell r="J7">
            <v>0</v>
          </cell>
          <cell r="K7">
            <v>0</v>
          </cell>
          <cell r="L7">
            <v>-683.3888888888888</v>
          </cell>
          <cell r="M7">
            <v>-671.27777777777771</v>
          </cell>
          <cell r="N7">
            <v>0</v>
          </cell>
          <cell r="O7">
            <v>-12.555555555555555</v>
          </cell>
          <cell r="P7">
            <v>-56.5</v>
          </cell>
          <cell r="Q7">
            <v>-56.5</v>
          </cell>
          <cell r="R7">
            <v>-1040.7873669329856</v>
          </cell>
          <cell r="S7">
            <v>-6704.4657770090362</v>
          </cell>
        </row>
        <row r="8">
          <cell r="B8">
            <v>2017</v>
          </cell>
          <cell r="C8">
            <v>29344.632076568894</v>
          </cell>
          <cell r="D8">
            <v>7336.1580191422236</v>
          </cell>
          <cell r="E8">
            <v>-124098.20687950708</v>
          </cell>
          <cell r="F8">
            <v>-39757.639644484909</v>
          </cell>
          <cell r="G8">
            <v>-10558.769751496297</v>
          </cell>
          <cell r="H8">
            <v>-27038.408899644332</v>
          </cell>
          <cell r="I8">
            <v>0</v>
          </cell>
          <cell r="J8">
            <v>0</v>
          </cell>
          <cell r="K8">
            <v>0</v>
          </cell>
          <cell r="L8">
            <v>-854.23611111111097</v>
          </cell>
          <cell r="M8">
            <v>-839.09722222222206</v>
          </cell>
          <cell r="N8">
            <v>0</v>
          </cell>
          <cell r="O8">
            <v>-15.694444444444443</v>
          </cell>
          <cell r="P8">
            <v>-70.624999999999986</v>
          </cell>
          <cell r="Q8">
            <v>-70.624999999999986</v>
          </cell>
          <cell r="R8">
            <v>-1300.9842086662318</v>
          </cell>
          <cell r="S8">
            <v>-8380.5822212612948</v>
          </cell>
        </row>
        <row r="9">
          <cell r="B9">
            <v>2017</v>
          </cell>
          <cell r="C9">
            <v>28797.421113165969</v>
          </cell>
          <cell r="D9">
            <v>7199.3552782914921</v>
          </cell>
          <cell r="E9">
            <v>-122385.29732211179</v>
          </cell>
          <cell r="F9">
            <v>-39942.898251694372</v>
          </cell>
          <cell r="G9">
            <v>-11830.559693516152</v>
          </cell>
          <cell r="H9">
            <v>-26742.607041851606</v>
          </cell>
          <cell r="I9">
            <v>0</v>
          </cell>
          <cell r="J9">
            <v>0</v>
          </cell>
          <cell r="K9">
            <v>0</v>
          </cell>
          <cell r="L9">
            <v>-1025.083333333333</v>
          </cell>
          <cell r="M9">
            <v>-1006.9166666666664</v>
          </cell>
          <cell r="N9">
            <v>0</v>
          </cell>
          <cell r="O9">
            <v>-18.833333333333329</v>
          </cell>
          <cell r="P9">
            <v>-84.749999999999986</v>
          </cell>
          <cell r="Q9">
            <v>-84.749999999999986</v>
          </cell>
          <cell r="R9">
            <v>-1561.181050399478</v>
          </cell>
          <cell r="S9">
            <v>-10056.698665513553</v>
          </cell>
        </row>
        <row r="10">
          <cell r="B10">
            <v>2017</v>
          </cell>
          <cell r="C10">
            <v>30170.038223974112</v>
          </cell>
          <cell r="D10">
            <v>7542.509555993528</v>
          </cell>
          <cell r="E10">
            <v>-119950.25518902656</v>
          </cell>
          <cell r="F10">
            <v>-39806.939744676158</v>
          </cell>
          <cell r="G10">
            <v>-12779.080645724523</v>
          </cell>
          <cell r="H10">
            <v>-26853.15945996041</v>
          </cell>
          <cell r="I10">
            <v>0</v>
          </cell>
          <cell r="J10">
            <v>0</v>
          </cell>
          <cell r="K10">
            <v>0</v>
          </cell>
          <cell r="L10">
            <v>-1195.9305555555554</v>
          </cell>
          <cell r="M10">
            <v>-1174.7361111111109</v>
          </cell>
          <cell r="N10">
            <v>0</v>
          </cell>
          <cell r="O10">
            <v>-21.972222222222218</v>
          </cell>
          <cell r="P10">
            <v>-98.874999999999986</v>
          </cell>
          <cell r="Q10">
            <v>-98.874999999999986</v>
          </cell>
          <cell r="R10">
            <v>-1821.3778921327246</v>
          </cell>
          <cell r="S10">
            <v>-11732.815109765814</v>
          </cell>
        </row>
        <row r="11">
          <cell r="B11">
            <v>2017</v>
          </cell>
          <cell r="C11">
            <v>30582.741297676719</v>
          </cell>
          <cell r="D11">
            <v>7645.6853244191798</v>
          </cell>
          <cell r="E11">
            <v>-115406.11342989202</v>
          </cell>
          <cell r="F11">
            <v>-38208.574388054032</v>
          </cell>
          <cell r="G11">
            <v>-11168.984624408098</v>
          </cell>
          <cell r="H11">
            <v>-26254.922415338522</v>
          </cell>
          <cell r="I11">
            <v>0</v>
          </cell>
          <cell r="J11">
            <v>0</v>
          </cell>
          <cell r="K11">
            <v>0</v>
          </cell>
          <cell r="L11">
            <v>-1366.7777777777776</v>
          </cell>
          <cell r="M11">
            <v>-1342.5555555555554</v>
          </cell>
          <cell r="N11">
            <v>0</v>
          </cell>
          <cell r="O11">
            <v>-25.111111111111111</v>
          </cell>
          <cell r="P11">
            <v>-113</v>
          </cell>
          <cell r="Q11">
            <v>-113</v>
          </cell>
          <cell r="R11">
            <v>-2081.5747338659712</v>
          </cell>
          <cell r="S11">
            <v>-13408.931554018072</v>
          </cell>
        </row>
        <row r="12">
          <cell r="B12">
            <v>2017</v>
          </cell>
          <cell r="C12">
            <v>29995.591327141279</v>
          </cell>
          <cell r="D12">
            <v>7498.8978317853198</v>
          </cell>
          <cell r="E12">
            <v>-96686.302032036067</v>
          </cell>
          <cell r="F12">
            <v>-32353.855072088096</v>
          </cell>
          <cell r="G12">
            <v>-9833.9243799282485</v>
          </cell>
          <cell r="H12">
            <v>-22546.159802110495</v>
          </cell>
          <cell r="I12">
            <v>0</v>
          </cell>
          <cell r="J12">
            <v>0</v>
          </cell>
          <cell r="K12">
            <v>0</v>
          </cell>
          <cell r="L12">
            <v>-1537.625</v>
          </cell>
          <cell r="M12">
            <v>-1510.375</v>
          </cell>
          <cell r="N12">
            <v>0</v>
          </cell>
          <cell r="O12">
            <v>-28.25</v>
          </cell>
          <cell r="P12">
            <v>-127.125</v>
          </cell>
          <cell r="Q12">
            <v>-127.125</v>
          </cell>
          <cell r="R12">
            <v>-2341.7715755992176</v>
          </cell>
          <cell r="S12">
            <v>-15085.047998270333</v>
          </cell>
        </row>
        <row r="13">
          <cell r="B13">
            <v>2017</v>
          </cell>
          <cell r="C13">
            <v>31408.147445081926</v>
          </cell>
          <cell r="D13">
            <v>7852.0368612704815</v>
          </cell>
          <cell r="E13">
            <v>-74106.860036148471</v>
          </cell>
          <cell r="F13">
            <v>-25099.979624655425</v>
          </cell>
          <cell r="G13">
            <v>-8418.1113648623905</v>
          </cell>
          <cell r="H13">
            <v>-17375.756398823083</v>
          </cell>
          <cell r="I13">
            <v>0</v>
          </cell>
          <cell r="J13">
            <v>0</v>
          </cell>
          <cell r="K13">
            <v>0</v>
          </cell>
          <cell r="L13">
            <v>-1708.4722222222224</v>
          </cell>
          <cell r="M13">
            <v>-1678.1944444444446</v>
          </cell>
          <cell r="N13">
            <v>0</v>
          </cell>
          <cell r="O13">
            <v>-31.388888888888889</v>
          </cell>
          <cell r="P13">
            <v>-141.25</v>
          </cell>
          <cell r="Q13">
            <v>-141.25</v>
          </cell>
          <cell r="R13">
            <v>-2601.968417332464</v>
          </cell>
          <cell r="S13">
            <v>-16761.164442522593</v>
          </cell>
        </row>
        <row r="14">
          <cell r="B14">
            <v>2017</v>
          </cell>
          <cell r="C14">
            <v>30794.371469791484</v>
          </cell>
          <cell r="D14">
            <v>7698.592867447871</v>
          </cell>
          <cell r="E14">
            <v>-55185.171986362184</v>
          </cell>
          <cell r="F14">
            <v>-18555.513644506671</v>
          </cell>
          <cell r="G14">
            <v>-6871.9466277435986</v>
          </cell>
          <cell r="H14">
            <v>-13216.927009171151</v>
          </cell>
          <cell r="I14">
            <v>0</v>
          </cell>
          <cell r="J14">
            <v>0</v>
          </cell>
          <cell r="K14">
            <v>0</v>
          </cell>
          <cell r="L14">
            <v>-1879.3194444444446</v>
          </cell>
          <cell r="M14">
            <v>-1846.0138888888891</v>
          </cell>
          <cell r="N14">
            <v>0</v>
          </cell>
          <cell r="O14">
            <v>-34.527777777777779</v>
          </cell>
          <cell r="P14">
            <v>-155.375</v>
          </cell>
          <cell r="Q14">
            <v>-155.375</v>
          </cell>
          <cell r="R14">
            <v>-2862.1652590657109</v>
          </cell>
          <cell r="S14">
            <v>-18437.280886774854</v>
          </cell>
        </row>
        <row r="15">
          <cell r="B15">
            <v>2017</v>
          </cell>
          <cell r="C15">
            <v>32233.55359248714</v>
          </cell>
          <cell r="D15">
            <v>8058.388398121785</v>
          </cell>
          <cell r="E15">
            <v>-46468.9492438702</v>
          </cell>
          <cell r="F15">
            <v>-15488.768609048679</v>
          </cell>
          <cell r="G15">
            <v>-6434.172795367851</v>
          </cell>
          <cell r="H15">
            <v>-10574.385733220297</v>
          </cell>
          <cell r="I15">
            <v>0</v>
          </cell>
          <cell r="J15">
            <v>0</v>
          </cell>
          <cell r="K15">
            <v>0</v>
          </cell>
          <cell r="L15">
            <v>-2050.1666666666665</v>
          </cell>
          <cell r="M15">
            <v>-2013.8333333333333</v>
          </cell>
          <cell r="N15">
            <v>0</v>
          </cell>
          <cell r="O15">
            <v>-37.666666666666664</v>
          </cell>
          <cell r="P15">
            <v>-169.5</v>
          </cell>
          <cell r="Q15">
            <v>-169.5</v>
          </cell>
          <cell r="R15">
            <v>-3122.3621007989568</v>
          </cell>
          <cell r="S15">
            <v>-20113.39733102711</v>
          </cell>
        </row>
        <row r="16">
          <cell r="B16">
            <v>2018</v>
          </cell>
          <cell r="C16">
            <v>32647.168831253814</v>
          </cell>
          <cell r="D16">
            <v>8161.7922078134534</v>
          </cell>
          <cell r="E16">
            <v>-70234.037664178439</v>
          </cell>
          <cell r="F16">
            <v>-20797.355067402703</v>
          </cell>
          <cell r="G16">
            <v>-7824.3965036461159</v>
          </cell>
          <cell r="H16">
            <v>-14267.62165689524</v>
          </cell>
          <cell r="I16">
            <v>0</v>
          </cell>
          <cell r="J16">
            <v>0</v>
          </cell>
          <cell r="K16">
            <v>0</v>
          </cell>
          <cell r="L16">
            <v>-2209.8402777777778</v>
          </cell>
          <cell r="M16">
            <v>-2170.6805555555557</v>
          </cell>
          <cell r="N16">
            <v>0</v>
          </cell>
          <cell r="O16">
            <v>-41.173611111111107</v>
          </cell>
          <cell r="P16">
            <v>-184.40277777777777</v>
          </cell>
          <cell r="Q16">
            <v>-184.40277777777777</v>
          </cell>
          <cell r="R16">
            <v>-3889.5033869766476</v>
          </cell>
          <cell r="S16">
            <v>-22560.347108612703</v>
          </cell>
        </row>
        <row r="17">
          <cell r="B17">
            <v>2018</v>
          </cell>
          <cell r="C17">
            <v>29861.353353566883</v>
          </cell>
          <cell r="D17">
            <v>7465.3383383917208</v>
          </cell>
          <cell r="E17">
            <v>-87800.895169603129</v>
          </cell>
          <cell r="F17">
            <v>-26269.780078909243</v>
          </cell>
          <cell r="G17">
            <v>-10428.234233905967</v>
          </cell>
          <cell r="H17">
            <v>-18042.878825331529</v>
          </cell>
          <cell r="I17">
            <v>0</v>
          </cell>
          <cell r="J17">
            <v>0</v>
          </cell>
          <cell r="K17">
            <v>0</v>
          </cell>
          <cell r="L17">
            <v>-2369.5138888888887</v>
          </cell>
          <cell r="M17">
            <v>-2327.5277777777778</v>
          </cell>
          <cell r="N17">
            <v>0</v>
          </cell>
          <cell r="O17">
            <v>-44.68055555555555</v>
          </cell>
          <cell r="P17">
            <v>-199.30555555555554</v>
          </cell>
          <cell r="Q17">
            <v>-199.30555555555554</v>
          </cell>
          <cell r="R17">
            <v>-4656.6446731543383</v>
          </cell>
          <cell r="S17">
            <v>-25007.296886198295</v>
          </cell>
        </row>
        <row r="18">
          <cell r="B18">
            <v>2018</v>
          </cell>
          <cell r="C18">
            <v>33474.399308787135</v>
          </cell>
          <cell r="D18">
            <v>8368.5998271967837</v>
          </cell>
          <cell r="E18">
            <v>-132914.74010856738</v>
          </cell>
          <cell r="F18">
            <v>-39415.828405113396</v>
          </cell>
          <cell r="G18">
            <v>-16866.217087643381</v>
          </cell>
          <cell r="H18">
            <v>-27154.717799262125</v>
          </cell>
          <cell r="I18">
            <v>0</v>
          </cell>
          <cell r="J18">
            <v>0</v>
          </cell>
          <cell r="K18">
            <v>0</v>
          </cell>
          <cell r="L18">
            <v>-2529.1875</v>
          </cell>
          <cell r="M18">
            <v>-2484.375</v>
          </cell>
          <cell r="N18">
            <v>0</v>
          </cell>
          <cell r="O18">
            <v>-48.1875</v>
          </cell>
          <cell r="P18">
            <v>-214.20833333333331</v>
          </cell>
          <cell r="Q18">
            <v>-214.20833333333331</v>
          </cell>
          <cell r="R18">
            <v>-5423.7859593320291</v>
          </cell>
          <cell r="S18">
            <v>-27454.246663783888</v>
          </cell>
        </row>
        <row r="19">
          <cell r="B19">
            <v>2018</v>
          </cell>
          <cell r="C19">
            <v>32794.852787955293</v>
          </cell>
          <cell r="D19">
            <v>8198.7131969888233</v>
          </cell>
          <cell r="E19">
            <v>-158625.74024939165</v>
          </cell>
          <cell r="F19">
            <v>-47258.754869322307</v>
          </cell>
          <cell r="G19">
            <v>-21150.953995075142</v>
          </cell>
          <cell r="H19">
            <v>-32688.25869122758</v>
          </cell>
          <cell r="I19">
            <v>0</v>
          </cell>
          <cell r="J19">
            <v>0</v>
          </cell>
          <cell r="K19">
            <v>0</v>
          </cell>
          <cell r="L19">
            <v>-2688.8611111111109</v>
          </cell>
          <cell r="M19">
            <v>-2641.2222222222222</v>
          </cell>
          <cell r="N19">
            <v>0</v>
          </cell>
          <cell r="O19">
            <v>-51.694444444444443</v>
          </cell>
          <cell r="P19">
            <v>-229.11111111111111</v>
          </cell>
          <cell r="Q19">
            <v>-229.11111111111111</v>
          </cell>
          <cell r="R19">
            <v>-6190.9272455097198</v>
          </cell>
          <cell r="S19">
            <v>-29901.19644136948</v>
          </cell>
        </row>
        <row r="20">
          <cell r="B20">
            <v>2018</v>
          </cell>
          <cell r="C20">
            <v>34301.62978632046</v>
          </cell>
          <cell r="D20">
            <v>8575.407446580115</v>
          </cell>
          <cell r="E20">
            <v>-186862.77644939002</v>
          </cell>
          <cell r="F20">
            <v>-56586.361826182467</v>
          </cell>
          <cell r="G20">
            <v>-26385.688614128361</v>
          </cell>
          <cell r="H20">
            <v>-38260.754485871017</v>
          </cell>
          <cell r="I20">
            <v>0</v>
          </cell>
          <cell r="J20">
            <v>0</v>
          </cell>
          <cell r="K20">
            <v>0</v>
          </cell>
          <cell r="L20">
            <v>-2848.5347222222217</v>
          </cell>
          <cell r="M20">
            <v>-2798.0694444444443</v>
          </cell>
          <cell r="N20">
            <v>0</v>
          </cell>
          <cell r="O20">
            <v>-55.201388888888886</v>
          </cell>
          <cell r="P20">
            <v>-244.01388888888886</v>
          </cell>
          <cell r="Q20">
            <v>-244.01388888888886</v>
          </cell>
          <cell r="R20">
            <v>-6958.0685316874105</v>
          </cell>
          <cell r="S20">
            <v>-32348.146218955073</v>
          </cell>
        </row>
        <row r="21">
          <cell r="B21">
            <v>2018</v>
          </cell>
          <cell r="C21">
            <v>33595.398411374641</v>
          </cell>
          <cell r="D21">
            <v>8398.8496028436603</v>
          </cell>
          <cell r="E21">
            <v>-184714.78380177577</v>
          </cell>
          <cell r="F21">
            <v>-56549.81623092496</v>
          </cell>
          <cell r="G21">
            <v>-27540.831161274167</v>
          </cell>
          <cell r="H21">
            <v>-37820.309158984717</v>
          </cell>
          <cell r="I21">
            <v>0</v>
          </cell>
          <cell r="J21">
            <v>0</v>
          </cell>
          <cell r="K21">
            <v>0</v>
          </cell>
          <cell r="L21">
            <v>-3008.208333333333</v>
          </cell>
          <cell r="M21">
            <v>-2954.9166666666665</v>
          </cell>
          <cell r="N21">
            <v>0</v>
          </cell>
          <cell r="O21">
            <v>-58.708333333333329</v>
          </cell>
          <cell r="P21">
            <v>-258.91666666666663</v>
          </cell>
          <cell r="Q21">
            <v>-258.91666666666663</v>
          </cell>
          <cell r="R21">
            <v>-7725.2098178651013</v>
          </cell>
          <cell r="S21">
            <v>-34795.095996540666</v>
          </cell>
        </row>
        <row r="22">
          <cell r="B22">
            <v>2018</v>
          </cell>
          <cell r="C22">
            <v>35128.860263853785</v>
          </cell>
          <cell r="D22">
            <v>8782.2150659634462</v>
          </cell>
          <cell r="E22">
            <v>-182639.49775551818</v>
          </cell>
          <cell r="F22">
            <v>-56424.381379836312</v>
          </cell>
          <cell r="G22">
            <v>-28586.320866075697</v>
          </cell>
          <cell r="H22">
            <v>-37963.478341839269</v>
          </cell>
          <cell r="I22">
            <v>0</v>
          </cell>
          <cell r="J22">
            <v>0</v>
          </cell>
          <cell r="K22">
            <v>0</v>
          </cell>
          <cell r="L22">
            <v>-3167.8819444444443</v>
          </cell>
          <cell r="M22">
            <v>-3111.7638888888887</v>
          </cell>
          <cell r="N22">
            <v>0</v>
          </cell>
          <cell r="O22">
            <v>-62.215277777777771</v>
          </cell>
          <cell r="P22">
            <v>-273.81944444444446</v>
          </cell>
          <cell r="Q22">
            <v>-273.81944444444446</v>
          </cell>
          <cell r="R22">
            <v>-8492.3511040427911</v>
          </cell>
          <cell r="S22">
            <v>-37242.045774126251</v>
          </cell>
        </row>
        <row r="23">
          <cell r="B23">
            <v>2018</v>
          </cell>
          <cell r="C23">
            <v>35542.475502620466</v>
          </cell>
          <cell r="D23">
            <v>8885.6188756551164</v>
          </cell>
          <cell r="E23">
            <v>-177015.15437412553</v>
          </cell>
          <cell r="F23">
            <v>-54437.623413481124</v>
          </cell>
          <cell r="G23">
            <v>-26740.7232704122</v>
          </cell>
          <cell r="H23">
            <v>-37117.100165554679</v>
          </cell>
          <cell r="I23">
            <v>0</v>
          </cell>
          <cell r="J23">
            <v>0</v>
          </cell>
          <cell r="K23">
            <v>0</v>
          </cell>
          <cell r="L23">
            <v>-3327.5555555555557</v>
          </cell>
          <cell r="M23">
            <v>-3268.6111111111109</v>
          </cell>
          <cell r="N23">
            <v>0</v>
          </cell>
          <cell r="O23">
            <v>-65.722222222222214</v>
          </cell>
          <cell r="P23">
            <v>-288.72222222222223</v>
          </cell>
          <cell r="Q23">
            <v>-288.72222222222223</v>
          </cell>
          <cell r="R23">
            <v>-9259.4923902204828</v>
          </cell>
          <cell r="S23">
            <v>-39688.995551711851</v>
          </cell>
        </row>
        <row r="24">
          <cell r="B24">
            <v>2018</v>
          </cell>
          <cell r="C24">
            <v>34796.216846503674</v>
          </cell>
          <cell r="D24">
            <v>8699.0542116259185</v>
          </cell>
          <cell r="E24">
            <v>-149853.26091632922</v>
          </cell>
          <cell r="F24">
            <v>-46211.175007241647</v>
          </cell>
          <cell r="G24">
            <v>-23245.526594345298</v>
          </cell>
          <cell r="H24">
            <v>-31917.737911231037</v>
          </cell>
          <cell r="I24">
            <v>0</v>
          </cell>
          <cell r="J24">
            <v>0</v>
          </cell>
          <cell r="K24">
            <v>0</v>
          </cell>
          <cell r="L24">
            <v>-3487.2291666666665</v>
          </cell>
          <cell r="M24">
            <v>-3425.458333333333</v>
          </cell>
          <cell r="N24">
            <v>0</v>
          </cell>
          <cell r="O24">
            <v>-69.229166666666657</v>
          </cell>
          <cell r="P24">
            <v>-303.625</v>
          </cell>
          <cell r="Q24">
            <v>-303.625</v>
          </cell>
          <cell r="R24">
            <v>-10026.633676398174</v>
          </cell>
          <cell r="S24">
            <v>-42135.945329297443</v>
          </cell>
        </row>
        <row r="25">
          <cell r="B25">
            <v>2018</v>
          </cell>
          <cell r="C25">
            <v>36369.705980153798</v>
          </cell>
          <cell r="D25">
            <v>9092.4264950384495</v>
          </cell>
          <cell r="E25">
            <v>-115971.42426507213</v>
          </cell>
          <cell r="F25">
            <v>-35915.455212550587</v>
          </cell>
          <cell r="G25">
            <v>-18990.247359616933</v>
          </cell>
          <cell r="H25">
            <v>-24739.54319025571</v>
          </cell>
          <cell r="I25">
            <v>0</v>
          </cell>
          <cell r="J25">
            <v>0</v>
          </cell>
          <cell r="K25">
            <v>0</v>
          </cell>
          <cell r="L25">
            <v>-3646.9027777777774</v>
          </cell>
          <cell r="M25">
            <v>-3582.3055555555557</v>
          </cell>
          <cell r="N25">
            <v>0</v>
          </cell>
          <cell r="O25">
            <v>-72.736111111111114</v>
          </cell>
          <cell r="P25">
            <v>-318.52777777777777</v>
          </cell>
          <cell r="Q25">
            <v>-318.52777777777777</v>
          </cell>
          <cell r="R25">
            <v>-10793.774962575866</v>
          </cell>
          <cell r="S25">
            <v>-44582.895106883036</v>
          </cell>
        </row>
        <row r="26">
          <cell r="B26">
            <v>2018</v>
          </cell>
          <cell r="C26">
            <v>35596.762469923022</v>
          </cell>
          <cell r="D26">
            <v>8899.1906174807555</v>
          </cell>
          <cell r="E26">
            <v>-87033.173883077514</v>
          </cell>
          <cell r="F26">
            <v>-26722.879384473243</v>
          </cell>
          <cell r="G26">
            <v>-14932.110252018818</v>
          </cell>
          <cell r="H26">
            <v>-18803.383472559151</v>
          </cell>
          <cell r="I26">
            <v>0</v>
          </cell>
          <cell r="J26">
            <v>0</v>
          </cell>
          <cell r="K26">
            <v>0</v>
          </cell>
          <cell r="L26">
            <v>-3806.5763888888887</v>
          </cell>
          <cell r="M26">
            <v>-3739.1527777777778</v>
          </cell>
          <cell r="N26">
            <v>0</v>
          </cell>
          <cell r="O26">
            <v>-76.243055555555557</v>
          </cell>
          <cell r="P26">
            <v>-333.43055555555554</v>
          </cell>
          <cell r="Q26">
            <v>-333.43055555555554</v>
          </cell>
          <cell r="R26">
            <v>-11560.916248753556</v>
          </cell>
          <cell r="S26">
            <v>-47029.844884468635</v>
          </cell>
        </row>
        <row r="27">
          <cell r="B27">
            <v>2018</v>
          </cell>
          <cell r="C27">
            <v>37196.936457687116</v>
          </cell>
          <cell r="D27">
            <v>9299.2341144217789</v>
          </cell>
          <cell r="E27">
            <v>-74114.220895590843</v>
          </cell>
          <cell r="F27">
            <v>-22405.440731389914</v>
          </cell>
          <cell r="G27">
            <v>-13430.235934539493</v>
          </cell>
          <cell r="H27">
            <v>-15374.196062945968</v>
          </cell>
          <cell r="I27">
            <v>0</v>
          </cell>
          <cell r="J27">
            <v>0</v>
          </cell>
          <cell r="K27">
            <v>0</v>
          </cell>
          <cell r="L27">
            <v>-3966.25</v>
          </cell>
          <cell r="M27">
            <v>-3896</v>
          </cell>
          <cell r="N27">
            <v>0</v>
          </cell>
          <cell r="O27">
            <v>-79.75</v>
          </cell>
          <cell r="P27">
            <v>-348.33333333333331</v>
          </cell>
          <cell r="Q27">
            <v>-348.33333333333331</v>
          </cell>
          <cell r="R27">
            <v>-12328.057534931246</v>
          </cell>
          <cell r="S27">
            <v>-49476.794662054221</v>
          </cell>
        </row>
        <row r="28">
          <cell r="B28">
            <v>2019</v>
          </cell>
          <cell r="C28">
            <v>37682.917428696441</v>
          </cell>
          <cell r="D28">
            <v>9420.7293571741102</v>
          </cell>
          <cell r="E28">
            <v>-97861.474827269252</v>
          </cell>
          <cell r="F28">
            <v>-28131.840869700733</v>
          </cell>
          <cell r="G28">
            <v>-14404.277041875755</v>
          </cell>
          <cell r="H28">
            <v>-19170.855888404327</v>
          </cell>
          <cell r="I28">
            <v>0</v>
          </cell>
          <cell r="J28">
            <v>0</v>
          </cell>
          <cell r="K28">
            <v>0</v>
          </cell>
          <cell r="L28">
            <v>-4115.8125</v>
          </cell>
          <cell r="M28">
            <v>-4042.9166666666665</v>
          </cell>
          <cell r="N28">
            <v>0</v>
          </cell>
          <cell r="O28">
            <v>-83.618055555555557</v>
          </cell>
          <cell r="P28">
            <v>-363.97916666666663</v>
          </cell>
          <cell r="Q28">
            <v>-363.97916666666663</v>
          </cell>
          <cell r="R28">
            <v>-12328.057534931246</v>
          </cell>
          <cell r="S28">
            <v>-50847.355550750923</v>
          </cell>
        </row>
        <row r="29">
          <cell r="B29">
            <v>2019</v>
          </cell>
          <cell r="C29">
            <v>34475.134038443917</v>
          </cell>
          <cell r="D29">
            <v>8618.7835096109793</v>
          </cell>
          <cell r="E29">
            <v>-122183.00511319608</v>
          </cell>
          <cell r="F29">
            <v>-35453.661474829307</v>
          </cell>
          <cell r="G29">
            <v>-18686.302494817126</v>
          </cell>
          <cell r="H29">
            <v>-24184.24730469854</v>
          </cell>
          <cell r="I29">
            <v>0</v>
          </cell>
          <cell r="J29">
            <v>0</v>
          </cell>
          <cell r="K29">
            <v>0</v>
          </cell>
          <cell r="L29">
            <v>-4265.375</v>
          </cell>
          <cell r="M29">
            <v>-4189.833333333333</v>
          </cell>
          <cell r="N29">
            <v>0</v>
          </cell>
          <cell r="O29">
            <v>-87.486111111111114</v>
          </cell>
          <cell r="P29">
            <v>-379.625</v>
          </cell>
          <cell r="Q29">
            <v>-379.625</v>
          </cell>
          <cell r="R29">
            <v>-12328.057534931246</v>
          </cell>
          <cell r="S29">
            <v>-52217.916439447625</v>
          </cell>
        </row>
        <row r="30">
          <cell r="B30">
            <v>2019</v>
          </cell>
          <cell r="C30">
            <v>38654.879370715083</v>
          </cell>
          <cell r="D30">
            <v>9663.7198426787709</v>
          </cell>
          <cell r="E30">
            <v>-184234.56168703755</v>
          </cell>
          <cell r="F30">
            <v>-53147.629277834654</v>
          </cell>
          <cell r="G30">
            <v>-29319.886835905079</v>
          </cell>
          <cell r="H30">
            <v>-36407.085378614007</v>
          </cell>
          <cell r="I30">
            <v>0</v>
          </cell>
          <cell r="J30">
            <v>0</v>
          </cell>
          <cell r="K30">
            <v>0</v>
          </cell>
          <cell r="L30">
            <v>-4414.9375</v>
          </cell>
          <cell r="M30">
            <v>-4336.75</v>
          </cell>
          <cell r="N30">
            <v>0</v>
          </cell>
          <cell r="O30">
            <v>-91.354166666666671</v>
          </cell>
          <cell r="P30">
            <v>-395.27083333333331</v>
          </cell>
          <cell r="Q30">
            <v>-395.27083333333331</v>
          </cell>
          <cell r="R30">
            <v>-12328.057534931246</v>
          </cell>
          <cell r="S30">
            <v>-53588.477328144334</v>
          </cell>
        </row>
        <row r="31">
          <cell r="B31">
            <v>2019</v>
          </cell>
          <cell r="C31">
            <v>37878.251943604264</v>
          </cell>
          <cell r="D31">
            <v>9469.562985901066</v>
          </cell>
          <cell r="E31">
            <v>-219342.92890862943</v>
          </cell>
          <cell r="F31">
            <v>-63529.192279332405</v>
          </cell>
          <cell r="G31">
            <v>-36031.777947135284</v>
          </cell>
          <cell r="H31">
            <v>-43682.873217077584</v>
          </cell>
          <cell r="I31">
            <v>0</v>
          </cell>
          <cell r="J31">
            <v>0</v>
          </cell>
          <cell r="K31">
            <v>0</v>
          </cell>
          <cell r="L31">
            <v>-4564.5</v>
          </cell>
          <cell r="M31">
            <v>-4483.666666666667</v>
          </cell>
          <cell r="N31">
            <v>0</v>
          </cell>
          <cell r="O31">
            <v>-95.222222222222229</v>
          </cell>
          <cell r="P31">
            <v>-410.91666666666663</v>
          </cell>
          <cell r="Q31">
            <v>-410.91666666666663</v>
          </cell>
          <cell r="R31">
            <v>-12328.057534931246</v>
          </cell>
          <cell r="S31">
            <v>-54959.038216841036</v>
          </cell>
        </row>
        <row r="32">
          <cell r="B32">
            <v>2019</v>
          </cell>
          <cell r="C32">
            <v>39626.841312733726</v>
          </cell>
          <cell r="D32">
            <v>9906.7103281834316</v>
          </cell>
          <cell r="E32">
            <v>-257897.44320958093</v>
          </cell>
          <cell r="F32">
            <v>-75659.086162554639</v>
          </cell>
          <cell r="G32">
            <v>-43976.019487516838</v>
          </cell>
          <cell r="H32">
            <v>-51205.816577500751</v>
          </cell>
          <cell r="I32">
            <v>0</v>
          </cell>
          <cell r="J32">
            <v>0</v>
          </cell>
          <cell r="K32">
            <v>0</v>
          </cell>
          <cell r="L32">
            <v>-4714.0625</v>
          </cell>
          <cell r="M32">
            <v>-4630.583333333333</v>
          </cell>
          <cell r="N32">
            <v>0</v>
          </cell>
          <cell r="O32">
            <v>-99.090277777777771</v>
          </cell>
          <cell r="P32">
            <v>-426.5625</v>
          </cell>
          <cell r="Q32">
            <v>-426.5625</v>
          </cell>
          <cell r="R32">
            <v>-12328.057534931246</v>
          </cell>
          <cell r="S32">
            <v>-56329.599105537738</v>
          </cell>
        </row>
        <row r="33">
          <cell r="B33">
            <v>2019</v>
          </cell>
          <cell r="C33">
            <v>38818.860274590043</v>
          </cell>
          <cell r="D33">
            <v>9704.7150686475106</v>
          </cell>
          <cell r="E33">
            <v>-254383.4491802064</v>
          </cell>
          <cell r="F33">
            <v>-75317.16918281214</v>
          </cell>
          <cell r="G33">
            <v>-44978.145476410435</v>
          </cell>
          <cell r="H33">
            <v>-50598.032872601434</v>
          </cell>
          <cell r="I33">
            <v>0</v>
          </cell>
          <cell r="J33">
            <v>0</v>
          </cell>
          <cell r="K33">
            <v>0</v>
          </cell>
          <cell r="L33">
            <v>-4863.625</v>
          </cell>
          <cell r="M33">
            <v>-4777.5</v>
          </cell>
          <cell r="N33">
            <v>0</v>
          </cell>
          <cell r="O33">
            <v>-102.95833333333333</v>
          </cell>
          <cell r="P33">
            <v>-442.20833333333331</v>
          </cell>
          <cell r="Q33">
            <v>-442.20833333333331</v>
          </cell>
          <cell r="R33">
            <v>-12328.057534931246</v>
          </cell>
          <cell r="S33">
            <v>-57700.15999423444</v>
          </cell>
        </row>
        <row r="34">
          <cell r="B34">
            <v>2019</v>
          </cell>
          <cell r="C34">
            <v>40598.803254752369</v>
          </cell>
          <cell r="D34">
            <v>10149.700813688092</v>
          </cell>
          <cell r="E34">
            <v>-252226.99736230398</v>
          </cell>
          <cell r="F34">
            <v>-75180.618018534427</v>
          </cell>
          <cell r="G34">
            <v>-46120.586776054421</v>
          </cell>
          <cell r="H34">
            <v>-50781.243596345019</v>
          </cell>
          <cell r="I34">
            <v>0</v>
          </cell>
          <cell r="J34">
            <v>0</v>
          </cell>
          <cell r="K34">
            <v>0</v>
          </cell>
          <cell r="L34">
            <v>-5013.1875</v>
          </cell>
          <cell r="M34">
            <v>-4924.4166666666661</v>
          </cell>
          <cell r="N34">
            <v>0</v>
          </cell>
          <cell r="O34">
            <v>-106.82638888888889</v>
          </cell>
          <cell r="P34">
            <v>-457.85416666666663</v>
          </cell>
          <cell r="Q34">
            <v>-457.85416666666663</v>
          </cell>
          <cell r="R34">
            <v>-12328.057534931246</v>
          </cell>
          <cell r="S34">
            <v>-59070.720882931142</v>
          </cell>
        </row>
        <row r="35">
          <cell r="B35">
            <v>2019</v>
          </cell>
          <cell r="C35">
            <v>41084.784225761694</v>
          </cell>
          <cell r="D35">
            <v>10271.196056440423</v>
          </cell>
          <cell r="E35">
            <v>-244821.26231895591</v>
          </cell>
          <cell r="F35">
            <v>-72727.389235629846</v>
          </cell>
          <cell r="G35">
            <v>-43997.577859597412</v>
          </cell>
          <cell r="H35">
            <v>-49654.300362636124</v>
          </cell>
          <cell r="I35">
            <v>0</v>
          </cell>
          <cell r="J35">
            <v>0</v>
          </cell>
          <cell r="K35">
            <v>0</v>
          </cell>
          <cell r="L35">
            <v>-5162.75</v>
          </cell>
          <cell r="M35">
            <v>-5071.333333333333</v>
          </cell>
          <cell r="N35">
            <v>0</v>
          </cell>
          <cell r="O35">
            <v>-110.69444444444444</v>
          </cell>
          <cell r="P35">
            <v>-473.5</v>
          </cell>
          <cell r="Q35">
            <v>-473.5</v>
          </cell>
          <cell r="R35">
            <v>-12328.057534931246</v>
          </cell>
          <cell r="S35">
            <v>-60441.281771627851</v>
          </cell>
        </row>
        <row r="36">
          <cell r="B36">
            <v>2019</v>
          </cell>
          <cell r="C36">
            <v>40229.772771068725</v>
          </cell>
          <cell r="D36">
            <v>10057.443192767181</v>
          </cell>
          <cell r="E36">
            <v>-207928.95301200449</v>
          </cell>
          <cell r="F36">
            <v>-61815.46663521041</v>
          </cell>
          <cell r="G36">
            <v>-38101.905104600482</v>
          </cell>
          <cell r="H36">
            <v>-42732.266083221577</v>
          </cell>
          <cell r="I36">
            <v>0</v>
          </cell>
          <cell r="J36">
            <v>0</v>
          </cell>
          <cell r="K36">
            <v>0</v>
          </cell>
          <cell r="L36">
            <v>-5312.3125</v>
          </cell>
          <cell r="M36">
            <v>-5218.25</v>
          </cell>
          <cell r="N36">
            <v>0</v>
          </cell>
          <cell r="O36">
            <v>-114.5625</v>
          </cell>
          <cell r="P36">
            <v>-489.14583333333331</v>
          </cell>
          <cell r="Q36">
            <v>-489.14583333333331</v>
          </cell>
          <cell r="R36">
            <v>-12328.057534931246</v>
          </cell>
          <cell r="S36">
            <v>-61811.842660324553</v>
          </cell>
        </row>
        <row r="37">
          <cell r="B37">
            <v>2019</v>
          </cell>
          <cell r="C37">
            <v>42056.746167780337</v>
          </cell>
          <cell r="D37">
            <v>10514.186541945084</v>
          </cell>
          <cell r="E37">
            <v>-161348.97599756735</v>
          </cell>
          <cell r="F37">
            <v>-48082.232444954992</v>
          </cell>
          <cell r="G37">
            <v>-30693.291053033106</v>
          </cell>
          <cell r="H37">
            <v>-33238.367730743776</v>
          </cell>
          <cell r="I37">
            <v>0</v>
          </cell>
          <cell r="J37">
            <v>0</v>
          </cell>
          <cell r="K37">
            <v>0</v>
          </cell>
          <cell r="L37">
            <v>-5461.875</v>
          </cell>
          <cell r="M37">
            <v>-5365.166666666667</v>
          </cell>
          <cell r="N37">
            <v>0</v>
          </cell>
          <cell r="O37">
            <v>-118.43055555555556</v>
          </cell>
          <cell r="P37">
            <v>-504.79166666666663</v>
          </cell>
          <cell r="Q37">
            <v>-504.79166666666663</v>
          </cell>
          <cell r="R37">
            <v>-12328.057534931246</v>
          </cell>
          <cell r="S37">
            <v>-63182.403549021255</v>
          </cell>
        </row>
        <row r="38">
          <cell r="B38">
            <v>2019</v>
          </cell>
          <cell r="C38">
            <v>41170.381102054504</v>
          </cell>
          <cell r="D38">
            <v>10292.595275513626</v>
          </cell>
          <cell r="E38">
            <v>-121320.65244204606</v>
          </cell>
          <cell r="F38">
            <v>-35902.046624510811</v>
          </cell>
          <cell r="G38">
            <v>-23848.033230450623</v>
          </cell>
          <cell r="H38">
            <v>-25252.417864204057</v>
          </cell>
          <cell r="I38">
            <v>0</v>
          </cell>
          <cell r="J38">
            <v>0</v>
          </cell>
          <cell r="K38">
            <v>0</v>
          </cell>
          <cell r="L38">
            <v>-5611.4375</v>
          </cell>
          <cell r="M38">
            <v>-5512.0833333333339</v>
          </cell>
          <cell r="N38">
            <v>0</v>
          </cell>
          <cell r="O38">
            <v>-122.29861111111111</v>
          </cell>
          <cell r="P38">
            <v>-520.4375</v>
          </cell>
          <cell r="Q38">
            <v>-520.4375</v>
          </cell>
          <cell r="R38">
            <v>-12328.057534931246</v>
          </cell>
          <cell r="S38">
            <v>-64552.964437717965</v>
          </cell>
        </row>
        <row r="39">
          <cell r="B39">
            <v>2019</v>
          </cell>
          <cell r="C39">
            <v>43028.708109798979</v>
          </cell>
          <cell r="D39">
            <v>10757.177027449745</v>
          </cell>
          <cell r="E39">
            <v>-103579.55653580543</v>
          </cell>
          <cell r="F39">
            <v>-30177.432395048345</v>
          </cell>
          <cell r="G39">
            <v>-21161.098992797604</v>
          </cell>
          <cell r="H39">
            <v>-20919.296320659112</v>
          </cell>
          <cell r="I39">
            <v>0</v>
          </cell>
          <cell r="J39">
            <v>0</v>
          </cell>
          <cell r="K39">
            <v>0</v>
          </cell>
          <cell r="L39">
            <v>-5761</v>
          </cell>
          <cell r="M39">
            <v>-5659</v>
          </cell>
          <cell r="N39">
            <v>0</v>
          </cell>
          <cell r="O39">
            <v>-126.16666666666666</v>
          </cell>
          <cell r="P39">
            <v>-536.08333333333326</v>
          </cell>
          <cell r="Q39">
            <v>-536.08333333333326</v>
          </cell>
          <cell r="R39">
            <v>-12328.057534931246</v>
          </cell>
          <cell r="S39">
            <v>-65923.52532641466</v>
          </cell>
        </row>
        <row r="40">
          <cell r="B40">
            <v>2020</v>
          </cell>
          <cell r="C40">
            <v>43591.657183546282</v>
          </cell>
          <cell r="D40">
            <v>10897.91429588657</v>
          </cell>
          <cell r="E40">
            <v>-126553.15636246256</v>
          </cell>
          <cell r="F40">
            <v>-36056.110142708334</v>
          </cell>
          <cell r="G40">
            <v>-21265.237186584869</v>
          </cell>
          <cell r="H40">
            <v>-24625.599888218523</v>
          </cell>
          <cell r="I40">
            <v>0</v>
          </cell>
          <cell r="J40">
            <v>0</v>
          </cell>
          <cell r="K40">
            <v>0</v>
          </cell>
          <cell r="L40">
            <v>-5893.2222222222226</v>
          </cell>
          <cell r="M40">
            <v>-5788.8819444444443</v>
          </cell>
          <cell r="N40">
            <v>0</v>
          </cell>
          <cell r="O40">
            <v>-130.36805555555554</v>
          </cell>
          <cell r="P40">
            <v>-552.44444444444434</v>
          </cell>
          <cell r="Q40">
            <v>-552.44444444444434</v>
          </cell>
          <cell r="R40">
            <v>-12328.057534931246</v>
          </cell>
          <cell r="S40">
            <v>-67356.586215111369</v>
          </cell>
        </row>
        <row r="41">
          <cell r="B41">
            <v>2020</v>
          </cell>
          <cell r="C41">
            <v>41305.921982629487</v>
          </cell>
          <cell r="D41">
            <v>10326.480495657372</v>
          </cell>
          <cell r="E41">
            <v>-157298.04755988804</v>
          </cell>
          <cell r="F41">
            <v>-45179.940240092896</v>
          </cell>
          <cell r="G41">
            <v>-26912.19360412471</v>
          </cell>
          <cell r="H41">
            <v>-30881.256167406602</v>
          </cell>
          <cell r="I41">
            <v>0</v>
          </cell>
          <cell r="J41">
            <v>0</v>
          </cell>
          <cell r="K41">
            <v>0</v>
          </cell>
          <cell r="L41">
            <v>-6025.4444444444443</v>
          </cell>
          <cell r="M41">
            <v>-5918.7638888888887</v>
          </cell>
          <cell r="N41">
            <v>0</v>
          </cell>
          <cell r="O41">
            <v>-134.56944444444443</v>
          </cell>
          <cell r="P41">
            <v>-568.80555555555543</v>
          </cell>
          <cell r="Q41">
            <v>-568.80555555555543</v>
          </cell>
          <cell r="R41">
            <v>-12328.057534931246</v>
          </cell>
          <cell r="S41">
            <v>-68789.647103808064</v>
          </cell>
        </row>
        <row r="42">
          <cell r="B42">
            <v>2020</v>
          </cell>
          <cell r="C42">
            <v>44717.555331040901</v>
          </cell>
          <cell r="D42">
            <v>11179.388832760225</v>
          </cell>
          <cell r="E42">
            <v>-235497.88523364576</v>
          </cell>
          <cell r="F42">
            <v>-67316.13280328305</v>
          </cell>
          <cell r="G42">
            <v>-40983.013215635248</v>
          </cell>
          <cell r="H42">
            <v>-46234.247247462248</v>
          </cell>
          <cell r="I42">
            <v>0</v>
          </cell>
          <cell r="J42">
            <v>0</v>
          </cell>
          <cell r="K42">
            <v>0</v>
          </cell>
          <cell r="L42">
            <v>-6157.666666666667</v>
          </cell>
          <cell r="M42">
            <v>-6048.645833333333</v>
          </cell>
          <cell r="N42">
            <v>0</v>
          </cell>
          <cell r="O42">
            <v>-138.77083333333331</v>
          </cell>
          <cell r="P42">
            <v>-585.16666666666663</v>
          </cell>
          <cell r="Q42">
            <v>-585.16666666666663</v>
          </cell>
          <cell r="R42">
            <v>-12328.057534931246</v>
          </cell>
          <cell r="S42">
            <v>-70222.707992504773</v>
          </cell>
        </row>
        <row r="43">
          <cell r="B43">
            <v>2020</v>
          </cell>
          <cell r="C43">
            <v>43819.842972375685</v>
          </cell>
          <cell r="D43">
            <v>10954.960743093921</v>
          </cell>
          <cell r="E43">
            <v>-278716.58154371585</v>
          </cell>
          <cell r="F43">
            <v>-79902.24426293069</v>
          </cell>
          <cell r="G43">
            <v>-49153.762176750402</v>
          </cell>
          <cell r="H43">
            <v>-55074.709673104109</v>
          </cell>
          <cell r="I43">
            <v>0</v>
          </cell>
          <cell r="J43">
            <v>0</v>
          </cell>
          <cell r="K43">
            <v>0</v>
          </cell>
          <cell r="L43">
            <v>-6289.8888888888887</v>
          </cell>
          <cell r="M43">
            <v>-6178.5277777777774</v>
          </cell>
          <cell r="N43">
            <v>0</v>
          </cell>
          <cell r="O43">
            <v>-142.9722222222222</v>
          </cell>
          <cell r="P43">
            <v>-601.52777777777771</v>
          </cell>
          <cell r="Q43">
            <v>-601.52777777777771</v>
          </cell>
          <cell r="R43">
            <v>-12328.057534931246</v>
          </cell>
          <cell r="S43">
            <v>-71655.768881201468</v>
          </cell>
        </row>
        <row r="44">
          <cell r="B44">
            <v>2020</v>
          </cell>
          <cell r="C44">
            <v>45843.453478535506</v>
          </cell>
          <cell r="D44">
            <v>11460.863369633877</v>
          </cell>
          <cell r="E44">
            <v>-325864.35511265078</v>
          </cell>
          <cell r="F44">
            <v>-94367.033243614336</v>
          </cell>
          <cell r="G44">
            <v>-58543.151879784942</v>
          </cell>
          <cell r="H44">
            <v>-64284.62744490747</v>
          </cell>
          <cell r="I44">
            <v>0</v>
          </cell>
          <cell r="J44">
            <v>0</v>
          </cell>
          <cell r="K44">
            <v>0</v>
          </cell>
          <cell r="L44">
            <v>-6422.1111111111113</v>
          </cell>
          <cell r="M44">
            <v>-6308.4097222222226</v>
          </cell>
          <cell r="N44">
            <v>0</v>
          </cell>
          <cell r="O44">
            <v>-147.17361111111109</v>
          </cell>
          <cell r="P44">
            <v>-617.8888888888888</v>
          </cell>
          <cell r="Q44">
            <v>-617.8888888888888</v>
          </cell>
          <cell r="R44">
            <v>-12328.057534931246</v>
          </cell>
          <cell r="S44">
            <v>-73088.829769898177</v>
          </cell>
        </row>
        <row r="45">
          <cell r="B45">
            <v>2020</v>
          </cell>
          <cell r="C45">
            <v>44909.421824789817</v>
          </cell>
          <cell r="D45">
            <v>11227.355456197454</v>
          </cell>
          <cell r="E45">
            <v>-319419.03997817443</v>
          </cell>
          <cell r="F45">
            <v>-93199.898264080359</v>
          </cell>
          <cell r="G45">
            <v>-58402.73779211576</v>
          </cell>
          <cell r="H45">
            <v>-63147.013022816638</v>
          </cell>
          <cell r="I45">
            <v>0</v>
          </cell>
          <cell r="J45">
            <v>0</v>
          </cell>
          <cell r="K45">
            <v>0</v>
          </cell>
          <cell r="L45">
            <v>-6554.333333333333</v>
          </cell>
          <cell r="M45">
            <v>-6438.2916666666661</v>
          </cell>
          <cell r="N45">
            <v>0</v>
          </cell>
          <cell r="O45">
            <v>-151.375</v>
          </cell>
          <cell r="P45">
            <v>-634.24999999999989</v>
          </cell>
          <cell r="Q45">
            <v>-634.24999999999989</v>
          </cell>
          <cell r="R45">
            <v>-12328.057534931246</v>
          </cell>
          <cell r="S45">
            <v>-74521.890658594872</v>
          </cell>
        </row>
        <row r="46">
          <cell r="B46">
            <v>2020</v>
          </cell>
          <cell r="C46">
            <v>46969.351626030118</v>
          </cell>
          <cell r="D46">
            <v>11742.33790650753</v>
          </cell>
          <cell r="E46">
            <v>-316237.2201444236</v>
          </cell>
          <cell r="F46">
            <v>-92746.473261569961</v>
          </cell>
          <cell r="G46">
            <v>-59032.299392820525</v>
          </cell>
          <cell r="H46">
            <v>-63161.695937670498</v>
          </cell>
          <cell r="I46">
            <v>0</v>
          </cell>
          <cell r="J46">
            <v>0</v>
          </cell>
          <cell r="K46">
            <v>0</v>
          </cell>
          <cell r="L46">
            <v>-6686.5555555555557</v>
          </cell>
          <cell r="M46">
            <v>-6568.1736111111113</v>
          </cell>
          <cell r="N46">
            <v>0</v>
          </cell>
          <cell r="O46">
            <v>-155.57638888888889</v>
          </cell>
          <cell r="P46">
            <v>-650.61111111111097</v>
          </cell>
          <cell r="Q46">
            <v>-650.61111111111097</v>
          </cell>
          <cell r="R46">
            <v>-12328.057534931246</v>
          </cell>
          <cell r="S46">
            <v>-75954.951547291581</v>
          </cell>
        </row>
        <row r="47">
          <cell r="B47">
            <v>2020</v>
          </cell>
          <cell r="C47">
            <v>47532.300699777428</v>
          </cell>
          <cell r="D47">
            <v>11883.075174944357</v>
          </cell>
          <cell r="E47">
            <v>-306042.11748309608</v>
          </cell>
          <cell r="F47">
            <v>-89485.430971820388</v>
          </cell>
          <cell r="G47">
            <v>-56005.606744925099</v>
          </cell>
          <cell r="H47">
            <v>-61512.256084134242</v>
          </cell>
          <cell r="I47">
            <v>0</v>
          </cell>
          <cell r="J47">
            <v>0</v>
          </cell>
          <cell r="K47">
            <v>0</v>
          </cell>
          <cell r="L47">
            <v>-6818.7777777777774</v>
          </cell>
          <cell r="M47">
            <v>-6698.0555555555557</v>
          </cell>
          <cell r="N47">
            <v>0</v>
          </cell>
          <cell r="O47">
            <v>-159.77777777777777</v>
          </cell>
          <cell r="P47">
            <v>-666.97222222222217</v>
          </cell>
          <cell r="Q47">
            <v>-666.97222222222217</v>
          </cell>
          <cell r="R47">
            <v>-12328.057534931246</v>
          </cell>
          <cell r="S47">
            <v>-77388.01243598829</v>
          </cell>
        </row>
        <row r="48">
          <cell r="B48">
            <v>2020</v>
          </cell>
          <cell r="C48">
            <v>46543.790103411025</v>
          </cell>
          <cell r="D48">
            <v>11635.947525852756</v>
          </cell>
          <cell r="E48">
            <v>-259492.27086924185</v>
          </cell>
          <cell r="F48">
            <v>-75825.956813003329</v>
          </cell>
          <cell r="G48">
            <v>-47898.518027837075</v>
          </cell>
          <cell r="H48">
            <v>-52773.063626783754</v>
          </cell>
          <cell r="I48">
            <v>0</v>
          </cell>
          <cell r="J48">
            <v>0</v>
          </cell>
          <cell r="K48">
            <v>0</v>
          </cell>
          <cell r="L48">
            <v>-6951</v>
          </cell>
          <cell r="M48">
            <v>-6827.9375</v>
          </cell>
          <cell r="N48">
            <v>0</v>
          </cell>
          <cell r="O48">
            <v>-163.97916666666666</v>
          </cell>
          <cell r="P48">
            <v>-683.33333333333326</v>
          </cell>
          <cell r="Q48">
            <v>-683.33333333333326</v>
          </cell>
          <cell r="R48">
            <v>-12328.057534931246</v>
          </cell>
          <cell r="S48">
            <v>-78821.073324684985</v>
          </cell>
        </row>
        <row r="49">
          <cell r="B49">
            <v>2020</v>
          </cell>
          <cell r="C49">
            <v>48658.198847272048</v>
          </cell>
          <cell r="D49">
            <v>12164.549711818012</v>
          </cell>
          <cell r="E49">
            <v>-200923.48705663404</v>
          </cell>
          <cell r="F49">
            <v>-58773.01612160496</v>
          </cell>
          <cell r="G49">
            <v>-37980.142653810646</v>
          </cell>
          <cell r="H49">
            <v>-40975.727870295224</v>
          </cell>
          <cell r="I49">
            <v>0</v>
          </cell>
          <cell r="J49">
            <v>0</v>
          </cell>
          <cell r="K49">
            <v>0</v>
          </cell>
          <cell r="L49">
            <v>-7083.2222222222226</v>
          </cell>
          <cell r="M49">
            <v>-6957.8194444444443</v>
          </cell>
          <cell r="N49">
            <v>0</v>
          </cell>
          <cell r="O49">
            <v>-168.18055555555554</v>
          </cell>
          <cell r="P49">
            <v>-699.69444444444434</v>
          </cell>
          <cell r="Q49">
            <v>-699.69444444444434</v>
          </cell>
          <cell r="R49">
            <v>-12328.057534931246</v>
          </cell>
          <cell r="S49">
            <v>-80254.134213381694</v>
          </cell>
        </row>
        <row r="50">
          <cell r="B50">
            <v>2020</v>
          </cell>
          <cell r="C50">
            <v>47633.368955825179</v>
          </cell>
          <cell r="D50">
            <v>11908.342238956295</v>
          </cell>
          <cell r="E50">
            <v>-150748.30697769937</v>
          </cell>
          <cell r="F50">
            <v>-43812.567393583216</v>
          </cell>
          <cell r="G50">
            <v>-29119.522836870299</v>
          </cell>
          <cell r="H50">
            <v>-31021.731459844144</v>
          </cell>
          <cell r="I50">
            <v>0</v>
          </cell>
          <cell r="J50">
            <v>0</v>
          </cell>
          <cell r="K50">
            <v>0</v>
          </cell>
          <cell r="L50">
            <v>-7215.4444444444443</v>
          </cell>
          <cell r="M50">
            <v>-7087.7013888888887</v>
          </cell>
          <cell r="N50">
            <v>0</v>
          </cell>
          <cell r="O50">
            <v>-172.38194444444443</v>
          </cell>
          <cell r="P50">
            <v>-716.05555555555543</v>
          </cell>
          <cell r="Q50">
            <v>-716.05555555555543</v>
          </cell>
          <cell r="R50">
            <v>-12328.057534931246</v>
          </cell>
          <cell r="S50">
            <v>-81687.195102078404</v>
          </cell>
        </row>
        <row r="51">
          <cell r="B51">
            <v>2020</v>
          </cell>
          <cell r="C51">
            <v>49784.09699476666</v>
          </cell>
          <cell r="D51">
            <v>12446.024248691665</v>
          </cell>
          <cell r="E51">
            <v>-128283.8310350338</v>
          </cell>
          <cell r="F51">
            <v>-36669.638744345022</v>
          </cell>
          <cell r="G51">
            <v>-25382.778339537919</v>
          </cell>
          <cell r="H51">
            <v>-25750.835609012083</v>
          </cell>
          <cell r="I51">
            <v>0</v>
          </cell>
          <cell r="J51">
            <v>0</v>
          </cell>
          <cell r="K51">
            <v>0</v>
          </cell>
          <cell r="L51">
            <v>-7347.6666666666661</v>
          </cell>
          <cell r="M51">
            <v>-7217.583333333333</v>
          </cell>
          <cell r="N51">
            <v>0</v>
          </cell>
          <cell r="O51">
            <v>-176.58333333333331</v>
          </cell>
          <cell r="P51">
            <v>-732.41666666666652</v>
          </cell>
          <cell r="Q51">
            <v>-732.41666666666652</v>
          </cell>
          <cell r="R51">
            <v>-12328.057534931246</v>
          </cell>
          <cell r="S51">
            <v>-83120.255990775098</v>
          </cell>
        </row>
        <row r="52">
          <cell r="B52">
            <v>2021</v>
          </cell>
          <cell r="C52">
            <v>50926.486901110133</v>
          </cell>
          <cell r="D52">
            <v>12731.621725277533</v>
          </cell>
          <cell r="E52">
            <v>-150975.21383133932</v>
          </cell>
          <cell r="F52">
            <v>-42844.427878229064</v>
          </cell>
          <cell r="G52">
            <v>-25086.18525349001</v>
          </cell>
          <cell r="H52">
            <v>-29421.989283384675</v>
          </cell>
          <cell r="I52">
            <v>0</v>
          </cell>
          <cell r="J52">
            <v>0</v>
          </cell>
          <cell r="K52">
            <v>0</v>
          </cell>
          <cell r="L52">
            <v>-7457.1736111111104</v>
          </cell>
          <cell r="M52">
            <v>-7325.1597222222217</v>
          </cell>
          <cell r="N52">
            <v>0</v>
          </cell>
          <cell r="O52">
            <v>-181.04166666666666</v>
          </cell>
          <cell r="P52">
            <v>-749.31944444444446</v>
          </cell>
          <cell r="Q52">
            <v>-749.31944444444446</v>
          </cell>
          <cell r="R52">
            <v>-12328.057534931246</v>
          </cell>
          <cell r="S52">
            <v>-84594.983546138465</v>
          </cell>
        </row>
        <row r="53">
          <cell r="B53">
            <v>2021</v>
          </cell>
          <cell r="C53">
            <v>47029.953245441975</v>
          </cell>
          <cell r="D53">
            <v>11757.488311360494</v>
          </cell>
          <cell r="E53">
            <v>-187215.26772828551</v>
          </cell>
          <cell r="F53">
            <v>-53534.94167965489</v>
          </cell>
          <cell r="G53">
            <v>-31543.146365307428</v>
          </cell>
          <cell r="H53">
            <v>-36758.510942702284</v>
          </cell>
          <cell r="I53">
            <v>0</v>
          </cell>
          <cell r="J53">
            <v>0</v>
          </cell>
          <cell r="K53">
            <v>0</v>
          </cell>
          <cell r="L53">
            <v>-7566.6805555555547</v>
          </cell>
          <cell r="M53">
            <v>-7432.7361111111104</v>
          </cell>
          <cell r="N53">
            <v>0</v>
          </cell>
          <cell r="O53">
            <v>-185.49999999999997</v>
          </cell>
          <cell r="P53">
            <v>-766.22222222222217</v>
          </cell>
          <cell r="Q53">
            <v>-766.22222222222217</v>
          </cell>
          <cell r="R53">
            <v>-12328.057534931246</v>
          </cell>
          <cell r="S53">
            <v>-86069.711101501845</v>
          </cell>
        </row>
        <row r="54">
          <cell r="B54">
            <v>2021</v>
          </cell>
          <cell r="C54">
            <v>53211.266713797093</v>
          </cell>
          <cell r="D54">
            <v>13302.816678449273</v>
          </cell>
          <cell r="E54">
            <v>-279232.17768380023</v>
          </cell>
          <cell r="F54">
            <v>-79521.446530970992</v>
          </cell>
          <cell r="G54">
            <v>-47649.444428842005</v>
          </cell>
          <cell r="H54">
            <v>-54837.679537991949</v>
          </cell>
          <cell r="I54">
            <v>0</v>
          </cell>
          <cell r="J54">
            <v>0</v>
          </cell>
          <cell r="K54">
            <v>0</v>
          </cell>
          <cell r="L54">
            <v>-7676.1874999999991</v>
          </cell>
          <cell r="M54">
            <v>-7540.3125</v>
          </cell>
          <cell r="N54">
            <v>0</v>
          </cell>
          <cell r="O54">
            <v>-189.95833333333331</v>
          </cell>
          <cell r="P54">
            <v>-783.125</v>
          </cell>
          <cell r="Q54">
            <v>-783.125</v>
          </cell>
          <cell r="R54">
            <v>-12328.057534931246</v>
          </cell>
          <cell r="S54">
            <v>-87544.438656865212</v>
          </cell>
        </row>
        <row r="55">
          <cell r="B55">
            <v>2021</v>
          </cell>
          <cell r="C55">
            <v>52600.312858200567</v>
          </cell>
          <cell r="D55">
            <v>13150.078214550142</v>
          </cell>
          <cell r="E55">
            <v>-329441.32883431629</v>
          </cell>
          <cell r="F55">
            <v>-94046.517465873359</v>
          </cell>
          <cell r="G55">
            <v>-56776.623490325146</v>
          </cell>
          <cell r="H55">
            <v>-65019.26733934589</v>
          </cell>
          <cell r="I55">
            <v>0</v>
          </cell>
          <cell r="J55">
            <v>0</v>
          </cell>
          <cell r="K55">
            <v>0</v>
          </cell>
          <cell r="L55">
            <v>-7785.6944444444434</v>
          </cell>
          <cell r="M55">
            <v>-7647.8888888888887</v>
          </cell>
          <cell r="N55">
            <v>0</v>
          </cell>
          <cell r="O55">
            <v>-194.41666666666666</v>
          </cell>
          <cell r="P55">
            <v>-800.02777777777771</v>
          </cell>
          <cell r="Q55">
            <v>-800.02777777777771</v>
          </cell>
          <cell r="R55">
            <v>-12328.057534931246</v>
          </cell>
          <cell r="S55">
            <v>-89019.166212228578</v>
          </cell>
        </row>
        <row r="56">
          <cell r="B56">
            <v>2021</v>
          </cell>
          <cell r="C56">
            <v>55496.046526484068</v>
          </cell>
          <cell r="D56">
            <v>13874.011631621017</v>
          </cell>
          <cell r="E56">
            <v>-384010.54920197563</v>
          </cell>
          <cell r="F56">
            <v>-110576.09409170999</v>
          </cell>
          <cell r="G56">
            <v>-67156.518355155393</v>
          </cell>
          <cell r="H56">
            <v>-75669.981318635386</v>
          </cell>
          <cell r="I56">
            <v>0</v>
          </cell>
          <cell r="J56">
            <v>0</v>
          </cell>
          <cell r="K56">
            <v>0</v>
          </cell>
          <cell r="L56">
            <v>-7895.2013888888887</v>
          </cell>
          <cell r="M56">
            <v>-7755.4652777777774</v>
          </cell>
          <cell r="N56">
            <v>0</v>
          </cell>
          <cell r="O56">
            <v>-198.87499999999997</v>
          </cell>
          <cell r="P56">
            <v>-816.93055555555554</v>
          </cell>
          <cell r="Q56">
            <v>-816.93055555555554</v>
          </cell>
          <cell r="R56">
            <v>-12328.057534931246</v>
          </cell>
          <cell r="S56">
            <v>-90493.893767591944</v>
          </cell>
        </row>
        <row r="57">
          <cell r="B57">
            <v>2021</v>
          </cell>
          <cell r="C57">
            <v>54811.390096284726</v>
          </cell>
          <cell r="D57">
            <v>13702.847524071181</v>
          </cell>
          <cell r="E57">
            <v>-375153.1421101889</v>
          </cell>
          <cell r="F57">
            <v>-108751.55079804933</v>
          </cell>
          <cell r="G57">
            <v>-66513.659559836044</v>
          </cell>
          <cell r="H57">
            <v>-74035.959963528148</v>
          </cell>
          <cell r="I57">
            <v>0</v>
          </cell>
          <cell r="J57">
            <v>0</v>
          </cell>
          <cell r="K57">
            <v>0</v>
          </cell>
          <cell r="L57">
            <v>-8004.7083333333321</v>
          </cell>
          <cell r="M57">
            <v>-7863.0416666666661</v>
          </cell>
          <cell r="N57">
            <v>0</v>
          </cell>
          <cell r="O57">
            <v>-203.33333333333331</v>
          </cell>
          <cell r="P57">
            <v>-833.83333333333326</v>
          </cell>
          <cell r="Q57">
            <v>-833.83333333333326</v>
          </cell>
          <cell r="R57">
            <v>-12328.057534931246</v>
          </cell>
          <cell r="S57">
            <v>-91968.621322955325</v>
          </cell>
        </row>
        <row r="58">
          <cell r="B58">
            <v>2021</v>
          </cell>
          <cell r="C58">
            <v>57780.826339171021</v>
          </cell>
          <cell r="D58">
            <v>14445.206584792755</v>
          </cell>
          <cell r="E58">
            <v>-371129.65609067271</v>
          </cell>
          <cell r="F58">
            <v>-108048.68834713068</v>
          </cell>
          <cell r="G58">
            <v>-66930.322976205935</v>
          </cell>
          <cell r="H58">
            <v>-73881.260180089535</v>
          </cell>
          <cell r="I58">
            <v>0</v>
          </cell>
          <cell r="J58">
            <v>0</v>
          </cell>
          <cell r="K58">
            <v>0</v>
          </cell>
          <cell r="L58">
            <v>-8114.2152777777774</v>
          </cell>
          <cell r="M58">
            <v>-7970.6180555555547</v>
          </cell>
          <cell r="N58">
            <v>0</v>
          </cell>
          <cell r="O58">
            <v>-207.79166666666663</v>
          </cell>
          <cell r="P58">
            <v>-850.73611111111109</v>
          </cell>
          <cell r="Q58">
            <v>-850.73611111111109</v>
          </cell>
          <cell r="R58">
            <v>-12328.057534931246</v>
          </cell>
          <cell r="S58">
            <v>-93443.348878318691</v>
          </cell>
        </row>
        <row r="59">
          <cell r="B59">
            <v>2021</v>
          </cell>
          <cell r="C59">
            <v>58923.216245514508</v>
          </cell>
          <cell r="D59">
            <v>14730.804061378627</v>
          </cell>
          <cell r="E59">
            <v>-358588.76550062379</v>
          </cell>
          <cell r="F59">
            <v>-104116.38969494126</v>
          </cell>
          <cell r="G59">
            <v>-63484.774385874218</v>
          </cell>
          <cell r="H59">
            <v>-71748.573197644262</v>
          </cell>
          <cell r="I59">
            <v>0</v>
          </cell>
          <cell r="J59">
            <v>0</v>
          </cell>
          <cell r="K59">
            <v>0</v>
          </cell>
          <cell r="L59">
            <v>-8223.7222222222208</v>
          </cell>
          <cell r="M59">
            <v>-8078.1944444444443</v>
          </cell>
          <cell r="N59">
            <v>0</v>
          </cell>
          <cell r="O59">
            <v>-212.24999999999997</v>
          </cell>
          <cell r="P59">
            <v>-867.63888888888891</v>
          </cell>
          <cell r="Q59">
            <v>-867.63888888888891</v>
          </cell>
          <cell r="R59">
            <v>-12328.057534931246</v>
          </cell>
          <cell r="S59">
            <v>-94918.076433682058</v>
          </cell>
        </row>
        <row r="60">
          <cell r="B60">
            <v>2021</v>
          </cell>
          <cell r="C60">
            <v>58128.005953410961</v>
          </cell>
          <cell r="D60">
            <v>14532.00148835274</v>
          </cell>
          <cell r="E60">
            <v>-303787.0014743465</v>
          </cell>
          <cell r="F60">
            <v>-88074.590190782706</v>
          </cell>
          <cell r="G60">
            <v>-54087.381997688681</v>
          </cell>
          <cell r="H60">
            <v>-61422.70940759212</v>
          </cell>
          <cell r="I60">
            <v>0</v>
          </cell>
          <cell r="J60">
            <v>0</v>
          </cell>
          <cell r="K60">
            <v>0</v>
          </cell>
          <cell r="L60">
            <v>-8333.2291666666661</v>
          </cell>
          <cell r="M60">
            <v>-8185.770833333333</v>
          </cell>
          <cell r="N60">
            <v>0</v>
          </cell>
          <cell r="O60">
            <v>-216.70833333333331</v>
          </cell>
          <cell r="P60">
            <v>-884.54166666666663</v>
          </cell>
          <cell r="Q60">
            <v>-884.54166666666663</v>
          </cell>
          <cell r="R60">
            <v>-12328.057534931246</v>
          </cell>
          <cell r="S60">
            <v>-96392.803989045438</v>
          </cell>
        </row>
        <row r="61">
          <cell r="B61">
            <v>2021</v>
          </cell>
          <cell r="C61">
            <v>61207.996058201476</v>
          </cell>
          <cell r="D61">
            <v>15301.999014550369</v>
          </cell>
          <cell r="E61">
            <v>-234945.63867817837</v>
          </cell>
          <cell r="F61">
            <v>-68135.058739073182</v>
          </cell>
          <cell r="G61">
            <v>-42667.080070169279</v>
          </cell>
          <cell r="H61">
            <v>-47623.504216365203</v>
          </cell>
          <cell r="I61">
            <v>0</v>
          </cell>
          <cell r="J61">
            <v>0</v>
          </cell>
          <cell r="K61">
            <v>0</v>
          </cell>
          <cell r="L61">
            <v>-8442.7361111111113</v>
          </cell>
          <cell r="M61">
            <v>-8293.3472222222226</v>
          </cell>
          <cell r="N61">
            <v>0</v>
          </cell>
          <cell r="O61">
            <v>-221.16666666666666</v>
          </cell>
          <cell r="P61">
            <v>-901.44444444444434</v>
          </cell>
          <cell r="Q61">
            <v>-901.44444444444434</v>
          </cell>
          <cell r="R61">
            <v>-12328.057534931246</v>
          </cell>
          <cell r="S61">
            <v>-97867.531544408805</v>
          </cell>
        </row>
        <row r="62">
          <cell r="B62">
            <v>2021</v>
          </cell>
          <cell r="C62">
            <v>60339.083191495105</v>
          </cell>
          <cell r="D62">
            <v>15084.770797873776</v>
          </cell>
          <cell r="E62">
            <v>-176065.61434111433</v>
          </cell>
          <cell r="F62">
            <v>-50751.086864992249</v>
          </cell>
          <cell r="G62">
            <v>-32572.51692210164</v>
          </cell>
          <cell r="H62">
            <v>-35966.123112579306</v>
          </cell>
          <cell r="I62">
            <v>0</v>
          </cell>
          <cell r="J62">
            <v>0</v>
          </cell>
          <cell r="K62">
            <v>0</v>
          </cell>
          <cell r="L62">
            <v>-8552.2430555555547</v>
          </cell>
          <cell r="M62">
            <v>-8400.9236111111113</v>
          </cell>
          <cell r="N62">
            <v>0</v>
          </cell>
          <cell r="O62">
            <v>-225.625</v>
          </cell>
          <cell r="P62">
            <v>-918.34722222222217</v>
          </cell>
          <cell r="Q62">
            <v>-918.34722222222217</v>
          </cell>
          <cell r="R62">
            <v>-12328.057534931246</v>
          </cell>
          <cell r="S62">
            <v>-99342.259099772171</v>
          </cell>
        </row>
        <row r="63">
          <cell r="B63">
            <v>2021</v>
          </cell>
          <cell r="C63">
            <v>63492.775870888421</v>
          </cell>
          <cell r="D63">
            <v>15873.193967722105</v>
          </cell>
          <cell r="E63">
            <v>-149573.11327662048</v>
          </cell>
          <cell r="F63">
            <v>-42369.22386682839</v>
          </cell>
          <cell r="G63">
            <v>-28229.823445140668</v>
          </cell>
          <cell r="H63">
            <v>-29873.510487519034</v>
          </cell>
          <cell r="I63">
            <v>0</v>
          </cell>
          <cell r="J63">
            <v>0</v>
          </cell>
          <cell r="K63">
            <v>0</v>
          </cell>
          <cell r="L63">
            <v>-8661.75</v>
          </cell>
          <cell r="M63">
            <v>-8508.5</v>
          </cell>
          <cell r="N63">
            <v>0</v>
          </cell>
          <cell r="O63">
            <v>-230.08333333333331</v>
          </cell>
          <cell r="P63">
            <v>-935.25</v>
          </cell>
          <cell r="Q63">
            <v>-935.25</v>
          </cell>
          <cell r="R63">
            <v>-12328.057534931246</v>
          </cell>
          <cell r="S63">
            <v>-100816.98665513554</v>
          </cell>
        </row>
        <row r="64">
          <cell r="B64">
            <v>2022</v>
          </cell>
          <cell r="C64">
            <v>64317.595655575969</v>
          </cell>
          <cell r="D64">
            <v>16079.398913893992</v>
          </cell>
          <cell r="E64">
            <v>-171955.77967722897</v>
          </cell>
          <cell r="F64">
            <v>-48646.514076007341</v>
          </cell>
          <cell r="G64">
            <v>-27413.048477614415</v>
          </cell>
          <cell r="H64">
            <v>-33172.366555782028</v>
          </cell>
          <cell r="I64">
            <v>0</v>
          </cell>
          <cell r="J64">
            <v>0</v>
          </cell>
          <cell r="K64">
            <v>0</v>
          </cell>
          <cell r="L64">
            <v>-8745.4861111111113</v>
          </cell>
          <cell r="M64">
            <v>-8590.7569444444453</v>
          </cell>
          <cell r="N64">
            <v>0</v>
          </cell>
          <cell r="O64">
            <v>-234.63194444444443</v>
          </cell>
          <cell r="P64">
            <v>-952.33333333333337</v>
          </cell>
          <cell r="Q64">
            <v>-952.33333333333337</v>
          </cell>
          <cell r="R64">
            <v>-12328.057534931246</v>
          </cell>
          <cell r="S64">
            <v>-102361.15865494337</v>
          </cell>
        </row>
        <row r="65">
          <cell r="B65">
            <v>2022</v>
          </cell>
          <cell r="C65">
            <v>58838.31072023802</v>
          </cell>
          <cell r="D65">
            <v>14709.577680059505</v>
          </cell>
          <cell r="E65">
            <v>-212567.35777542763</v>
          </cell>
          <cell r="F65">
            <v>-60416.444144806563</v>
          </cell>
          <cell r="G65">
            <v>-34096.295032489325</v>
          </cell>
          <cell r="H65">
            <v>-40955.85172536016</v>
          </cell>
          <cell r="I65">
            <v>0</v>
          </cell>
          <cell r="J65">
            <v>0</v>
          </cell>
          <cell r="K65">
            <v>0</v>
          </cell>
          <cell r="L65">
            <v>-8829.2222222222226</v>
          </cell>
          <cell r="M65">
            <v>-8673.0138888888887</v>
          </cell>
          <cell r="N65">
            <v>0</v>
          </cell>
          <cell r="O65">
            <v>-239.18055555555554</v>
          </cell>
          <cell r="P65">
            <v>-969.41666666666663</v>
          </cell>
          <cell r="Q65">
            <v>-969.41666666666663</v>
          </cell>
          <cell r="R65">
            <v>-12328.057534931246</v>
          </cell>
          <cell r="S65">
            <v>-103905.33065475117</v>
          </cell>
        </row>
        <row r="66">
          <cell r="B66">
            <v>2022</v>
          </cell>
          <cell r="C66">
            <v>65967.235224951059</v>
          </cell>
          <cell r="D66">
            <v>16491.808806237765</v>
          </cell>
          <cell r="E66">
            <v>-315607.75031987322</v>
          </cell>
          <cell r="F66">
            <v>-89050.162293728936</v>
          </cell>
          <cell r="G66">
            <v>-50791.671591245649</v>
          </cell>
          <cell r="H66">
            <v>-60199.955564841803</v>
          </cell>
          <cell r="I66">
            <v>0</v>
          </cell>
          <cell r="J66">
            <v>0</v>
          </cell>
          <cell r="K66">
            <v>0</v>
          </cell>
          <cell r="L66">
            <v>-8912.9583333333339</v>
          </cell>
          <cell r="M66">
            <v>-8755.2708333333339</v>
          </cell>
          <cell r="N66">
            <v>0</v>
          </cell>
          <cell r="O66">
            <v>-243.72916666666666</v>
          </cell>
          <cell r="P66">
            <v>-986.5</v>
          </cell>
          <cell r="Q66">
            <v>-986.5</v>
          </cell>
          <cell r="R66">
            <v>-12328.057534931246</v>
          </cell>
          <cell r="S66">
            <v>-105449.50265455899</v>
          </cell>
        </row>
        <row r="67">
          <cell r="B67">
            <v>2022</v>
          </cell>
          <cell r="C67">
            <v>64637.472589972844</v>
          </cell>
          <cell r="D67">
            <v>16159.368147493211</v>
          </cell>
          <cell r="E67">
            <v>-370859.58057822997</v>
          </cell>
          <cell r="F67">
            <v>-104496.0082653378</v>
          </cell>
          <cell r="G67">
            <v>-59762.730549833854</v>
          </cell>
          <cell r="H67">
            <v>-70316.828377787999</v>
          </cell>
          <cell r="I67">
            <v>0</v>
          </cell>
          <cell r="J67">
            <v>0</v>
          </cell>
          <cell r="K67">
            <v>0</v>
          </cell>
          <cell r="L67">
            <v>-8996.6944444444453</v>
          </cell>
          <cell r="M67">
            <v>-8837.5277777777774</v>
          </cell>
          <cell r="N67">
            <v>0</v>
          </cell>
          <cell r="O67">
            <v>-248.27777777777777</v>
          </cell>
          <cell r="P67">
            <v>-1003.5833333333334</v>
          </cell>
          <cell r="Q67">
            <v>-1003.5833333333334</v>
          </cell>
          <cell r="R67">
            <v>-12328.057534931246</v>
          </cell>
          <cell r="S67">
            <v>-106993.67465436681</v>
          </cell>
        </row>
        <row r="68">
          <cell r="B68">
            <v>2022</v>
          </cell>
          <cell r="C68">
            <v>67616.874794326141</v>
          </cell>
          <cell r="D68">
            <v>16904.218698581535</v>
          </cell>
          <cell r="E68">
            <v>-430560.23773056106</v>
          </cell>
          <cell r="F68">
            <v>-121841.90506882998</v>
          </cell>
          <cell r="G68">
            <v>-69795.281899967435</v>
          </cell>
          <cell r="H68">
            <v>-80664.580255187815</v>
          </cell>
          <cell r="I68">
            <v>0</v>
          </cell>
          <cell r="J68">
            <v>0</v>
          </cell>
          <cell r="K68">
            <v>0</v>
          </cell>
          <cell r="L68">
            <v>-9080.4305555555547</v>
          </cell>
          <cell r="M68">
            <v>-8919.7847222222226</v>
          </cell>
          <cell r="N68">
            <v>0</v>
          </cell>
          <cell r="O68">
            <v>-252.82638888888886</v>
          </cell>
          <cell r="P68">
            <v>-1020.6666666666666</v>
          </cell>
          <cell r="Q68">
            <v>-1020.6666666666666</v>
          </cell>
          <cell r="R68">
            <v>-12328.057534931246</v>
          </cell>
          <cell r="S68">
            <v>-108537.84665417462</v>
          </cell>
        </row>
        <row r="69">
          <cell r="B69">
            <v>2022</v>
          </cell>
          <cell r="C69">
            <v>66233.897979690664</v>
          </cell>
          <cell r="D69">
            <v>16558.474494922666</v>
          </cell>
          <cell r="E69">
            <v>-418751.0835424065</v>
          </cell>
          <cell r="F69">
            <v>-118783.56065703921</v>
          </cell>
          <cell r="G69">
            <v>-68170.953256291905</v>
          </cell>
          <cell r="H69">
            <v>-77623.995232516201</v>
          </cell>
          <cell r="I69">
            <v>0</v>
          </cell>
          <cell r="J69">
            <v>0</v>
          </cell>
          <cell r="K69">
            <v>0</v>
          </cell>
          <cell r="L69">
            <v>-9164.1666666666661</v>
          </cell>
          <cell r="M69">
            <v>-9002.0416666666661</v>
          </cell>
          <cell r="N69">
            <v>0</v>
          </cell>
          <cell r="O69">
            <v>-257.375</v>
          </cell>
          <cell r="P69">
            <v>-1037.75</v>
          </cell>
          <cell r="Q69">
            <v>-1037.75</v>
          </cell>
          <cell r="R69">
            <v>-12328.057534931246</v>
          </cell>
          <cell r="S69">
            <v>-110082.01865398244</v>
          </cell>
        </row>
        <row r="70">
          <cell r="B70">
            <v>2022</v>
          </cell>
          <cell r="C70">
            <v>69266.514363701222</v>
          </cell>
          <cell r="D70">
            <v>17316.628590925306</v>
          </cell>
          <cell r="E70">
            <v>-413434.49176797527</v>
          </cell>
          <cell r="F70">
            <v>-117438.01512407408</v>
          </cell>
          <cell r="G70">
            <v>-68025.602719109025</v>
          </cell>
          <cell r="H70">
            <v>-76695.861588633954</v>
          </cell>
          <cell r="I70">
            <v>0</v>
          </cell>
          <cell r="J70">
            <v>0</v>
          </cell>
          <cell r="K70">
            <v>0</v>
          </cell>
          <cell r="L70">
            <v>-9247.9027777777774</v>
          </cell>
          <cell r="M70">
            <v>-9084.2986111111113</v>
          </cell>
          <cell r="N70">
            <v>0</v>
          </cell>
          <cell r="O70">
            <v>-261.92361111111109</v>
          </cell>
          <cell r="P70">
            <v>-1054.8333333333333</v>
          </cell>
          <cell r="Q70">
            <v>-1054.8333333333333</v>
          </cell>
          <cell r="R70">
            <v>-12328.057534931246</v>
          </cell>
          <cell r="S70">
            <v>-111626.19065379025</v>
          </cell>
        </row>
        <row r="71">
          <cell r="B71">
            <v>2022</v>
          </cell>
          <cell r="C71">
            <v>70091.334148388763</v>
          </cell>
          <cell r="D71">
            <v>17522.833537097191</v>
          </cell>
          <cell r="E71">
            <v>-398306.51532656944</v>
          </cell>
          <cell r="F71">
            <v>-112501.72950506465</v>
          </cell>
          <cell r="G71">
            <v>-63903.483801781098</v>
          </cell>
          <cell r="H71">
            <v>-73540.268306021171</v>
          </cell>
          <cell r="I71">
            <v>0</v>
          </cell>
          <cell r="J71">
            <v>0</v>
          </cell>
          <cell r="K71">
            <v>0</v>
          </cell>
          <cell r="L71">
            <v>-9331.6388888888887</v>
          </cell>
          <cell r="M71">
            <v>-9166.5555555555547</v>
          </cell>
          <cell r="N71">
            <v>0</v>
          </cell>
          <cell r="O71">
            <v>-266.47222222222217</v>
          </cell>
          <cell r="P71">
            <v>-1071.9166666666667</v>
          </cell>
          <cell r="Q71">
            <v>-1071.9166666666667</v>
          </cell>
          <cell r="R71">
            <v>-12328.057534931246</v>
          </cell>
          <cell r="S71">
            <v>-113170.36265359807</v>
          </cell>
        </row>
        <row r="72">
          <cell r="B72">
            <v>2022</v>
          </cell>
          <cell r="C72">
            <v>68628.536064267406</v>
          </cell>
          <cell r="D72">
            <v>17157.134016066851</v>
          </cell>
          <cell r="E72">
            <v>-336668.25165637134</v>
          </cell>
          <cell r="F72">
            <v>-94607.534550265365</v>
          </cell>
          <cell r="G72">
            <v>-54087.381997688681</v>
          </cell>
          <cell r="H72">
            <v>-62277.867127981517</v>
          </cell>
          <cell r="I72">
            <v>0</v>
          </cell>
          <cell r="J72">
            <v>0</v>
          </cell>
          <cell r="K72">
            <v>0</v>
          </cell>
          <cell r="L72">
            <v>-9415.375</v>
          </cell>
          <cell r="M72">
            <v>-9248.8125</v>
          </cell>
          <cell r="N72">
            <v>0</v>
          </cell>
          <cell r="O72">
            <v>-271.02083333333331</v>
          </cell>
          <cell r="P72">
            <v>-1089</v>
          </cell>
          <cell r="Q72">
            <v>-1089</v>
          </cell>
          <cell r="R72">
            <v>-12328.057534931246</v>
          </cell>
          <cell r="S72">
            <v>-114714.53465340589</v>
          </cell>
        </row>
        <row r="73">
          <cell r="B73">
            <v>2022</v>
          </cell>
          <cell r="C73">
            <v>71740.973717763845</v>
          </cell>
          <cell r="D73">
            <v>17935.243429440961</v>
          </cell>
          <cell r="E73">
            <v>-259696.46067757526</v>
          </cell>
          <cell r="F73">
            <v>-72729.27857669587</v>
          </cell>
          <cell r="G73">
            <v>-42667.080070169279</v>
          </cell>
          <cell r="H73">
            <v>-47718.761159617083</v>
          </cell>
          <cell r="I73">
            <v>0</v>
          </cell>
          <cell r="J73">
            <v>0</v>
          </cell>
          <cell r="K73">
            <v>0</v>
          </cell>
          <cell r="L73">
            <v>-9499.1111111111113</v>
          </cell>
          <cell r="M73">
            <v>-9331.0694444444453</v>
          </cell>
          <cell r="N73">
            <v>0</v>
          </cell>
          <cell r="O73">
            <v>-275.56944444444446</v>
          </cell>
          <cell r="P73">
            <v>-1106.0833333333333</v>
          </cell>
          <cell r="Q73">
            <v>-1106.0833333333333</v>
          </cell>
          <cell r="R73">
            <v>-12328.057534931246</v>
          </cell>
          <cell r="S73">
            <v>-116258.7066532137</v>
          </cell>
        </row>
        <row r="74">
          <cell r="B74">
            <v>2022</v>
          </cell>
          <cell r="C74">
            <v>70224.961453985234</v>
          </cell>
          <cell r="D74">
            <v>17556.240363496308</v>
          </cell>
          <cell r="E74">
            <v>-194143.17347475604</v>
          </cell>
          <cell r="F74">
            <v>-53886.583055931478</v>
          </cell>
          <cell r="G74">
            <v>-32572.51692210164</v>
          </cell>
          <cell r="H74">
            <v>-35966.123112579306</v>
          </cell>
          <cell r="I74">
            <v>0</v>
          </cell>
          <cell r="J74">
            <v>0</v>
          </cell>
          <cell r="K74">
            <v>0</v>
          </cell>
          <cell r="L74">
            <v>-9582.8472222222226</v>
          </cell>
          <cell r="M74">
            <v>-9413.3263888888887</v>
          </cell>
          <cell r="N74">
            <v>0</v>
          </cell>
          <cell r="O74">
            <v>-280.11805555555554</v>
          </cell>
          <cell r="P74">
            <v>-1123.1666666666667</v>
          </cell>
          <cell r="Q74">
            <v>-1123.1666666666667</v>
          </cell>
          <cell r="R74">
            <v>-12328.057534931246</v>
          </cell>
          <cell r="S74">
            <v>-117802.87865302151</v>
          </cell>
        </row>
        <row r="75">
          <cell r="B75">
            <v>2022</v>
          </cell>
          <cell r="C75">
            <v>73390.613287138956</v>
          </cell>
          <cell r="D75">
            <v>18347.653321784739</v>
          </cell>
          <cell r="E75">
            <v>-164364.69547377084</v>
          </cell>
          <cell r="F75">
            <v>-44558.350360240307</v>
          </cell>
          <cell r="G75">
            <v>-28229.823445140668</v>
          </cell>
          <cell r="H75">
            <v>-29873.510487519034</v>
          </cell>
          <cell r="I75">
            <v>0</v>
          </cell>
          <cell r="J75">
            <v>0</v>
          </cell>
          <cell r="K75">
            <v>0</v>
          </cell>
          <cell r="L75">
            <v>-9666.5833333333339</v>
          </cell>
          <cell r="M75">
            <v>-9495.5833333333339</v>
          </cell>
          <cell r="N75">
            <v>0</v>
          </cell>
          <cell r="O75">
            <v>-284.66666666666663</v>
          </cell>
          <cell r="P75">
            <v>-1140.25</v>
          </cell>
          <cell r="Q75">
            <v>-1140.25</v>
          </cell>
          <cell r="R75">
            <v>-12328.057534931246</v>
          </cell>
          <cell r="S75">
            <v>-119347.05065282932</v>
          </cell>
        </row>
        <row r="76">
          <cell r="B76">
            <v>2023</v>
          </cell>
          <cell r="C76">
            <v>74893.456775885512</v>
          </cell>
          <cell r="D76">
            <v>18723.364193971378</v>
          </cell>
          <cell r="E76">
            <v>-187649.48484480687</v>
          </cell>
          <cell r="F76">
            <v>-51556.009099119547</v>
          </cell>
          <cell r="G76">
            <v>-27413.048477614415</v>
          </cell>
          <cell r="H76">
            <v>-33172.366555782028</v>
          </cell>
          <cell r="I76">
            <v>0</v>
          </cell>
          <cell r="J76">
            <v>0</v>
          </cell>
          <cell r="K76">
            <v>0</v>
          </cell>
          <cell r="L76">
            <v>-9723.7986111111095</v>
          </cell>
          <cell r="M76">
            <v>-9551.7847222222208</v>
          </cell>
          <cell r="N76">
            <v>0</v>
          </cell>
          <cell r="O76">
            <v>-289.49999999999994</v>
          </cell>
          <cell r="P76">
            <v>-1157.9375</v>
          </cell>
          <cell r="Q76">
            <v>-1157.9375</v>
          </cell>
          <cell r="R76">
            <v>-12328.057534931246</v>
          </cell>
          <cell r="S76">
            <v>-120925.94487485939</v>
          </cell>
        </row>
        <row r="77">
          <cell r="B77">
            <v>2023</v>
          </cell>
          <cell r="C77">
            <v>69003.109916441856</v>
          </cell>
          <cell r="D77">
            <v>17250.777479110464</v>
          </cell>
          <cell r="E77">
            <v>-232018.37223561743</v>
          </cell>
          <cell r="F77">
            <v>-64029.661371343464</v>
          </cell>
          <cell r="G77">
            <v>-34096.295032489325</v>
          </cell>
          <cell r="H77">
            <v>-40955.85172536016</v>
          </cell>
          <cell r="I77">
            <v>0</v>
          </cell>
          <cell r="J77">
            <v>0</v>
          </cell>
          <cell r="K77">
            <v>0</v>
          </cell>
          <cell r="L77">
            <v>-9781.0138888888869</v>
          </cell>
          <cell r="M77">
            <v>-9607.9861111111095</v>
          </cell>
          <cell r="N77">
            <v>0</v>
          </cell>
          <cell r="O77">
            <v>-294.33333333333331</v>
          </cell>
          <cell r="P77">
            <v>-1175.625</v>
          </cell>
          <cell r="Q77">
            <v>-1175.625</v>
          </cell>
          <cell r="R77">
            <v>-12328.057534931246</v>
          </cell>
          <cell r="S77">
            <v>-122504.83909688942</v>
          </cell>
        </row>
        <row r="78">
          <cell r="B78">
            <v>2023</v>
          </cell>
          <cell r="C78">
            <v>77899.143753378608</v>
          </cell>
          <cell r="D78">
            <v>19474.785938344652</v>
          </cell>
          <cell r="E78">
            <v>-344499.03718353529</v>
          </cell>
          <cell r="F78">
            <v>-94347.822880262407</v>
          </cell>
          <cell r="G78">
            <v>-50791.671591245649</v>
          </cell>
          <cell r="H78">
            <v>-60199.955564841803</v>
          </cell>
          <cell r="I78">
            <v>0</v>
          </cell>
          <cell r="J78">
            <v>0</v>
          </cell>
          <cell r="K78">
            <v>0</v>
          </cell>
          <cell r="L78">
            <v>-9838.2291666666661</v>
          </cell>
          <cell r="M78">
            <v>-9664.1874999999982</v>
          </cell>
          <cell r="N78">
            <v>0</v>
          </cell>
          <cell r="O78">
            <v>-299.16666666666663</v>
          </cell>
          <cell r="P78">
            <v>-1193.3125</v>
          </cell>
          <cell r="Q78">
            <v>-1193.3125</v>
          </cell>
          <cell r="R78">
            <v>-12328.057534931246</v>
          </cell>
          <cell r="S78">
            <v>-124083.73331891946</v>
          </cell>
        </row>
        <row r="79">
          <cell r="B79">
            <v>2023</v>
          </cell>
          <cell r="C79">
            <v>76840.632814959827</v>
          </cell>
          <cell r="D79">
            <v>19210.158203739957</v>
          </cell>
          <cell r="E79">
            <v>-404896.36200889869</v>
          </cell>
          <cell r="F79">
            <v>-110660.36165408808</v>
          </cell>
          <cell r="G79">
            <v>-59762.730549833854</v>
          </cell>
          <cell r="H79">
            <v>-70316.828377787999</v>
          </cell>
          <cell r="I79">
            <v>0</v>
          </cell>
          <cell r="J79">
            <v>0</v>
          </cell>
          <cell r="K79">
            <v>0</v>
          </cell>
          <cell r="L79">
            <v>-9895.4444444444434</v>
          </cell>
          <cell r="M79">
            <v>-9720.3888888888869</v>
          </cell>
          <cell r="N79">
            <v>0</v>
          </cell>
          <cell r="O79">
            <v>-303.99999999999994</v>
          </cell>
          <cell r="P79">
            <v>-1211</v>
          </cell>
          <cell r="Q79">
            <v>-1211</v>
          </cell>
          <cell r="R79">
            <v>-12328.057534931246</v>
          </cell>
          <cell r="S79">
            <v>-125662.6275409495</v>
          </cell>
        </row>
        <row r="80">
          <cell r="B80">
            <v>2023</v>
          </cell>
          <cell r="C80">
            <v>80904.830730871705</v>
          </cell>
          <cell r="D80">
            <v>20226.207682717926</v>
          </cell>
          <cell r="E80">
            <v>-470195.04812254984</v>
          </cell>
          <cell r="F80">
            <v>-128935.81803031988</v>
          </cell>
          <cell r="G80">
            <v>-69795.281899967435</v>
          </cell>
          <cell r="H80">
            <v>-80664.580255187815</v>
          </cell>
          <cell r="I80">
            <v>0</v>
          </cell>
          <cell r="J80">
            <v>0</v>
          </cell>
          <cell r="K80">
            <v>0</v>
          </cell>
          <cell r="L80">
            <v>-9952.6597222222208</v>
          </cell>
          <cell r="M80">
            <v>-9776.5902777777774</v>
          </cell>
          <cell r="N80">
            <v>0</v>
          </cell>
          <cell r="O80">
            <v>-308.83333333333331</v>
          </cell>
          <cell r="P80">
            <v>-1228.6875</v>
          </cell>
          <cell r="Q80">
            <v>-1228.6875</v>
          </cell>
          <cell r="R80">
            <v>-12328.057534931246</v>
          </cell>
          <cell r="S80">
            <v>-127241.52176297954</v>
          </cell>
        </row>
        <row r="81">
          <cell r="B81">
            <v>2023</v>
          </cell>
          <cell r="C81">
            <v>79749.362148017666</v>
          </cell>
          <cell r="D81">
            <v>19937.340537004417</v>
          </cell>
          <cell r="E81">
            <v>-457442.6795055301</v>
          </cell>
          <cell r="F81">
            <v>-125641.44020077564</v>
          </cell>
          <cell r="G81">
            <v>-68170.953256291905</v>
          </cell>
          <cell r="H81">
            <v>-77631.610813715684</v>
          </cell>
          <cell r="I81">
            <v>0</v>
          </cell>
          <cell r="J81">
            <v>0</v>
          </cell>
          <cell r="K81">
            <v>0</v>
          </cell>
          <cell r="L81">
            <v>-10009.874999999998</v>
          </cell>
          <cell r="M81">
            <v>-9832.7916666666661</v>
          </cell>
          <cell r="N81">
            <v>0</v>
          </cell>
          <cell r="O81">
            <v>-313.66666666666663</v>
          </cell>
          <cell r="P81">
            <v>-1246.375</v>
          </cell>
          <cell r="Q81">
            <v>-1246.375</v>
          </cell>
          <cell r="R81">
            <v>-12328.057534931246</v>
          </cell>
          <cell r="S81">
            <v>-128820.41598500957</v>
          </cell>
        </row>
        <row r="82">
          <cell r="B82">
            <v>2023</v>
          </cell>
          <cell r="C82">
            <v>83910.51770836483</v>
          </cell>
          <cell r="D82">
            <v>20977.629427091208</v>
          </cell>
          <cell r="E82">
            <v>-451914.87731392682</v>
          </cell>
          <cell r="F82">
            <v>-124181.85535214063</v>
          </cell>
          <cell r="G82">
            <v>-68025.602719109025</v>
          </cell>
          <cell r="H82">
            <v>-76756.501762763975</v>
          </cell>
          <cell r="I82">
            <v>0</v>
          </cell>
          <cell r="J82">
            <v>0</v>
          </cell>
          <cell r="K82">
            <v>0</v>
          </cell>
          <cell r="L82">
            <v>-10067.090277777777</v>
          </cell>
          <cell r="M82">
            <v>-9888.9930555555547</v>
          </cell>
          <cell r="N82">
            <v>0</v>
          </cell>
          <cell r="O82">
            <v>-318.49999999999994</v>
          </cell>
          <cell r="P82">
            <v>-1264.0625</v>
          </cell>
          <cell r="Q82">
            <v>-1264.0625</v>
          </cell>
          <cell r="R82">
            <v>-12328.057534931246</v>
          </cell>
          <cell r="S82">
            <v>-130399.31020703961</v>
          </cell>
        </row>
        <row r="83">
          <cell r="B83">
            <v>2023</v>
          </cell>
          <cell r="C83">
            <v>85413.361197111386</v>
          </cell>
          <cell r="D83">
            <v>21353.340299277846</v>
          </cell>
          <cell r="E83">
            <v>-435602.54991595313</v>
          </cell>
          <cell r="F83">
            <v>-118945.83747313314</v>
          </cell>
          <cell r="G83">
            <v>-63903.483801781098</v>
          </cell>
          <cell r="H83">
            <v>-73645.485844290175</v>
          </cell>
          <cell r="I83">
            <v>0</v>
          </cell>
          <cell r="J83">
            <v>0</v>
          </cell>
          <cell r="K83">
            <v>0</v>
          </cell>
          <cell r="L83">
            <v>-10124.305555555555</v>
          </cell>
          <cell r="M83">
            <v>-9945.1944444444434</v>
          </cell>
          <cell r="N83">
            <v>0</v>
          </cell>
          <cell r="O83">
            <v>-323.33333333333331</v>
          </cell>
          <cell r="P83">
            <v>-1281.75</v>
          </cell>
          <cell r="Q83">
            <v>-1281.75</v>
          </cell>
          <cell r="R83">
            <v>-12328.057534931246</v>
          </cell>
          <cell r="S83">
            <v>-131978.20442906965</v>
          </cell>
        </row>
        <row r="84">
          <cell r="B84">
            <v>2023</v>
          </cell>
          <cell r="C84">
            <v>84112.456147604462</v>
          </cell>
          <cell r="D84">
            <v>21028.114036901115</v>
          </cell>
          <cell r="E84">
            <v>-368465.77299417998</v>
          </cell>
          <cell r="F84">
            <v>-99961.11417839682</v>
          </cell>
          <cell r="G84">
            <v>-54087.381997688681</v>
          </cell>
          <cell r="H84">
            <v>-62445.320396344192</v>
          </cell>
          <cell r="I84">
            <v>0</v>
          </cell>
          <cell r="J84">
            <v>0</v>
          </cell>
          <cell r="K84">
            <v>0</v>
          </cell>
          <cell r="L84">
            <v>-10181.520833333332</v>
          </cell>
          <cell r="M84">
            <v>-10001.395833333332</v>
          </cell>
          <cell r="N84">
            <v>0</v>
          </cell>
          <cell r="O84">
            <v>-328.16666666666663</v>
          </cell>
          <cell r="P84">
            <v>-1299.4375</v>
          </cell>
          <cell r="Q84">
            <v>-1299.4375</v>
          </cell>
          <cell r="R84">
            <v>-12328.057534931246</v>
          </cell>
          <cell r="S84">
            <v>-133557.09865109969</v>
          </cell>
        </row>
        <row r="85">
          <cell r="B85">
            <v>2023</v>
          </cell>
          <cell r="C85">
            <v>88419.048174604482</v>
          </cell>
          <cell r="D85">
            <v>22104.762043651121</v>
          </cell>
          <cell r="E85">
            <v>-284407.22428333212</v>
          </cell>
          <cell r="F85">
            <v>-76795.264038511887</v>
          </cell>
          <cell r="G85">
            <v>-42667.080070169279</v>
          </cell>
          <cell r="H85">
            <v>-47893.125734691006</v>
          </cell>
          <cell r="I85">
            <v>0</v>
          </cell>
          <cell r="J85">
            <v>0</v>
          </cell>
          <cell r="K85">
            <v>0</v>
          </cell>
          <cell r="L85">
            <v>-10238.736111111109</v>
          </cell>
          <cell r="M85">
            <v>-10057.597222222221</v>
          </cell>
          <cell r="N85">
            <v>0</v>
          </cell>
          <cell r="O85">
            <v>-332.99999999999994</v>
          </cell>
          <cell r="P85">
            <v>-1317.125</v>
          </cell>
          <cell r="Q85">
            <v>-1317.125</v>
          </cell>
          <cell r="R85">
            <v>-12328.057534931246</v>
          </cell>
          <cell r="S85">
            <v>-135135.99287312973</v>
          </cell>
        </row>
        <row r="86">
          <cell r="B86">
            <v>2023</v>
          </cell>
          <cell r="C86">
            <v>87021.185480662301</v>
          </cell>
          <cell r="D86">
            <v>21755.296370165575</v>
          </cell>
          <cell r="E86">
            <v>-212727.3697008545</v>
          </cell>
          <cell r="F86">
            <v>-56884.727796917054</v>
          </cell>
          <cell r="G86">
            <v>-32572.51692210164</v>
          </cell>
          <cell r="H86">
            <v>-36122.409008263916</v>
          </cell>
          <cell r="I86">
            <v>0</v>
          </cell>
          <cell r="J86">
            <v>0</v>
          </cell>
          <cell r="K86">
            <v>0</v>
          </cell>
          <cell r="L86">
            <v>-10295.951388888887</v>
          </cell>
          <cell r="M86">
            <v>-10113.798611111109</v>
          </cell>
          <cell r="N86">
            <v>0</v>
          </cell>
          <cell r="O86">
            <v>-337.83333333333331</v>
          </cell>
          <cell r="P86">
            <v>-1334.8125</v>
          </cell>
          <cell r="Q86">
            <v>-1334.8125</v>
          </cell>
          <cell r="R86">
            <v>-12328.057534931246</v>
          </cell>
          <cell r="S86">
            <v>-136714.88709515976</v>
          </cell>
        </row>
        <row r="87">
          <cell r="B87">
            <v>2023</v>
          </cell>
          <cell r="C87">
            <v>91424.735152097579</v>
          </cell>
          <cell r="D87">
            <v>22856.183788024395</v>
          </cell>
          <cell r="E87">
            <v>-180265.17202679426</v>
          </cell>
          <cell r="F87">
            <v>-46958.805089572903</v>
          </cell>
          <cell r="G87">
            <v>-28229.823445140668</v>
          </cell>
          <cell r="H87">
            <v>-30023.332616818847</v>
          </cell>
          <cell r="I87">
            <v>0</v>
          </cell>
          <cell r="J87">
            <v>0</v>
          </cell>
          <cell r="K87">
            <v>0</v>
          </cell>
          <cell r="L87">
            <v>-10353.166666666666</v>
          </cell>
          <cell r="M87">
            <v>-10169.999999999998</v>
          </cell>
          <cell r="N87">
            <v>0</v>
          </cell>
          <cell r="O87">
            <v>-342.66666666666663</v>
          </cell>
          <cell r="P87">
            <v>-1352.5</v>
          </cell>
          <cell r="Q87">
            <v>-1352.5</v>
          </cell>
          <cell r="R87">
            <v>-12328.057534931246</v>
          </cell>
          <cell r="S87">
            <v>-138293.7813171898</v>
          </cell>
        </row>
        <row r="88">
          <cell r="B88">
            <v>2024</v>
          </cell>
          <cell r="C88">
            <v>92793.902792337627</v>
          </cell>
          <cell r="D88">
            <v>23198.475698084407</v>
          </cell>
          <cell r="E88">
            <v>-204173.533301455</v>
          </cell>
          <cell r="F88">
            <v>-54638.794682711494</v>
          </cell>
          <cell r="G88">
            <v>-27413.048477614415</v>
          </cell>
          <cell r="H88">
            <v>-33852.591672953087</v>
          </cell>
          <cell r="I88">
            <v>0</v>
          </cell>
          <cell r="J88">
            <v>0</v>
          </cell>
          <cell r="K88">
            <v>0</v>
          </cell>
          <cell r="L88">
            <v>-10385.0625</v>
          </cell>
          <cell r="M88">
            <v>-10201.326388888889</v>
          </cell>
          <cell r="N88">
            <v>0</v>
          </cell>
          <cell r="O88">
            <v>-347.70833333333331</v>
          </cell>
          <cell r="P88">
            <v>-1370.625</v>
          </cell>
          <cell r="Q88">
            <v>-1370.625</v>
          </cell>
          <cell r="R88">
            <v>-12328.057534931246</v>
          </cell>
          <cell r="S88">
            <v>-139775.45331699762</v>
          </cell>
        </row>
        <row r="89">
          <cell r="B89">
            <v>2024</v>
          </cell>
          <cell r="C89">
            <v>88088.033630475897</v>
          </cell>
          <cell r="D89">
            <v>22022.008407618974</v>
          </cell>
          <cell r="E89">
            <v>-252317.67712378316</v>
          </cell>
          <cell r="F89">
            <v>-67837.768274021015</v>
          </cell>
          <cell r="G89">
            <v>-34096.295032489325</v>
          </cell>
          <cell r="H89">
            <v>-41903.646396585144</v>
          </cell>
          <cell r="I89">
            <v>0</v>
          </cell>
          <cell r="J89">
            <v>0</v>
          </cell>
          <cell r="K89">
            <v>0</v>
          </cell>
          <cell r="L89">
            <v>-10416.958333333332</v>
          </cell>
          <cell r="M89">
            <v>-10232.652777777777</v>
          </cell>
          <cell r="N89">
            <v>0</v>
          </cell>
          <cell r="O89">
            <v>-352.74999999999994</v>
          </cell>
          <cell r="P89">
            <v>-1388.75</v>
          </cell>
          <cell r="Q89">
            <v>-1388.75</v>
          </cell>
          <cell r="R89">
            <v>-12328.057534931246</v>
          </cell>
          <cell r="S89">
            <v>-141257.12531680544</v>
          </cell>
        </row>
        <row r="90">
          <cell r="B90">
            <v>2024</v>
          </cell>
          <cell r="C90">
            <v>95532.238072817738</v>
          </cell>
          <cell r="D90">
            <v>23883.059518204434</v>
          </cell>
          <cell r="E90">
            <v>-374296.018709408</v>
          </cell>
          <cell r="F90">
            <v>-99895.839115798997</v>
          </cell>
          <cell r="G90">
            <v>-50791.671591245649</v>
          </cell>
          <cell r="H90">
            <v>-61825.117122450858</v>
          </cell>
          <cell r="I90">
            <v>0</v>
          </cell>
          <cell r="J90">
            <v>0</v>
          </cell>
          <cell r="K90">
            <v>0</v>
          </cell>
          <cell r="L90">
            <v>-10448.854166666666</v>
          </cell>
          <cell r="M90">
            <v>-10263.979166666666</v>
          </cell>
          <cell r="N90">
            <v>0</v>
          </cell>
          <cell r="O90">
            <v>-357.79166666666663</v>
          </cell>
          <cell r="P90">
            <v>-1406.875</v>
          </cell>
          <cell r="Q90">
            <v>-1406.875</v>
          </cell>
          <cell r="R90">
            <v>-12328.057534931246</v>
          </cell>
          <cell r="S90">
            <v>-142738.79731661326</v>
          </cell>
        </row>
        <row r="91">
          <cell r="B91">
            <v>2024</v>
          </cell>
          <cell r="C91">
            <v>93775.553915862372</v>
          </cell>
          <cell r="D91">
            <v>23443.888478965593</v>
          </cell>
          <cell r="E91">
            <v>-439604.1331515729</v>
          </cell>
          <cell r="F91">
            <v>-117075.78292227715</v>
          </cell>
          <cell r="G91">
            <v>-59762.730549833854</v>
          </cell>
          <cell r="H91">
            <v>-72430.457362893125</v>
          </cell>
          <cell r="I91">
            <v>0</v>
          </cell>
          <cell r="J91">
            <v>0</v>
          </cell>
          <cell r="K91">
            <v>0</v>
          </cell>
          <cell r="L91">
            <v>-10480.75</v>
          </cell>
          <cell r="M91">
            <v>-10295.305555555555</v>
          </cell>
          <cell r="N91">
            <v>0</v>
          </cell>
          <cell r="O91">
            <v>-362.83333333333331</v>
          </cell>
          <cell r="P91">
            <v>-1425</v>
          </cell>
          <cell r="Q91">
            <v>-1425</v>
          </cell>
          <cell r="R91">
            <v>-12328.057534931246</v>
          </cell>
          <cell r="S91">
            <v>-144220.46931642105</v>
          </cell>
        </row>
        <row r="92">
          <cell r="B92">
            <v>2024</v>
          </cell>
          <cell r="C92">
            <v>98270.573353297834</v>
          </cell>
          <cell r="D92">
            <v>24567.643338324458</v>
          </cell>
          <cell r="E92">
            <v>-510146.19479624392</v>
          </cell>
          <cell r="F92">
            <v>-136270.76058643931</v>
          </cell>
          <cell r="G92">
            <v>-69795.281899967435</v>
          </cell>
          <cell r="H92">
            <v>-83381.506981553626</v>
          </cell>
          <cell r="I92">
            <v>0</v>
          </cell>
          <cell r="J92">
            <v>0</v>
          </cell>
          <cell r="K92">
            <v>0</v>
          </cell>
          <cell r="L92">
            <v>-10512.645833333332</v>
          </cell>
          <cell r="M92">
            <v>-10326.631944444445</v>
          </cell>
          <cell r="N92">
            <v>0</v>
          </cell>
          <cell r="O92">
            <v>-367.87499999999994</v>
          </cell>
          <cell r="P92">
            <v>-1443.125</v>
          </cell>
          <cell r="Q92">
            <v>-1443.125</v>
          </cell>
          <cell r="R92">
            <v>-12328.057534931246</v>
          </cell>
          <cell r="S92">
            <v>-145702.14131622887</v>
          </cell>
        </row>
        <row r="93">
          <cell r="B93">
            <v>2024</v>
          </cell>
          <cell r="C93">
            <v>96425.555800197966</v>
          </cell>
          <cell r="D93">
            <v>24106.388950049492</v>
          </cell>
          <cell r="E93">
            <v>-495934.77916127263</v>
          </cell>
          <cell r="F93">
            <v>-132678.25711870665</v>
          </cell>
          <cell r="G93">
            <v>-68170.953256291905</v>
          </cell>
          <cell r="H93">
            <v>-80560.78293824711</v>
          </cell>
          <cell r="I93">
            <v>0</v>
          </cell>
          <cell r="J93">
            <v>0</v>
          </cell>
          <cell r="K93">
            <v>0</v>
          </cell>
          <cell r="L93">
            <v>-10544.541666666666</v>
          </cell>
          <cell r="M93">
            <v>-10357.958333333334</v>
          </cell>
          <cell r="N93">
            <v>0</v>
          </cell>
          <cell r="O93">
            <v>-372.91666666666663</v>
          </cell>
          <cell r="P93">
            <v>-1461.25</v>
          </cell>
          <cell r="Q93">
            <v>-1461.25</v>
          </cell>
          <cell r="R93">
            <v>-12328.057534931246</v>
          </cell>
          <cell r="S93">
            <v>-147183.81331603669</v>
          </cell>
        </row>
        <row r="94">
          <cell r="B94">
            <v>2024</v>
          </cell>
          <cell r="C94">
            <v>101008.90863377792</v>
          </cell>
          <cell r="D94">
            <v>25252.227158444479</v>
          </cell>
          <cell r="E94">
            <v>-489900.47340430261</v>
          </cell>
          <cell r="F94">
            <v>-131071.51234717494</v>
          </cell>
          <cell r="G94">
            <v>-68025.602719109025</v>
          </cell>
          <cell r="H94">
            <v>-79823.586120015098</v>
          </cell>
          <cell r="I94">
            <v>0</v>
          </cell>
          <cell r="J94">
            <v>0</v>
          </cell>
          <cell r="K94">
            <v>0</v>
          </cell>
          <cell r="L94">
            <v>-10576.4375</v>
          </cell>
          <cell r="M94">
            <v>-10389.284722222223</v>
          </cell>
          <cell r="N94">
            <v>0</v>
          </cell>
          <cell r="O94">
            <v>-377.95833333333331</v>
          </cell>
          <cell r="P94">
            <v>-1479.375</v>
          </cell>
          <cell r="Q94">
            <v>-1479.375</v>
          </cell>
          <cell r="R94">
            <v>-12328.057534931246</v>
          </cell>
          <cell r="S94">
            <v>-148665.4853158445</v>
          </cell>
        </row>
        <row r="95">
          <cell r="B95">
            <v>2024</v>
          </cell>
          <cell r="C95">
            <v>102378.07627401798</v>
          </cell>
          <cell r="D95">
            <v>25594.519068504494</v>
          </cell>
          <cell r="E95">
            <v>-472058.25159501983</v>
          </cell>
          <cell r="F95">
            <v>-125492.12254061057</v>
          </cell>
          <cell r="G95">
            <v>-63903.483801781098</v>
          </cell>
          <cell r="H95">
            <v>-76787.009655194124</v>
          </cell>
          <cell r="I95">
            <v>0</v>
          </cell>
          <cell r="J95">
            <v>0</v>
          </cell>
          <cell r="K95">
            <v>0</v>
          </cell>
          <cell r="L95">
            <v>-10608.333333333332</v>
          </cell>
          <cell r="M95">
            <v>-10420.611111111111</v>
          </cell>
          <cell r="N95">
            <v>0</v>
          </cell>
          <cell r="O95">
            <v>-382.99999999999994</v>
          </cell>
          <cell r="P95">
            <v>-1497.5</v>
          </cell>
          <cell r="Q95">
            <v>-1497.5</v>
          </cell>
          <cell r="R95">
            <v>-12328.057534931246</v>
          </cell>
          <cell r="S95">
            <v>-150147.15731565232</v>
          </cell>
        </row>
        <row r="96">
          <cell r="B96">
            <v>2024</v>
          </cell>
          <cell r="C96">
            <v>100400.55862670134</v>
          </cell>
          <cell r="D96">
            <v>25100.139656675336</v>
          </cell>
          <cell r="E96">
            <v>-399271.88201377267</v>
          </cell>
          <cell r="F96">
            <v>-105371.91111967539</v>
          </cell>
          <cell r="G96">
            <v>-54087.381997688681</v>
          </cell>
          <cell r="H96">
            <v>-65293.937342147983</v>
          </cell>
          <cell r="I96">
            <v>0</v>
          </cell>
          <cell r="J96">
            <v>0</v>
          </cell>
          <cell r="K96">
            <v>0</v>
          </cell>
          <cell r="L96">
            <v>-10640.229166666666</v>
          </cell>
          <cell r="M96">
            <v>-10451.9375</v>
          </cell>
          <cell r="N96">
            <v>0</v>
          </cell>
          <cell r="O96">
            <v>-388.04166666666663</v>
          </cell>
          <cell r="P96">
            <v>-1515.625</v>
          </cell>
          <cell r="Q96">
            <v>-1515.625</v>
          </cell>
          <cell r="R96">
            <v>-12328.057534931246</v>
          </cell>
          <cell r="S96">
            <v>-151628.82931546014</v>
          </cell>
        </row>
        <row r="97">
          <cell r="B97">
            <v>2024</v>
          </cell>
          <cell r="C97">
            <v>105116.41155449809</v>
          </cell>
          <cell r="D97">
            <v>26279.102888624522</v>
          </cell>
          <cell r="E97">
            <v>-308121.34141255898</v>
          </cell>
          <cell r="F97">
            <v>-80881.293554533957</v>
          </cell>
          <cell r="G97">
            <v>-42667.080070169279</v>
          </cell>
          <cell r="H97">
            <v>-50229.628349321945</v>
          </cell>
          <cell r="I97">
            <v>0</v>
          </cell>
          <cell r="J97">
            <v>0</v>
          </cell>
          <cell r="K97">
            <v>0</v>
          </cell>
          <cell r="L97">
            <v>-10672.125</v>
          </cell>
          <cell r="M97">
            <v>-10483.263888888889</v>
          </cell>
          <cell r="N97">
            <v>0</v>
          </cell>
          <cell r="O97">
            <v>-393.08333333333331</v>
          </cell>
          <cell r="P97">
            <v>-1533.75</v>
          </cell>
          <cell r="Q97">
            <v>-1533.75</v>
          </cell>
          <cell r="R97">
            <v>-12328.057534931246</v>
          </cell>
          <cell r="S97">
            <v>-153110.50131526796</v>
          </cell>
        </row>
        <row r="98">
          <cell r="B98">
            <v>2024</v>
          </cell>
          <cell r="C98">
            <v>103050.56051103689</v>
          </cell>
          <cell r="D98">
            <v>25762.640127759223</v>
          </cell>
          <cell r="E98">
            <v>-230410.83922728701</v>
          </cell>
          <cell r="F98">
            <v>-59881.601854237684</v>
          </cell>
          <cell r="G98">
            <v>-32572.51692210164</v>
          </cell>
          <cell r="H98">
            <v>-37956.933820079976</v>
          </cell>
          <cell r="I98">
            <v>0</v>
          </cell>
          <cell r="J98">
            <v>0</v>
          </cell>
          <cell r="K98">
            <v>0</v>
          </cell>
          <cell r="L98">
            <v>-10704.020833333332</v>
          </cell>
          <cell r="M98">
            <v>-10514.590277777777</v>
          </cell>
          <cell r="N98">
            <v>0</v>
          </cell>
          <cell r="O98">
            <v>-398.12499999999994</v>
          </cell>
          <cell r="P98">
            <v>-1551.875</v>
          </cell>
          <cell r="Q98">
            <v>-1551.875</v>
          </cell>
          <cell r="R98">
            <v>-12328.057534931246</v>
          </cell>
          <cell r="S98">
            <v>-154592.17331507575</v>
          </cell>
        </row>
        <row r="99">
          <cell r="B99">
            <v>2024</v>
          </cell>
          <cell r="C99">
            <v>107854.74683497817</v>
          </cell>
          <cell r="D99">
            <v>26963.686708744543</v>
          </cell>
          <cell r="E99">
            <v>-195208.30174480099</v>
          </cell>
          <cell r="F99">
            <v>-49337.538844750074</v>
          </cell>
          <cell r="G99">
            <v>-28229.823445140668</v>
          </cell>
          <cell r="H99">
            <v>-31667.072371058235</v>
          </cell>
          <cell r="I99">
            <v>0</v>
          </cell>
          <cell r="J99">
            <v>0</v>
          </cell>
          <cell r="K99">
            <v>0</v>
          </cell>
          <cell r="L99">
            <v>-10735.916666666666</v>
          </cell>
          <cell r="M99">
            <v>-10545.916666666666</v>
          </cell>
          <cell r="N99">
            <v>0</v>
          </cell>
          <cell r="O99">
            <v>-403.16666666666663</v>
          </cell>
          <cell r="P99">
            <v>-1570</v>
          </cell>
          <cell r="Q99">
            <v>-1570</v>
          </cell>
          <cell r="R99">
            <v>-12328.057534931246</v>
          </cell>
          <cell r="S99">
            <v>-156073.84531488357</v>
          </cell>
        </row>
        <row r="100">
          <cell r="B100">
            <v>2025</v>
          </cell>
          <cell r="C100">
            <v>109843.70651811546</v>
          </cell>
          <cell r="D100">
            <v>27460.926629528865</v>
          </cell>
          <cell r="E100">
            <v>-219707.41800275116</v>
          </cell>
          <cell r="F100">
            <v>-57659.419228958432</v>
          </cell>
          <cell r="G100">
            <v>-27413.048477614415</v>
          </cell>
          <cell r="H100">
            <v>-35815.27268783965</v>
          </cell>
          <cell r="I100">
            <v>0</v>
          </cell>
          <cell r="J100">
            <v>0</v>
          </cell>
          <cell r="K100">
            <v>0</v>
          </cell>
          <cell r="L100">
            <v>-10745.055555555555</v>
          </cell>
          <cell r="M100">
            <v>-10554.888888888889</v>
          </cell>
          <cell r="N100">
            <v>0</v>
          </cell>
          <cell r="O100">
            <v>-408.49305555555554</v>
          </cell>
          <cell r="P100">
            <v>-1588.7222222222222</v>
          </cell>
          <cell r="Q100">
            <v>-1588.7222222222222</v>
          </cell>
          <cell r="R100">
            <v>-12328.057534931246</v>
          </cell>
          <cell r="S100">
            <v>-157555.51731469139</v>
          </cell>
        </row>
        <row r="101">
          <cell r="B101">
            <v>2025</v>
          </cell>
          <cell r="C101">
            <v>101010.15011726052</v>
          </cell>
          <cell r="D101">
            <v>25252.53752931513</v>
          </cell>
          <cell r="E101">
            <v>-271281.14984019427</v>
          </cell>
          <cell r="F101">
            <v>-71527.915231296283</v>
          </cell>
          <cell r="G101">
            <v>-34096.295032489325</v>
          </cell>
          <cell r="H101">
            <v>-44355.970154712842</v>
          </cell>
          <cell r="I101">
            <v>0</v>
          </cell>
          <cell r="J101">
            <v>0</v>
          </cell>
          <cell r="K101">
            <v>0</v>
          </cell>
          <cell r="L101">
            <v>-10754.194444444443</v>
          </cell>
          <cell r="M101">
            <v>-10563.861111111111</v>
          </cell>
          <cell r="N101">
            <v>0</v>
          </cell>
          <cell r="O101">
            <v>-413.8194444444444</v>
          </cell>
          <cell r="P101">
            <v>-1607.4444444444443</v>
          </cell>
          <cell r="Q101">
            <v>-1607.4444444444443</v>
          </cell>
          <cell r="R101">
            <v>-12328.057534931246</v>
          </cell>
          <cell r="S101">
            <v>-159037.18931449921</v>
          </cell>
        </row>
        <row r="102">
          <cell r="B102">
            <v>2025</v>
          </cell>
          <cell r="C102">
            <v>113821.62588438999</v>
          </cell>
          <cell r="D102">
            <v>28455.406471097496</v>
          </cell>
          <cell r="E102">
            <v>-401898.89780776959</v>
          </cell>
          <cell r="F102">
            <v>-105188.96085853247</v>
          </cell>
          <cell r="G102">
            <v>-50791.671591245649</v>
          </cell>
          <cell r="H102">
            <v>-65516.856264062182</v>
          </cell>
          <cell r="I102">
            <v>0</v>
          </cell>
          <cell r="J102">
            <v>0</v>
          </cell>
          <cell r="K102">
            <v>0</v>
          </cell>
          <cell r="L102">
            <v>-10763.333333333332</v>
          </cell>
          <cell r="M102">
            <v>-10572.833333333332</v>
          </cell>
          <cell r="N102">
            <v>0</v>
          </cell>
          <cell r="O102">
            <v>-419.14583333333331</v>
          </cell>
          <cell r="P102">
            <v>-1626.1666666666667</v>
          </cell>
          <cell r="Q102">
            <v>-1626.1666666666667</v>
          </cell>
          <cell r="R102">
            <v>-12328.057534931246</v>
          </cell>
          <cell r="S102">
            <v>-160518.86131430703</v>
          </cell>
        </row>
        <row r="103">
          <cell r="B103">
            <v>2025</v>
          </cell>
          <cell r="C103">
            <v>112074.76022663925</v>
          </cell>
          <cell r="D103">
            <v>28018.690056659812</v>
          </cell>
          <cell r="E103">
            <v>-471495.10022422852</v>
          </cell>
          <cell r="F103">
            <v>-123102.30614532306</v>
          </cell>
          <cell r="G103">
            <v>-59762.730549833854</v>
          </cell>
          <cell r="H103">
            <v>-76789.140064425097</v>
          </cell>
          <cell r="I103">
            <v>0</v>
          </cell>
          <cell r="J103">
            <v>0</v>
          </cell>
          <cell r="K103">
            <v>0</v>
          </cell>
          <cell r="L103">
            <v>-10772.472222222221</v>
          </cell>
          <cell r="M103">
            <v>-10581.805555555555</v>
          </cell>
          <cell r="N103">
            <v>0</v>
          </cell>
          <cell r="O103">
            <v>-424.47222222222217</v>
          </cell>
          <cell r="P103">
            <v>-1644.8888888888889</v>
          </cell>
          <cell r="Q103">
            <v>-1644.8888888888889</v>
          </cell>
          <cell r="R103">
            <v>-12328.057534931246</v>
          </cell>
          <cell r="S103">
            <v>-162000.53331411481</v>
          </cell>
        </row>
        <row r="104">
          <cell r="B104">
            <v>2025</v>
          </cell>
          <cell r="C104">
            <v>117799.54525066451</v>
          </cell>
          <cell r="D104">
            <v>29449.886312666127</v>
          </cell>
          <cell r="E104">
            <v>-546541.46485319571</v>
          </cell>
          <cell r="F104">
            <v>-143048.21796562138</v>
          </cell>
          <cell r="G104">
            <v>-69795.281899967435</v>
          </cell>
          <cell r="H104">
            <v>-88492.183491324875</v>
          </cell>
          <cell r="I104">
            <v>0</v>
          </cell>
          <cell r="J104">
            <v>0</v>
          </cell>
          <cell r="K104">
            <v>0</v>
          </cell>
          <cell r="L104">
            <v>-10781.611111111111</v>
          </cell>
          <cell r="M104">
            <v>-10590.777777777777</v>
          </cell>
          <cell r="N104">
            <v>0</v>
          </cell>
          <cell r="O104">
            <v>-429.79861111111109</v>
          </cell>
          <cell r="P104">
            <v>-1663.6111111111111</v>
          </cell>
          <cell r="Q104">
            <v>-1663.6111111111111</v>
          </cell>
          <cell r="R104">
            <v>-12328.057534931246</v>
          </cell>
          <cell r="S104">
            <v>-163482.20531392263</v>
          </cell>
        </row>
        <row r="105">
          <cell r="B105">
            <v>2025</v>
          </cell>
          <cell r="C105">
            <v>115924.35961335657</v>
          </cell>
          <cell r="D105">
            <v>28981.089903339143</v>
          </cell>
          <cell r="E105">
            <v>-530658.61825204897</v>
          </cell>
          <cell r="F105">
            <v>-139057.23947648998</v>
          </cell>
          <cell r="G105">
            <v>-68170.953256291905</v>
          </cell>
          <cell r="H105">
            <v>-85582.982136761013</v>
          </cell>
          <cell r="I105">
            <v>0</v>
          </cell>
          <cell r="J105">
            <v>0</v>
          </cell>
          <cell r="K105">
            <v>0</v>
          </cell>
          <cell r="L105">
            <v>-10790.75</v>
          </cell>
          <cell r="M105">
            <v>-10599.75</v>
          </cell>
          <cell r="N105">
            <v>0</v>
          </cell>
          <cell r="O105">
            <v>-435.12499999999994</v>
          </cell>
          <cell r="P105">
            <v>-1682.3333333333333</v>
          </cell>
          <cell r="Q105">
            <v>-1682.3333333333333</v>
          </cell>
          <cell r="R105">
            <v>-12328.057534931246</v>
          </cell>
          <cell r="S105">
            <v>-164963.87731373045</v>
          </cell>
        </row>
        <row r="106">
          <cell r="B106">
            <v>2025</v>
          </cell>
          <cell r="C106">
            <v>121777.46461693906</v>
          </cell>
          <cell r="D106">
            <v>30444.366154234765</v>
          </cell>
          <cell r="E106">
            <v>-523952.18535007513</v>
          </cell>
          <cell r="F106">
            <v>-137238.49263662045</v>
          </cell>
          <cell r="G106">
            <v>-68025.602719109025</v>
          </cell>
          <cell r="H106">
            <v>-84837.943716258756</v>
          </cell>
          <cell r="I106">
            <v>0</v>
          </cell>
          <cell r="J106">
            <v>0</v>
          </cell>
          <cell r="K106">
            <v>0</v>
          </cell>
          <cell r="L106">
            <v>-10799.888888888889</v>
          </cell>
          <cell r="M106">
            <v>-10608.722222222221</v>
          </cell>
          <cell r="N106">
            <v>0</v>
          </cell>
          <cell r="O106">
            <v>-440.45138888888886</v>
          </cell>
          <cell r="P106">
            <v>-1701.0555555555557</v>
          </cell>
          <cell r="Q106">
            <v>-1701.0555555555557</v>
          </cell>
          <cell r="R106">
            <v>-12328.057534931246</v>
          </cell>
          <cell r="S106">
            <v>-166445.54931353827</v>
          </cell>
        </row>
        <row r="107">
          <cell r="B107">
            <v>2025</v>
          </cell>
          <cell r="C107">
            <v>123766.42430007632</v>
          </cell>
          <cell r="D107">
            <v>30941.606075019081</v>
          </cell>
          <cell r="E107">
            <v>-504474.94610711857</v>
          </cell>
          <cell r="F107">
            <v>-131254.74758545344</v>
          </cell>
          <cell r="G107">
            <v>-63903.483801781098</v>
          </cell>
          <cell r="H107">
            <v>-81652.095142948529</v>
          </cell>
          <cell r="I107">
            <v>0</v>
          </cell>
          <cell r="J107">
            <v>0</v>
          </cell>
          <cell r="K107">
            <v>0</v>
          </cell>
          <cell r="L107">
            <v>-10809.027777777777</v>
          </cell>
          <cell r="M107">
            <v>-10617.694444444443</v>
          </cell>
          <cell r="N107">
            <v>0</v>
          </cell>
          <cell r="O107">
            <v>-445.77777777777771</v>
          </cell>
          <cell r="P107">
            <v>-1719.7777777777778</v>
          </cell>
          <cell r="Q107">
            <v>-1719.7777777777778</v>
          </cell>
          <cell r="R107">
            <v>-12328.057534931246</v>
          </cell>
          <cell r="S107">
            <v>-167927.22131334609</v>
          </cell>
        </row>
        <row r="108">
          <cell r="B108">
            <v>2025</v>
          </cell>
          <cell r="C108">
            <v>121698.75869343251</v>
          </cell>
          <cell r="D108">
            <v>30424.689673358127</v>
          </cell>
          <cell r="E108">
            <v>-426463.05419157364</v>
          </cell>
          <cell r="F108">
            <v>-110051.3188180881</v>
          </cell>
          <cell r="G108">
            <v>-54087.381997688681</v>
          </cell>
          <cell r="H108">
            <v>-69486.583593079311</v>
          </cell>
          <cell r="I108">
            <v>0</v>
          </cell>
          <cell r="J108">
            <v>0</v>
          </cell>
          <cell r="K108">
            <v>0</v>
          </cell>
          <cell r="L108">
            <v>-10818.166666666666</v>
          </cell>
          <cell r="M108">
            <v>-10626.666666666666</v>
          </cell>
          <cell r="N108">
            <v>0</v>
          </cell>
          <cell r="O108">
            <v>-451.10416666666663</v>
          </cell>
          <cell r="P108">
            <v>-1738.5</v>
          </cell>
          <cell r="Q108">
            <v>-1738.5</v>
          </cell>
          <cell r="R108">
            <v>-12328.057534931246</v>
          </cell>
          <cell r="S108">
            <v>-169408.89331315391</v>
          </cell>
        </row>
        <row r="109">
          <cell r="B109">
            <v>2025</v>
          </cell>
          <cell r="C109">
            <v>127744.34366635086</v>
          </cell>
          <cell r="D109">
            <v>31936.085916587715</v>
          </cell>
          <cell r="E109">
            <v>-328882.08022964327</v>
          </cell>
          <cell r="F109">
            <v>-84346.375339734441</v>
          </cell>
          <cell r="G109">
            <v>-42667.080070169279</v>
          </cell>
          <cell r="H109">
            <v>-53509.30251230354</v>
          </cell>
          <cell r="I109">
            <v>0</v>
          </cell>
          <cell r="J109">
            <v>0</v>
          </cell>
          <cell r="K109">
            <v>0</v>
          </cell>
          <cell r="L109">
            <v>-10827.305555555555</v>
          </cell>
          <cell r="M109">
            <v>-10635.638888888889</v>
          </cell>
          <cell r="N109">
            <v>0</v>
          </cell>
          <cell r="O109">
            <v>-456.43055555555554</v>
          </cell>
          <cell r="P109">
            <v>-1757.2222222222222</v>
          </cell>
          <cell r="Q109">
            <v>-1757.2222222222222</v>
          </cell>
          <cell r="R109">
            <v>-12328.057534931246</v>
          </cell>
          <cell r="S109">
            <v>-170890.56531296173</v>
          </cell>
        </row>
        <row r="110">
          <cell r="B110">
            <v>2025</v>
          </cell>
          <cell r="C110">
            <v>125548.3580801498</v>
          </cell>
          <cell r="D110">
            <v>31387.089520037451</v>
          </cell>
          <cell r="E110">
            <v>-245777.26153574444</v>
          </cell>
          <cell r="F110">
            <v>-62376.417572807608</v>
          </cell>
          <cell r="G110">
            <v>-32572.51692210164</v>
          </cell>
          <cell r="H110">
            <v>-40432.826450719993</v>
          </cell>
          <cell r="I110">
            <v>0</v>
          </cell>
          <cell r="J110">
            <v>0</v>
          </cell>
          <cell r="K110">
            <v>0</v>
          </cell>
          <cell r="L110">
            <v>-10836.444444444443</v>
          </cell>
          <cell r="M110">
            <v>-10644.611111111111</v>
          </cell>
          <cell r="N110">
            <v>0</v>
          </cell>
          <cell r="O110">
            <v>-461.7569444444444</v>
          </cell>
          <cell r="P110">
            <v>-1775.9444444444443</v>
          </cell>
          <cell r="Q110">
            <v>-1775.9444444444443</v>
          </cell>
          <cell r="R110">
            <v>-12328.057534931246</v>
          </cell>
          <cell r="S110">
            <v>-172372.23731276952</v>
          </cell>
        </row>
        <row r="111">
          <cell r="B111">
            <v>2025</v>
          </cell>
          <cell r="C111">
            <v>131722.2630326254</v>
          </cell>
          <cell r="D111">
            <v>32930.56575815635</v>
          </cell>
          <cell r="E111">
            <v>-208058.70473682319</v>
          </cell>
          <cell r="F111">
            <v>-51244.784847076233</v>
          </cell>
          <cell r="G111">
            <v>-28229.823445140668</v>
          </cell>
          <cell r="H111">
            <v>-33770.748783311428</v>
          </cell>
          <cell r="I111">
            <v>0</v>
          </cell>
          <cell r="J111">
            <v>0</v>
          </cell>
          <cell r="K111">
            <v>0</v>
          </cell>
          <cell r="L111">
            <v>-10845.583333333332</v>
          </cell>
          <cell r="M111">
            <v>-10653.583333333332</v>
          </cell>
          <cell r="N111">
            <v>0</v>
          </cell>
          <cell r="O111">
            <v>-467.08333333333331</v>
          </cell>
          <cell r="P111">
            <v>-1794.6666666666667</v>
          </cell>
          <cell r="Q111">
            <v>-1794.6666666666667</v>
          </cell>
          <cell r="R111">
            <v>-12328.057534931246</v>
          </cell>
          <cell r="S111">
            <v>-173853.90931257734</v>
          </cell>
        </row>
        <row r="112">
          <cell r="B112">
            <v>2026</v>
          </cell>
          <cell r="C112">
            <v>133887.10339916265</v>
          </cell>
          <cell r="D112">
            <v>33471.775849790662</v>
          </cell>
          <cell r="E112">
            <v>-232695.79033888251</v>
          </cell>
          <cell r="F112">
            <v>-60132.709556044749</v>
          </cell>
          <cell r="G112">
            <v>-27413.048477614415</v>
          </cell>
          <cell r="H112">
            <v>-38007.877699673743</v>
          </cell>
          <cell r="I112">
            <v>0</v>
          </cell>
          <cell r="J112">
            <v>0</v>
          </cell>
          <cell r="K112">
            <v>0</v>
          </cell>
          <cell r="L112">
            <v>-10835.298611111109</v>
          </cell>
          <cell r="M112">
            <v>-10643.479166666666</v>
          </cell>
          <cell r="N112">
            <v>0</v>
          </cell>
          <cell r="O112">
            <v>-472.34722222222223</v>
          </cell>
          <cell r="P112">
            <v>-1813.2569444444443</v>
          </cell>
          <cell r="Q112">
            <v>-1813.2569444444443</v>
          </cell>
          <cell r="R112">
            <v>-12328.057534931246</v>
          </cell>
          <cell r="S112">
            <v>-175245.3035346074</v>
          </cell>
        </row>
        <row r="113">
          <cell r="B113">
            <v>2026</v>
          </cell>
          <cell r="C113">
            <v>122885.62662708375</v>
          </cell>
          <cell r="D113">
            <v>30721.406656770938</v>
          </cell>
          <cell r="E113">
            <v>-286483.1452443084</v>
          </cell>
          <cell r="F113">
            <v>-74428.383647686307</v>
          </cell>
          <cell r="G113">
            <v>-34096.295032489325</v>
          </cell>
          <cell r="H113">
            <v>-46907.360946848406</v>
          </cell>
          <cell r="I113">
            <v>0</v>
          </cell>
          <cell r="J113">
            <v>0</v>
          </cell>
          <cell r="K113">
            <v>0</v>
          </cell>
          <cell r="L113">
            <v>-10825.013888888887</v>
          </cell>
          <cell r="M113">
            <v>-10633.374999999998</v>
          </cell>
          <cell r="N113">
            <v>0</v>
          </cell>
          <cell r="O113">
            <v>-477.61111111111109</v>
          </cell>
          <cell r="P113">
            <v>-1831.8472222222222</v>
          </cell>
          <cell r="Q113">
            <v>-1831.8472222222222</v>
          </cell>
          <cell r="R113">
            <v>-12328.057534931246</v>
          </cell>
          <cell r="S113">
            <v>-176636.69775663744</v>
          </cell>
        </row>
        <row r="114">
          <cell r="B114">
            <v>2026</v>
          </cell>
          <cell r="C114">
            <v>138216.78413223717</v>
          </cell>
          <cell r="D114">
            <v>34554.196033059292</v>
          </cell>
          <cell r="E114">
            <v>-422736.60228953406</v>
          </cell>
          <cell r="F114">
            <v>-109093.10117906035</v>
          </cell>
          <cell r="G114">
            <v>-50791.671591245649</v>
          </cell>
          <cell r="H114">
            <v>-68992.724671389995</v>
          </cell>
          <cell r="I114">
            <v>0</v>
          </cell>
          <cell r="J114">
            <v>0</v>
          </cell>
          <cell r="K114">
            <v>0</v>
          </cell>
          <cell r="L114">
            <v>-10814.729166666666</v>
          </cell>
          <cell r="M114">
            <v>-10623.270833333332</v>
          </cell>
          <cell r="N114">
            <v>0</v>
          </cell>
          <cell r="O114">
            <v>-482.875</v>
          </cell>
          <cell r="P114">
            <v>-1850.4374999999998</v>
          </cell>
          <cell r="Q114">
            <v>-1850.4374999999998</v>
          </cell>
          <cell r="R114">
            <v>-12328.057534931246</v>
          </cell>
          <cell r="S114">
            <v>-178028.09197866748</v>
          </cell>
        </row>
        <row r="115">
          <cell r="B115">
            <v>2026</v>
          </cell>
          <cell r="C115">
            <v>135853.18499881393</v>
          </cell>
          <cell r="D115">
            <v>33963.296249703482</v>
          </cell>
          <cell r="E115">
            <v>-494108.96871212055</v>
          </cell>
          <cell r="F115">
            <v>-127252.9319867805</v>
          </cell>
          <cell r="G115">
            <v>-59762.730549833854</v>
          </cell>
          <cell r="H115">
            <v>-80488.894712661131</v>
          </cell>
          <cell r="I115">
            <v>0</v>
          </cell>
          <cell r="J115">
            <v>0</v>
          </cell>
          <cell r="K115">
            <v>0</v>
          </cell>
          <cell r="L115">
            <v>-10804.444444444443</v>
          </cell>
          <cell r="M115">
            <v>-10613.166666666666</v>
          </cell>
          <cell r="N115">
            <v>0</v>
          </cell>
          <cell r="O115">
            <v>-488.13888888888886</v>
          </cell>
          <cell r="P115">
            <v>-1869.0277777777776</v>
          </cell>
          <cell r="Q115">
            <v>-1869.0277777777776</v>
          </cell>
          <cell r="R115">
            <v>-12328.057534931246</v>
          </cell>
          <cell r="S115">
            <v>-179419.48620069752</v>
          </cell>
        </row>
        <row r="116">
          <cell r="B116">
            <v>2026</v>
          </cell>
          <cell r="C116">
            <v>142546.46486531166</v>
          </cell>
          <cell r="D116">
            <v>35636.616216327915</v>
          </cell>
          <cell r="E116">
            <v>-570586.69677678565</v>
          </cell>
          <cell r="F116">
            <v>-147357.52163385702</v>
          </cell>
          <cell r="G116">
            <v>-69795.281899967435</v>
          </cell>
          <cell r="H116">
            <v>-92359.002361548759</v>
          </cell>
          <cell r="I116">
            <v>0</v>
          </cell>
          <cell r="J116">
            <v>0</v>
          </cell>
          <cell r="K116">
            <v>0</v>
          </cell>
          <cell r="L116">
            <v>-10794.159722222221</v>
          </cell>
          <cell r="M116">
            <v>-10603.062499999998</v>
          </cell>
          <cell r="N116">
            <v>0</v>
          </cell>
          <cell r="O116">
            <v>-493.40277777777777</v>
          </cell>
          <cell r="P116">
            <v>-1887.6180555555554</v>
          </cell>
          <cell r="Q116">
            <v>-1887.6180555555554</v>
          </cell>
          <cell r="R116">
            <v>-12328.057534931246</v>
          </cell>
          <cell r="S116">
            <v>-180810.88042272755</v>
          </cell>
        </row>
        <row r="117">
          <cell r="B117">
            <v>2026</v>
          </cell>
          <cell r="C117">
            <v>140043.19861146668</v>
          </cell>
          <cell r="D117">
            <v>35010.79965286667</v>
          </cell>
          <cell r="E117">
            <v>-551651.12704418751</v>
          </cell>
          <cell r="F117">
            <v>-142719.8347038987</v>
          </cell>
          <cell r="G117">
            <v>-68336.773527592683</v>
          </cell>
          <cell r="H117">
            <v>-88871.870399605206</v>
          </cell>
          <cell r="I117">
            <v>0</v>
          </cell>
          <cell r="J117">
            <v>0</v>
          </cell>
          <cell r="K117">
            <v>0</v>
          </cell>
          <cell r="L117">
            <v>-10783.874999999998</v>
          </cell>
          <cell r="M117">
            <v>-10592.958333333332</v>
          </cell>
          <cell r="N117">
            <v>0</v>
          </cell>
          <cell r="O117">
            <v>-498.66666666666663</v>
          </cell>
          <cell r="P117">
            <v>-1906.2083333333333</v>
          </cell>
          <cell r="Q117">
            <v>-1906.2083333333333</v>
          </cell>
          <cell r="R117">
            <v>-12328.057534931246</v>
          </cell>
          <cell r="S117">
            <v>-182202.27464475759</v>
          </cell>
        </row>
        <row r="118">
          <cell r="B118">
            <v>2026</v>
          </cell>
          <cell r="C118">
            <v>146876.14559838615</v>
          </cell>
          <cell r="D118">
            <v>36719.036399596538</v>
          </cell>
          <cell r="E118">
            <v>-543324.15645387711</v>
          </cell>
          <cell r="F118">
            <v>-140515.67419127011</v>
          </cell>
          <cell r="G118">
            <v>-68324.255762438173</v>
          </cell>
          <cell r="H118">
            <v>-87820.351456917953</v>
          </cell>
          <cell r="I118">
            <v>0</v>
          </cell>
          <cell r="J118">
            <v>0</v>
          </cell>
          <cell r="K118">
            <v>0</v>
          </cell>
          <cell r="L118">
            <v>-10773.590277777777</v>
          </cell>
          <cell r="M118">
            <v>-10582.854166666666</v>
          </cell>
          <cell r="N118">
            <v>0</v>
          </cell>
          <cell r="O118">
            <v>-503.93055555555554</v>
          </cell>
          <cell r="P118">
            <v>-1924.7986111111109</v>
          </cell>
          <cell r="Q118">
            <v>-1924.7986111111109</v>
          </cell>
          <cell r="R118">
            <v>-12328.057534931246</v>
          </cell>
          <cell r="S118">
            <v>-183593.66886678763</v>
          </cell>
        </row>
        <row r="119">
          <cell r="B119">
            <v>2026</v>
          </cell>
          <cell r="C119">
            <v>149040.9859649234</v>
          </cell>
          <cell r="D119">
            <v>37260.24649123085</v>
          </cell>
          <cell r="E119">
            <v>-521419.60750831151</v>
          </cell>
          <cell r="F119">
            <v>-133987.69653929348</v>
          </cell>
          <cell r="G119">
            <v>-64386.217432073434</v>
          </cell>
          <cell r="H119">
            <v>-84172.919525600868</v>
          </cell>
          <cell r="I119">
            <v>0</v>
          </cell>
          <cell r="J119">
            <v>0</v>
          </cell>
          <cell r="K119">
            <v>0</v>
          </cell>
          <cell r="L119">
            <v>-10763.305555555555</v>
          </cell>
          <cell r="M119">
            <v>-10572.749999999998</v>
          </cell>
          <cell r="N119">
            <v>0</v>
          </cell>
          <cell r="O119">
            <v>-509.1944444444444</v>
          </cell>
          <cell r="P119">
            <v>-1943.3888888888887</v>
          </cell>
          <cell r="Q119">
            <v>-1943.3888888888887</v>
          </cell>
          <cell r="R119">
            <v>-12328.057534931246</v>
          </cell>
          <cell r="S119">
            <v>-184985.06308881767</v>
          </cell>
        </row>
        <row r="120">
          <cell r="B120">
            <v>2026</v>
          </cell>
          <cell r="C120">
            <v>146328.21903044585</v>
          </cell>
          <cell r="D120">
            <v>36582.054757611462</v>
          </cell>
          <cell r="E120">
            <v>-439518.60516623262</v>
          </cell>
          <cell r="F120">
            <v>-111974.02860238809</v>
          </cell>
          <cell r="G120">
            <v>-54594.813132638032</v>
          </cell>
          <cell r="H120">
            <v>-71395.303522688177</v>
          </cell>
          <cell r="I120">
            <v>0</v>
          </cell>
          <cell r="J120">
            <v>0</v>
          </cell>
          <cell r="K120">
            <v>0</v>
          </cell>
          <cell r="L120">
            <v>-10753.020833333332</v>
          </cell>
          <cell r="M120">
            <v>-10562.645833333332</v>
          </cell>
          <cell r="N120">
            <v>0</v>
          </cell>
          <cell r="O120">
            <v>-514.45833333333326</v>
          </cell>
          <cell r="P120">
            <v>-1961.9791666666665</v>
          </cell>
          <cell r="Q120">
            <v>-1961.9791666666665</v>
          </cell>
          <cell r="R120">
            <v>-12328.057534931246</v>
          </cell>
          <cell r="S120">
            <v>-186376.45731084771</v>
          </cell>
        </row>
        <row r="121">
          <cell r="B121">
            <v>2026</v>
          </cell>
          <cell r="C121">
            <v>153370.66669799792</v>
          </cell>
          <cell r="D121">
            <v>38342.66667449948</v>
          </cell>
          <cell r="E121">
            <v>-337869.4225857213</v>
          </cell>
          <cell r="F121">
            <v>-85524.05987131923</v>
          </cell>
          <cell r="G121">
            <v>-43165.073737695966</v>
          </cell>
          <cell r="H121">
            <v>-54778.095861114904</v>
          </cell>
          <cell r="I121">
            <v>0</v>
          </cell>
          <cell r="J121">
            <v>0</v>
          </cell>
          <cell r="K121">
            <v>0</v>
          </cell>
          <cell r="L121">
            <v>-10742.736111111109</v>
          </cell>
          <cell r="M121">
            <v>-10552.541666666666</v>
          </cell>
          <cell r="N121">
            <v>0</v>
          </cell>
          <cell r="O121">
            <v>-519.72222222222217</v>
          </cell>
          <cell r="P121">
            <v>-1980.5694444444443</v>
          </cell>
          <cell r="Q121">
            <v>-1980.5694444444443</v>
          </cell>
          <cell r="R121">
            <v>-12328.057534931246</v>
          </cell>
          <cell r="S121">
            <v>-187767.85153287774</v>
          </cell>
        </row>
        <row r="122">
          <cell r="B122">
            <v>2026</v>
          </cell>
          <cell r="C122">
            <v>150518.23264309857</v>
          </cell>
          <cell r="D122">
            <v>37629.558160774643</v>
          </cell>
          <cell r="E122">
            <v>-251763.95063468759</v>
          </cell>
          <cell r="F122">
            <v>-63054.274443888993</v>
          </cell>
          <cell r="G122">
            <v>-33027.288909592346</v>
          </cell>
          <cell r="H122">
            <v>-41238.85197135144</v>
          </cell>
          <cell r="I122">
            <v>0</v>
          </cell>
          <cell r="J122">
            <v>0</v>
          </cell>
          <cell r="K122">
            <v>0</v>
          </cell>
          <cell r="L122">
            <v>-10732.451388888887</v>
          </cell>
          <cell r="M122">
            <v>-10542.437499999998</v>
          </cell>
          <cell r="N122">
            <v>0</v>
          </cell>
          <cell r="O122">
            <v>-524.98611111111109</v>
          </cell>
          <cell r="P122">
            <v>-1999.1597222222222</v>
          </cell>
          <cell r="Q122">
            <v>-1999.1597222222222</v>
          </cell>
          <cell r="R122">
            <v>-12328.057534931246</v>
          </cell>
          <cell r="S122">
            <v>-189159.24575490778</v>
          </cell>
        </row>
        <row r="123">
          <cell r="B123">
            <v>2026</v>
          </cell>
          <cell r="C123">
            <v>157700.34743107247</v>
          </cell>
          <cell r="D123">
            <v>39425.086857768118</v>
          </cell>
          <cell r="E123">
            <v>-212264.33695487096</v>
          </cell>
          <cell r="F123">
            <v>-51483.860974739102</v>
          </cell>
          <cell r="G123">
            <v>-28717.738950103416</v>
          </cell>
          <cell r="H123">
            <v>-34254.55993974211</v>
          </cell>
          <cell r="I123">
            <v>0</v>
          </cell>
          <cell r="J123">
            <v>0</v>
          </cell>
          <cell r="K123">
            <v>0</v>
          </cell>
          <cell r="L123">
            <v>-10722.166666666666</v>
          </cell>
          <cell r="M123">
            <v>-10532.333333333332</v>
          </cell>
          <cell r="N123">
            <v>0</v>
          </cell>
          <cell r="O123">
            <v>-530.25</v>
          </cell>
          <cell r="P123">
            <v>-2017.7499999999998</v>
          </cell>
          <cell r="Q123">
            <v>-2017.7499999999998</v>
          </cell>
          <cell r="R123">
            <v>-12328.057534931246</v>
          </cell>
          <cell r="S123">
            <v>-190550.63997693782</v>
          </cell>
        </row>
        <row r="124">
          <cell r="B124">
            <v>2027</v>
          </cell>
          <cell r="C124">
            <v>160444.12888684848</v>
          </cell>
          <cell r="D124">
            <v>40111.032221712121</v>
          </cell>
          <cell r="E124">
            <v>-238304.61064032084</v>
          </cell>
          <cell r="F124">
            <v>-61156.225074620816</v>
          </cell>
          <cell r="G124">
            <v>-27916.002568461168</v>
          </cell>
          <cell r="H124">
            <v>-38833.133328849195</v>
          </cell>
          <cell r="I124">
            <v>0</v>
          </cell>
          <cell r="J124">
            <v>0</v>
          </cell>
          <cell r="K124">
            <v>0</v>
          </cell>
          <cell r="L124">
            <v>-10696.041666666666</v>
          </cell>
          <cell r="M124">
            <v>-10506.673611111109</v>
          </cell>
          <cell r="N124">
            <v>0</v>
          </cell>
          <cell r="O124">
            <v>-535.65972222222217</v>
          </cell>
          <cell r="P124">
            <v>-2036.6527777777778</v>
          </cell>
          <cell r="Q124">
            <v>-2036.6527777777778</v>
          </cell>
          <cell r="R124">
            <v>-12328.057534931246</v>
          </cell>
          <cell r="S124">
            <v>-192198.97864341229</v>
          </cell>
        </row>
        <row r="125">
          <cell r="B125">
            <v>2027</v>
          </cell>
          <cell r="C125">
            <v>147395.5319223706</v>
          </cell>
          <cell r="D125">
            <v>36848.882980592651</v>
          </cell>
          <cell r="E125">
            <v>-293070.74441526091</v>
          </cell>
          <cell r="F125">
            <v>-75609.67944590257</v>
          </cell>
          <cell r="G125">
            <v>-34718.02430272269</v>
          </cell>
          <cell r="H125">
            <v>-47878.666793673685</v>
          </cell>
          <cell r="I125">
            <v>0</v>
          </cell>
          <cell r="J125">
            <v>0</v>
          </cell>
          <cell r="K125">
            <v>0</v>
          </cell>
          <cell r="L125">
            <v>-10669.916666666666</v>
          </cell>
          <cell r="M125">
            <v>-10481.013888888887</v>
          </cell>
          <cell r="N125">
            <v>0</v>
          </cell>
          <cell r="O125">
            <v>-541.06944444444446</v>
          </cell>
          <cell r="P125">
            <v>-2055.5555555555557</v>
          </cell>
          <cell r="Q125">
            <v>-2055.5555555555557</v>
          </cell>
          <cell r="R125">
            <v>-12328.057534931246</v>
          </cell>
          <cell r="S125">
            <v>-193847.31730988677</v>
          </cell>
        </row>
        <row r="126">
          <cell r="B126">
            <v>2027</v>
          </cell>
          <cell r="C126">
            <v>165931.6917984006</v>
          </cell>
          <cell r="D126">
            <v>41482.92294960015</v>
          </cell>
          <cell r="E126">
            <v>-431830.52922547725</v>
          </cell>
          <cell r="F126">
            <v>-110597.99302882866</v>
          </cell>
          <cell r="G126">
            <v>-51710.544843049254</v>
          </cell>
          <cell r="H126">
            <v>-70347.803869012569</v>
          </cell>
          <cell r="I126">
            <v>0</v>
          </cell>
          <cell r="J126">
            <v>0</v>
          </cell>
          <cell r="K126">
            <v>0</v>
          </cell>
          <cell r="L126">
            <v>-10643.791666666666</v>
          </cell>
          <cell r="M126">
            <v>-10455.354166666666</v>
          </cell>
          <cell r="N126">
            <v>0</v>
          </cell>
          <cell r="O126">
            <v>-546.47916666666663</v>
          </cell>
          <cell r="P126">
            <v>-2074.4583333333335</v>
          </cell>
          <cell r="Q126">
            <v>-2074.4583333333335</v>
          </cell>
          <cell r="R126">
            <v>-12328.057534931246</v>
          </cell>
          <cell r="S126">
            <v>-195495.65597636127</v>
          </cell>
        </row>
        <row r="127">
          <cell r="B127">
            <v>2027</v>
          </cell>
          <cell r="C127">
            <v>163234.32895565487</v>
          </cell>
          <cell r="D127">
            <v>40808.582238913717</v>
          </cell>
          <cell r="E127">
            <v>-504071.80329490098</v>
          </cell>
          <cell r="F127">
            <v>-128751.46810947283</v>
          </cell>
          <cell r="G127">
            <v>-60851.510371940036</v>
          </cell>
          <cell r="H127">
            <v>-81944.478599144233</v>
          </cell>
          <cell r="I127">
            <v>0</v>
          </cell>
          <cell r="J127">
            <v>0</v>
          </cell>
          <cell r="K127">
            <v>0</v>
          </cell>
          <cell r="L127">
            <v>-10617.666666666666</v>
          </cell>
          <cell r="M127">
            <v>-10429.694444444443</v>
          </cell>
          <cell r="N127">
            <v>0</v>
          </cell>
          <cell r="O127">
            <v>-551.88888888888891</v>
          </cell>
          <cell r="P127">
            <v>-2093.3611111111113</v>
          </cell>
          <cell r="Q127">
            <v>-2093.3611111111113</v>
          </cell>
          <cell r="R127">
            <v>-12328.057534931246</v>
          </cell>
          <cell r="S127">
            <v>-197143.99464283575</v>
          </cell>
        </row>
        <row r="128">
          <cell r="B128">
            <v>2027</v>
          </cell>
          <cell r="C128">
            <v>171419.25470995271</v>
          </cell>
          <cell r="D128">
            <v>42854.813677488179</v>
          </cell>
          <cell r="E128">
            <v>-581279.41247373831</v>
          </cell>
          <cell r="F128">
            <v>-148780.8790517762</v>
          </cell>
          <cell r="G128">
            <v>-71071.751051890897</v>
          </cell>
          <cell r="H128">
            <v>-93909.250146760736</v>
          </cell>
          <cell r="I128">
            <v>0</v>
          </cell>
          <cell r="J128">
            <v>0</v>
          </cell>
          <cell r="K128">
            <v>0</v>
          </cell>
          <cell r="L128">
            <v>-10591.541666666666</v>
          </cell>
          <cell r="M128">
            <v>-10404.034722222221</v>
          </cell>
          <cell r="N128">
            <v>0</v>
          </cell>
          <cell r="O128">
            <v>-557.29861111111109</v>
          </cell>
          <cell r="P128">
            <v>-2112.2638888888887</v>
          </cell>
          <cell r="Q128">
            <v>-2112.2638888888887</v>
          </cell>
          <cell r="R128">
            <v>-12328.057534931246</v>
          </cell>
          <cell r="S128">
            <v>-198792.33330931023</v>
          </cell>
        </row>
        <row r="129">
          <cell r="B129">
            <v>2027</v>
          </cell>
          <cell r="C129">
            <v>168544.8737087698</v>
          </cell>
          <cell r="D129">
            <v>42136.218427192449</v>
          </cell>
          <cell r="E129">
            <v>-561131.32497149496</v>
          </cell>
          <cell r="F129">
            <v>-143789.61002584625</v>
          </cell>
          <cell r="G129">
            <v>-69591.080775256152</v>
          </cell>
          <cell r="H129">
            <v>-90226.159980655648</v>
          </cell>
          <cell r="I129">
            <v>0</v>
          </cell>
          <cell r="J129">
            <v>0</v>
          </cell>
          <cell r="K129">
            <v>0</v>
          </cell>
          <cell r="L129">
            <v>-10565.416666666666</v>
          </cell>
          <cell r="M129">
            <v>-10378.374999999998</v>
          </cell>
          <cell r="N129">
            <v>0</v>
          </cell>
          <cell r="O129">
            <v>-562.70833333333337</v>
          </cell>
          <cell r="P129">
            <v>-2131.1666666666665</v>
          </cell>
          <cell r="Q129">
            <v>-2131.1666666666665</v>
          </cell>
          <cell r="R129">
            <v>-12328.057534931246</v>
          </cell>
          <cell r="S129">
            <v>-200440.6719757847</v>
          </cell>
        </row>
        <row r="130">
          <cell r="B130">
            <v>2027</v>
          </cell>
          <cell r="C130">
            <v>176906.81762150483</v>
          </cell>
          <cell r="D130">
            <v>44226.704405376207</v>
          </cell>
          <cell r="E130">
            <v>-552091.20173917757</v>
          </cell>
          <cell r="F130">
            <v>-141335.50426438652</v>
          </cell>
          <cell r="G130">
            <v>-69556.463350201651</v>
          </cell>
          <cell r="H130">
            <v>-89061.943631614457</v>
          </cell>
          <cell r="I130">
            <v>0</v>
          </cell>
          <cell r="J130">
            <v>0</v>
          </cell>
          <cell r="K130">
            <v>0</v>
          </cell>
          <cell r="L130">
            <v>-10539.291666666666</v>
          </cell>
          <cell r="M130">
            <v>-10352.715277777777</v>
          </cell>
          <cell r="N130">
            <v>0</v>
          </cell>
          <cell r="O130">
            <v>-568.11805555555554</v>
          </cell>
          <cell r="P130">
            <v>-2150.0694444444443</v>
          </cell>
          <cell r="Q130">
            <v>-2150.0694444444443</v>
          </cell>
          <cell r="R130">
            <v>-12328.057534931246</v>
          </cell>
          <cell r="S130">
            <v>-202089.01064225918</v>
          </cell>
        </row>
        <row r="131">
          <cell r="B131">
            <v>2027</v>
          </cell>
          <cell r="C131">
            <v>179650.5990772809</v>
          </cell>
          <cell r="D131">
            <v>44912.649769320225</v>
          </cell>
          <cell r="E131">
            <v>-529115.23825103079</v>
          </cell>
          <cell r="F131">
            <v>-134486.92367847095</v>
          </cell>
          <cell r="G131">
            <v>-65592.267973159454</v>
          </cell>
          <cell r="H131">
            <v>-85229.786707948922</v>
          </cell>
          <cell r="I131">
            <v>0</v>
          </cell>
          <cell r="J131">
            <v>0</v>
          </cell>
          <cell r="K131">
            <v>0</v>
          </cell>
          <cell r="L131">
            <v>-10513.166666666666</v>
          </cell>
          <cell r="M131">
            <v>-10327.055555555555</v>
          </cell>
          <cell r="N131">
            <v>0</v>
          </cell>
          <cell r="O131">
            <v>-573.52777777777783</v>
          </cell>
          <cell r="P131">
            <v>-2168.9722222222222</v>
          </cell>
          <cell r="Q131">
            <v>-2168.9722222222222</v>
          </cell>
          <cell r="R131">
            <v>-12328.057534931246</v>
          </cell>
          <cell r="S131">
            <v>-203737.34930873365</v>
          </cell>
        </row>
        <row r="132">
          <cell r="B132">
            <v>2027</v>
          </cell>
          <cell r="C132">
            <v>176510.69083844221</v>
          </cell>
          <cell r="D132">
            <v>44127.672709610553</v>
          </cell>
          <cell r="E132">
            <v>-445476.68541411066</v>
          </cell>
          <cell r="F132">
            <v>-112105.86884736634</v>
          </cell>
          <cell r="G132">
            <v>-55580.258293155603</v>
          </cell>
          <cell r="H132">
            <v>-72226.640734225031</v>
          </cell>
          <cell r="I132">
            <v>0</v>
          </cell>
          <cell r="J132">
            <v>0</v>
          </cell>
          <cell r="K132">
            <v>0</v>
          </cell>
          <cell r="L132">
            <v>-10487.041666666666</v>
          </cell>
          <cell r="M132">
            <v>-10301.395833333332</v>
          </cell>
          <cell r="N132">
            <v>0</v>
          </cell>
          <cell r="O132">
            <v>-578.9375</v>
          </cell>
          <cell r="P132">
            <v>-2187.875</v>
          </cell>
          <cell r="Q132">
            <v>-2187.875</v>
          </cell>
          <cell r="R132">
            <v>-12328.057534931246</v>
          </cell>
          <cell r="S132">
            <v>-205385.68797520816</v>
          </cell>
        </row>
        <row r="133">
          <cell r="B133">
            <v>2027</v>
          </cell>
          <cell r="C133">
            <v>185138.16198883302</v>
          </cell>
          <cell r="D133">
            <v>46284.540497208254</v>
          </cell>
          <cell r="E133">
            <v>-341978.98844498408</v>
          </cell>
          <cell r="F133">
            <v>-85524.05987131923</v>
          </cell>
          <cell r="G133">
            <v>-43921.495424292414</v>
          </cell>
          <cell r="H133">
            <v>-55348.32025739042</v>
          </cell>
          <cell r="I133">
            <v>0</v>
          </cell>
          <cell r="J133">
            <v>0</v>
          </cell>
          <cell r="K133">
            <v>0</v>
          </cell>
          <cell r="L133">
            <v>-10460.916666666666</v>
          </cell>
          <cell r="M133">
            <v>-10275.736111111109</v>
          </cell>
          <cell r="N133">
            <v>0</v>
          </cell>
          <cell r="O133">
            <v>-584.34722222222217</v>
          </cell>
          <cell r="P133">
            <v>-2206.7777777777778</v>
          </cell>
          <cell r="Q133">
            <v>-2206.7777777777778</v>
          </cell>
          <cell r="R133">
            <v>-12328.057534931246</v>
          </cell>
          <cell r="S133">
            <v>-207034.02664168263</v>
          </cell>
        </row>
        <row r="134">
          <cell r="B134">
            <v>2027</v>
          </cell>
          <cell r="C134">
            <v>181821.2355915572</v>
          </cell>
          <cell r="D134">
            <v>45455.308897889299</v>
          </cell>
          <cell r="E134">
            <v>-254509.92281935664</v>
          </cell>
          <cell r="F134">
            <v>-63054.274443888993</v>
          </cell>
          <cell r="G134">
            <v>-33600.722033278835</v>
          </cell>
          <cell r="H134">
            <v>-41612.439678591574</v>
          </cell>
          <cell r="I134">
            <v>0</v>
          </cell>
          <cell r="J134">
            <v>0</v>
          </cell>
          <cell r="K134">
            <v>0</v>
          </cell>
          <cell r="L134">
            <v>-10434.791666666666</v>
          </cell>
          <cell r="M134">
            <v>-10250.076388888887</v>
          </cell>
          <cell r="N134">
            <v>0</v>
          </cell>
          <cell r="O134">
            <v>-589.75694444444446</v>
          </cell>
          <cell r="P134">
            <v>-2225.6805555555557</v>
          </cell>
          <cell r="Q134">
            <v>-2225.6805555555557</v>
          </cell>
          <cell r="R134">
            <v>-12328.057534931246</v>
          </cell>
          <cell r="S134">
            <v>-208682.36530815711</v>
          </cell>
        </row>
        <row r="135">
          <cell r="B135">
            <v>2027</v>
          </cell>
          <cell r="C135">
            <v>190625.72490038513</v>
          </cell>
          <cell r="D135">
            <v>47656.431225096283</v>
          </cell>
          <cell r="E135">
            <v>-214252.44687479819</v>
          </cell>
          <cell r="F135">
            <v>-51483.860974739102</v>
          </cell>
          <cell r="G135">
            <v>-29211.044278483976</v>
          </cell>
          <cell r="H135">
            <v>-34487.750137894764</v>
          </cell>
          <cell r="I135">
            <v>0</v>
          </cell>
          <cell r="J135">
            <v>0</v>
          </cell>
          <cell r="K135">
            <v>0</v>
          </cell>
          <cell r="L135">
            <v>-10408.666666666666</v>
          </cell>
          <cell r="M135">
            <v>-10224.416666666666</v>
          </cell>
          <cell r="N135">
            <v>0</v>
          </cell>
          <cell r="O135">
            <v>-595.16666666666663</v>
          </cell>
          <cell r="P135">
            <v>-2244.5833333333335</v>
          </cell>
          <cell r="Q135">
            <v>-2244.5833333333335</v>
          </cell>
          <cell r="R135">
            <v>-12328.057534931246</v>
          </cell>
          <cell r="S135">
            <v>-210330.70397463159</v>
          </cell>
        </row>
        <row r="136">
          <cell r="B136">
            <v>2028</v>
          </cell>
          <cell r="C136">
            <v>193892.05710108104</v>
          </cell>
          <cell r="D136">
            <v>48473.01427527026</v>
          </cell>
          <cell r="E136">
            <v>-242033.23705071365</v>
          </cell>
          <cell r="F136">
            <v>-61590.649674374057</v>
          </cell>
          <cell r="G136">
            <v>-28495.975097217226</v>
          </cell>
          <cell r="H136">
            <v>-39549.186017155778</v>
          </cell>
          <cell r="I136">
            <v>0</v>
          </cell>
          <cell r="J136">
            <v>0</v>
          </cell>
          <cell r="K136">
            <v>0</v>
          </cell>
          <cell r="L136">
            <v>-10370.1875</v>
          </cell>
          <cell r="M136">
            <v>-10186.618055555555</v>
          </cell>
          <cell r="N136">
            <v>0</v>
          </cell>
          <cell r="O136">
            <v>-599.99305555555554</v>
          </cell>
          <cell r="P136">
            <v>-2262.2569444444443</v>
          </cell>
          <cell r="Q136">
            <v>-2262.2569444444443</v>
          </cell>
          <cell r="R136">
            <v>-12328.057534931246</v>
          </cell>
          <cell r="S136">
            <v>-211965.15375221721</v>
          </cell>
        </row>
        <row r="137">
          <cell r="B137">
            <v>2028</v>
          </cell>
          <cell r="C137">
            <v>184438.49321779134</v>
          </cell>
          <cell r="D137">
            <v>46109.623304447836</v>
          </cell>
          <cell r="E137">
            <v>-297476.83124577685</v>
          </cell>
          <cell r="F137">
            <v>-76114.768252702197</v>
          </cell>
          <cell r="G137">
            <v>-35505.029567206206</v>
          </cell>
          <cell r="H137">
            <v>-48831.504453450936</v>
          </cell>
          <cell r="I137">
            <v>0</v>
          </cell>
          <cell r="J137">
            <v>0</v>
          </cell>
          <cell r="K137">
            <v>0</v>
          </cell>
          <cell r="L137">
            <v>-10331.708333333332</v>
          </cell>
          <cell r="M137">
            <v>-10148.819444444443</v>
          </cell>
          <cell r="N137">
            <v>0</v>
          </cell>
          <cell r="O137">
            <v>-604.81944444444446</v>
          </cell>
          <cell r="P137">
            <v>-2279.9305555555552</v>
          </cell>
          <cell r="Q137">
            <v>-2279.9305555555552</v>
          </cell>
          <cell r="R137">
            <v>-12328.057534931246</v>
          </cell>
          <cell r="S137">
            <v>-213599.60352980281</v>
          </cell>
        </row>
        <row r="138">
          <cell r="B138">
            <v>2028</v>
          </cell>
          <cell r="C138">
            <v>200424.72150247282</v>
          </cell>
          <cell r="D138">
            <v>50106.180375618205</v>
          </cell>
          <cell r="E138">
            <v>-437978.02279854834</v>
          </cell>
          <cell r="F138">
            <v>-111204.77643948316</v>
          </cell>
          <cell r="G138">
            <v>-53010.933023734724</v>
          </cell>
          <cell r="H138">
            <v>-71903.617425976234</v>
          </cell>
          <cell r="I138">
            <v>0</v>
          </cell>
          <cell r="J138">
            <v>0</v>
          </cell>
          <cell r="K138">
            <v>0</v>
          </cell>
          <cell r="L138">
            <v>-10293.229166666666</v>
          </cell>
          <cell r="M138">
            <v>-10111.020833333332</v>
          </cell>
          <cell r="N138">
            <v>0</v>
          </cell>
          <cell r="O138">
            <v>-609.64583333333326</v>
          </cell>
          <cell r="P138">
            <v>-2297.6041666666665</v>
          </cell>
          <cell r="Q138">
            <v>-2297.6041666666665</v>
          </cell>
          <cell r="R138">
            <v>-12328.057534931246</v>
          </cell>
          <cell r="S138">
            <v>-215234.05330738839</v>
          </cell>
        </row>
        <row r="139">
          <cell r="B139">
            <v>2028</v>
          </cell>
          <cell r="C139">
            <v>197120.37455145366</v>
          </cell>
          <cell r="D139">
            <v>49280.093637863414</v>
          </cell>
          <cell r="E139">
            <v>-510894.07125665119</v>
          </cell>
          <cell r="F139">
            <v>-129311.36571607685</v>
          </cell>
          <cell r="G139">
            <v>-62541.062290062837</v>
          </cell>
          <cell r="H139">
            <v>-83890.790273490828</v>
          </cell>
          <cell r="I139">
            <v>0</v>
          </cell>
          <cell r="J139">
            <v>0</v>
          </cell>
          <cell r="K139">
            <v>0</v>
          </cell>
          <cell r="L139">
            <v>-10254.75</v>
          </cell>
          <cell r="M139">
            <v>-10073.222222222221</v>
          </cell>
          <cell r="N139">
            <v>0</v>
          </cell>
          <cell r="O139">
            <v>-614.47222222222217</v>
          </cell>
          <cell r="P139">
            <v>-2315.2777777777774</v>
          </cell>
          <cell r="Q139">
            <v>-2315.2777777777774</v>
          </cell>
          <cell r="R139">
            <v>-12328.057534931246</v>
          </cell>
          <cell r="S139">
            <v>-216868.50308497399</v>
          </cell>
        </row>
        <row r="140">
          <cell r="B140">
            <v>2028</v>
          </cell>
          <cell r="C140">
            <v>206957.38590386463</v>
          </cell>
          <cell r="D140">
            <v>51739.346475966158</v>
          </cell>
          <cell r="E140">
            <v>-588700.49630671216</v>
          </cell>
          <cell r="F140">
            <v>-149250.6607141977</v>
          </cell>
          <cell r="G140">
            <v>-73226.395992579899</v>
          </cell>
          <cell r="H140">
            <v>-96330.468215633722</v>
          </cell>
          <cell r="I140">
            <v>0</v>
          </cell>
          <cell r="J140">
            <v>0</v>
          </cell>
          <cell r="K140">
            <v>0</v>
          </cell>
          <cell r="L140">
            <v>-10216.270833333332</v>
          </cell>
          <cell r="M140">
            <v>-10035.423611111111</v>
          </cell>
          <cell r="N140">
            <v>0</v>
          </cell>
          <cell r="O140">
            <v>-619.29861111111109</v>
          </cell>
          <cell r="P140">
            <v>-2332.9513888888887</v>
          </cell>
          <cell r="Q140">
            <v>-2332.9513888888887</v>
          </cell>
          <cell r="R140">
            <v>-12328.057534931246</v>
          </cell>
          <cell r="S140">
            <v>-218502.95286255958</v>
          </cell>
        </row>
        <row r="141">
          <cell r="B141">
            <v>2028</v>
          </cell>
          <cell r="C141">
            <v>203442.30784312316</v>
          </cell>
          <cell r="D141">
            <v>50860.576960780789</v>
          </cell>
          <cell r="E141">
            <v>-567842.68823550222</v>
          </cell>
          <cell r="F141">
            <v>-144081.9493169763</v>
          </cell>
          <cell r="G141">
            <v>-71896.695316841011</v>
          </cell>
          <cell r="H141">
            <v>-92756.830716058277</v>
          </cell>
          <cell r="I141">
            <v>0</v>
          </cell>
          <cell r="J141">
            <v>0</v>
          </cell>
          <cell r="K141">
            <v>0</v>
          </cell>
          <cell r="L141">
            <v>-10177.791666666666</v>
          </cell>
          <cell r="M141">
            <v>-9997.625</v>
          </cell>
          <cell r="N141">
            <v>0</v>
          </cell>
          <cell r="O141">
            <v>-624.125</v>
          </cell>
          <cell r="P141">
            <v>-2350.6249999999995</v>
          </cell>
          <cell r="Q141">
            <v>-2350.6249999999995</v>
          </cell>
          <cell r="R141">
            <v>-12328.057534931246</v>
          </cell>
          <cell r="S141">
            <v>-220137.40264014516</v>
          </cell>
        </row>
        <row r="142">
          <cell r="B142">
            <v>2028</v>
          </cell>
          <cell r="C142">
            <v>213490.05030525647</v>
          </cell>
          <cell r="D142">
            <v>53372.512576314119</v>
          </cell>
          <cell r="E142">
            <v>-558341.83563995408</v>
          </cell>
          <cell r="F142">
            <v>-141468.62768154222</v>
          </cell>
          <cell r="G142">
            <v>-71950.849454192896</v>
          </cell>
          <cell r="H142">
            <v>-91667.395615360103</v>
          </cell>
          <cell r="I142">
            <v>0</v>
          </cell>
          <cell r="J142">
            <v>0</v>
          </cell>
          <cell r="K142">
            <v>0</v>
          </cell>
          <cell r="L142">
            <v>-10139.3125</v>
          </cell>
          <cell r="M142">
            <v>-9959.8263888888887</v>
          </cell>
          <cell r="N142">
            <v>0</v>
          </cell>
          <cell r="O142">
            <v>-628.9513888888888</v>
          </cell>
          <cell r="P142">
            <v>-2368.2986111111109</v>
          </cell>
          <cell r="Q142">
            <v>-2368.2986111111109</v>
          </cell>
          <cell r="R142">
            <v>-12328.057534931246</v>
          </cell>
          <cell r="S142">
            <v>-221771.85241773076</v>
          </cell>
        </row>
        <row r="143">
          <cell r="B143">
            <v>2028</v>
          </cell>
          <cell r="C143">
            <v>216756.38250595235</v>
          </cell>
          <cell r="D143">
            <v>54189.095626488088</v>
          </cell>
          <cell r="E143">
            <v>-534661.13055709505</v>
          </cell>
          <cell r="F143">
            <v>-134486.92367847095</v>
          </cell>
          <cell r="G143">
            <v>-68066.552692289566</v>
          </cell>
          <cell r="H143">
            <v>-87844.435016904099</v>
          </cell>
          <cell r="I143">
            <v>0</v>
          </cell>
          <cell r="J143">
            <v>0</v>
          </cell>
          <cell r="K143">
            <v>0</v>
          </cell>
          <cell r="L143">
            <v>-10100.833333333332</v>
          </cell>
          <cell r="M143">
            <v>-9922.0277777777774</v>
          </cell>
          <cell r="N143">
            <v>0</v>
          </cell>
          <cell r="O143">
            <v>-633.77777777777771</v>
          </cell>
          <cell r="P143">
            <v>-2385.9722222222217</v>
          </cell>
          <cell r="Q143">
            <v>-2385.9722222222217</v>
          </cell>
          <cell r="R143">
            <v>-12328.057534931246</v>
          </cell>
          <cell r="S143">
            <v>-223406.30219531636</v>
          </cell>
        </row>
        <row r="144">
          <cell r="B144">
            <v>2028</v>
          </cell>
          <cell r="C144">
            <v>212925.20778062739</v>
          </cell>
          <cell r="D144">
            <v>53231.301945156847</v>
          </cell>
          <cell r="E144">
            <v>-449823.20566968172</v>
          </cell>
          <cell r="F144">
            <v>-112105.86884736634</v>
          </cell>
          <cell r="G144">
            <v>-57754.789168986674</v>
          </cell>
          <cell r="H144">
            <v>-74565.602050919857</v>
          </cell>
          <cell r="I144">
            <v>0</v>
          </cell>
          <cell r="J144">
            <v>0</v>
          </cell>
          <cell r="K144">
            <v>0</v>
          </cell>
          <cell r="L144">
            <v>-10062.354166666666</v>
          </cell>
          <cell r="M144">
            <v>-9884.2291666666661</v>
          </cell>
          <cell r="N144">
            <v>0</v>
          </cell>
          <cell r="O144">
            <v>-638.60416666666663</v>
          </cell>
          <cell r="P144">
            <v>-2403.645833333333</v>
          </cell>
          <cell r="Q144">
            <v>-2403.645833333333</v>
          </cell>
          <cell r="R144">
            <v>-12328.057534931246</v>
          </cell>
          <cell r="S144">
            <v>-225040.75197290196</v>
          </cell>
        </row>
        <row r="145">
          <cell r="B145">
            <v>2028</v>
          </cell>
          <cell r="C145">
            <v>223289.04690734422</v>
          </cell>
          <cell r="D145">
            <v>55822.261726836055</v>
          </cell>
          <cell r="E145">
            <v>-345015.65799435409</v>
          </cell>
          <cell r="F145">
            <v>-85524.05987131923</v>
          </cell>
          <cell r="G145">
            <v>-45691.520040302734</v>
          </cell>
          <cell r="H145">
            <v>-57238.719061523683</v>
          </cell>
          <cell r="I145">
            <v>0</v>
          </cell>
          <cell r="J145">
            <v>0</v>
          </cell>
          <cell r="K145">
            <v>0</v>
          </cell>
          <cell r="L145">
            <v>-10023.875</v>
          </cell>
          <cell r="M145">
            <v>-9846.4305555555547</v>
          </cell>
          <cell r="N145">
            <v>0</v>
          </cell>
          <cell r="O145">
            <v>-643.43055555555554</v>
          </cell>
          <cell r="P145">
            <v>-2421.3194444444443</v>
          </cell>
          <cell r="Q145">
            <v>-2421.3194444444443</v>
          </cell>
          <cell r="R145">
            <v>-12328.057534931246</v>
          </cell>
          <cell r="S145">
            <v>-226675.20175048755</v>
          </cell>
        </row>
        <row r="146">
          <cell r="B146">
            <v>2028</v>
          </cell>
          <cell r="C146">
            <v>219247.14107229683</v>
          </cell>
          <cell r="D146">
            <v>54811.785268074207</v>
          </cell>
          <cell r="E146">
            <v>-256569.30365957847</v>
          </cell>
          <cell r="F146">
            <v>-63054.274443888993</v>
          </cell>
          <cell r="G146">
            <v>-34996.183389923135</v>
          </cell>
          <cell r="H146">
            <v>-43078.06144651158</v>
          </cell>
          <cell r="I146">
            <v>0</v>
          </cell>
          <cell r="J146">
            <v>0</v>
          </cell>
          <cell r="K146">
            <v>0</v>
          </cell>
          <cell r="L146">
            <v>-9985.3958333333321</v>
          </cell>
          <cell r="M146">
            <v>-9808.6319444444434</v>
          </cell>
          <cell r="N146">
            <v>0</v>
          </cell>
          <cell r="O146">
            <v>-648.25694444444446</v>
          </cell>
          <cell r="P146">
            <v>-2438.9930555555552</v>
          </cell>
          <cell r="Q146">
            <v>-2438.9930555555552</v>
          </cell>
          <cell r="R146">
            <v>-12328.057534931246</v>
          </cell>
          <cell r="S146">
            <v>-228309.65152807313</v>
          </cell>
        </row>
        <row r="147">
          <cell r="B147">
            <v>2028</v>
          </cell>
          <cell r="C147">
            <v>229821.71130873598</v>
          </cell>
          <cell r="D147">
            <v>57455.427827183994</v>
          </cell>
          <cell r="E147">
            <v>-215808.22772909648</v>
          </cell>
          <cell r="F147">
            <v>-51483.860974739102</v>
          </cell>
          <cell r="G147">
            <v>-30479.253032170756</v>
          </cell>
          <cell r="H147">
            <v>-35775.403482911912</v>
          </cell>
          <cell r="I147">
            <v>0</v>
          </cell>
          <cell r="J147">
            <v>0</v>
          </cell>
          <cell r="K147">
            <v>0</v>
          </cell>
          <cell r="L147">
            <v>-9946.9166666666661</v>
          </cell>
          <cell r="M147">
            <v>-9770.8333333333321</v>
          </cell>
          <cell r="N147">
            <v>0</v>
          </cell>
          <cell r="O147">
            <v>-653.08333333333326</v>
          </cell>
          <cell r="P147">
            <v>-2456.6666666666665</v>
          </cell>
          <cell r="Q147">
            <v>-2456.6666666666665</v>
          </cell>
          <cell r="R147">
            <v>-12328.057534931246</v>
          </cell>
          <cell r="S147">
            <v>-229944.10130565873</v>
          </cell>
        </row>
        <row r="148">
          <cell r="B148">
            <v>2029</v>
          </cell>
          <cell r="C148">
            <v>233816.71813170463</v>
          </cell>
          <cell r="D148">
            <v>58454.179532926159</v>
          </cell>
          <cell r="E148">
            <v>-245367.24873260738</v>
          </cell>
          <cell r="F148">
            <v>-61969.228618861191</v>
          </cell>
          <cell r="G148">
            <v>-29817.844445960873</v>
          </cell>
          <cell r="H148">
            <v>-41209.259604015788</v>
          </cell>
          <cell r="I148">
            <v>0</v>
          </cell>
          <cell r="J148">
            <v>0</v>
          </cell>
          <cell r="K148">
            <v>0</v>
          </cell>
          <cell r="L148">
            <v>-9899.2569444444434</v>
          </cell>
          <cell r="M148">
            <v>-9724.0138888888869</v>
          </cell>
          <cell r="N148">
            <v>0</v>
          </cell>
          <cell r="O148">
            <v>-656.24999999999989</v>
          </cell>
          <cell r="P148">
            <v>-2470.8541666666665</v>
          </cell>
          <cell r="Q148">
            <v>-2470.8541666666665</v>
          </cell>
          <cell r="R148">
            <v>-12328.057534931246</v>
          </cell>
          <cell r="S148">
            <v>-231599.38441657764</v>
          </cell>
        </row>
        <row r="149">
          <cell r="B149">
            <v>2029</v>
          </cell>
          <cell r="C149">
            <v>214797.68705583402</v>
          </cell>
          <cell r="D149">
            <v>53699.421763958504</v>
          </cell>
          <cell r="E149">
            <v>-301395.6692151567</v>
          </cell>
          <cell r="F149">
            <v>-76552.278181394897</v>
          </cell>
          <cell r="G149">
            <v>-37241.759232578632</v>
          </cell>
          <cell r="H149">
            <v>-50932.003536847806</v>
          </cell>
          <cell r="I149">
            <v>0</v>
          </cell>
          <cell r="J149">
            <v>0</v>
          </cell>
          <cell r="K149">
            <v>0</v>
          </cell>
          <cell r="L149">
            <v>-9851.5972222222208</v>
          </cell>
          <cell r="M149">
            <v>-9677.1944444444434</v>
          </cell>
          <cell r="N149">
            <v>0</v>
          </cell>
          <cell r="O149">
            <v>-659.41666666666663</v>
          </cell>
          <cell r="P149">
            <v>-2485.0416666666665</v>
          </cell>
          <cell r="Q149">
            <v>-2485.0416666666665</v>
          </cell>
          <cell r="R149">
            <v>-12328.057534931246</v>
          </cell>
          <cell r="S149">
            <v>-233254.66752749658</v>
          </cell>
        </row>
        <row r="150">
          <cell r="B150">
            <v>2029</v>
          </cell>
          <cell r="C150">
            <v>241806.73177764198</v>
          </cell>
          <cell r="D150">
            <v>60451.682944410495</v>
          </cell>
          <cell r="E150">
            <v>-443406.13249951578</v>
          </cell>
          <cell r="F150">
            <v>-111714.4814636224</v>
          </cell>
          <cell r="G150">
            <v>-55779.483566007068</v>
          </cell>
          <cell r="H150">
            <v>-75118.664565454892</v>
          </cell>
          <cell r="I150">
            <v>0</v>
          </cell>
          <cell r="J150">
            <v>0</v>
          </cell>
          <cell r="K150">
            <v>0</v>
          </cell>
          <cell r="L150">
            <v>-9803.9375</v>
          </cell>
          <cell r="M150">
            <v>-9630.3749999999982</v>
          </cell>
          <cell r="N150">
            <v>0</v>
          </cell>
          <cell r="O150">
            <v>-662.58333333333326</v>
          </cell>
          <cell r="P150">
            <v>-2499.2291666666665</v>
          </cell>
          <cell r="Q150">
            <v>-2499.2291666666665</v>
          </cell>
          <cell r="R150">
            <v>-12328.057534931246</v>
          </cell>
          <cell r="S150">
            <v>-234909.9506384155</v>
          </cell>
        </row>
        <row r="151">
          <cell r="B151">
            <v>2029</v>
          </cell>
          <cell r="C151">
            <v>237872.65025865546</v>
          </cell>
          <cell r="D151">
            <v>59468.162564663864</v>
          </cell>
          <cell r="E151">
            <v>-516874.39552808512</v>
          </cell>
          <cell r="F151">
            <v>-129760.67115438546</v>
          </cell>
          <cell r="G151">
            <v>-66022.916234057004</v>
          </cell>
          <cell r="H151">
            <v>-87739.528282948828</v>
          </cell>
          <cell r="I151">
            <v>0</v>
          </cell>
          <cell r="J151">
            <v>0</v>
          </cell>
          <cell r="K151">
            <v>0</v>
          </cell>
          <cell r="L151">
            <v>-9756.2777777777774</v>
          </cell>
          <cell r="M151">
            <v>-9583.5555555555547</v>
          </cell>
          <cell r="N151">
            <v>0</v>
          </cell>
          <cell r="O151">
            <v>-665.74999999999989</v>
          </cell>
          <cell r="P151">
            <v>-2513.4166666666665</v>
          </cell>
          <cell r="Q151">
            <v>-2513.4166666666665</v>
          </cell>
          <cell r="R151">
            <v>-12328.057534931246</v>
          </cell>
          <cell r="S151">
            <v>-236565.23374933444</v>
          </cell>
        </row>
        <row r="152">
          <cell r="B152">
            <v>2029</v>
          </cell>
          <cell r="C152">
            <v>249796.7454235793</v>
          </cell>
          <cell r="D152">
            <v>62449.186355894824</v>
          </cell>
          <cell r="E152">
            <v>-595146.7991596004</v>
          </cell>
          <cell r="F152">
            <v>-149595.98292894202</v>
          </cell>
          <cell r="G152">
            <v>-77543.740284769694</v>
          </cell>
          <cell r="H152">
            <v>-100907.52051118844</v>
          </cell>
          <cell r="I152">
            <v>0</v>
          </cell>
          <cell r="J152">
            <v>0</v>
          </cell>
          <cell r="K152">
            <v>0</v>
          </cell>
          <cell r="L152">
            <v>-9708.6180555555547</v>
          </cell>
          <cell r="M152">
            <v>-9536.7361111111095</v>
          </cell>
          <cell r="N152">
            <v>0</v>
          </cell>
          <cell r="O152">
            <v>-668.91666666666663</v>
          </cell>
          <cell r="P152">
            <v>-2527.6041666666665</v>
          </cell>
          <cell r="Q152">
            <v>-2527.6041666666665</v>
          </cell>
          <cell r="R152">
            <v>-12328.057534931246</v>
          </cell>
          <cell r="S152">
            <v>-238220.51686025335</v>
          </cell>
        </row>
        <row r="153">
          <cell r="B153">
            <v>2029</v>
          </cell>
          <cell r="C153">
            <v>245604.92152891742</v>
          </cell>
          <cell r="D153">
            <v>61401.230382229354</v>
          </cell>
          <cell r="E153">
            <v>-573609.7879825813</v>
          </cell>
          <cell r="F153">
            <v>-144257.66008595351</v>
          </cell>
          <cell r="G153">
            <v>-76393.559117349359</v>
          </cell>
          <cell r="H153">
            <v>-97324.486979306472</v>
          </cell>
          <cell r="I153">
            <v>0</v>
          </cell>
          <cell r="J153">
            <v>0</v>
          </cell>
          <cell r="K153">
            <v>0</v>
          </cell>
          <cell r="L153">
            <v>-9660.9583333333321</v>
          </cell>
          <cell r="M153">
            <v>-9489.9166666666661</v>
          </cell>
          <cell r="N153">
            <v>0</v>
          </cell>
          <cell r="O153">
            <v>-672.08333333333326</v>
          </cell>
          <cell r="P153">
            <v>-2541.7916666666665</v>
          </cell>
          <cell r="Q153">
            <v>-2541.7916666666665</v>
          </cell>
          <cell r="R153">
            <v>-12328.057534931246</v>
          </cell>
          <cell r="S153">
            <v>-239875.79997117227</v>
          </cell>
        </row>
        <row r="154">
          <cell r="B154">
            <v>2029</v>
          </cell>
          <cell r="C154">
            <v>257786.75906951661</v>
          </cell>
          <cell r="D154">
            <v>64446.689767379154</v>
          </cell>
          <cell r="E154">
            <v>-563654.25174925686</v>
          </cell>
          <cell r="F154">
            <v>-141488.17545080351</v>
          </cell>
          <cell r="G154">
            <v>-76578.87739250352</v>
          </cell>
          <cell r="H154">
            <v>-96266.684348563067</v>
          </cell>
          <cell r="I154">
            <v>0</v>
          </cell>
          <cell r="J154">
            <v>0</v>
          </cell>
          <cell r="K154">
            <v>0</v>
          </cell>
          <cell r="L154">
            <v>-9613.2986111111113</v>
          </cell>
          <cell r="M154">
            <v>-9443.0972222222208</v>
          </cell>
          <cell r="N154">
            <v>0</v>
          </cell>
          <cell r="O154">
            <v>-675.24999999999989</v>
          </cell>
          <cell r="P154">
            <v>-2555.9791666666665</v>
          </cell>
          <cell r="Q154">
            <v>-2555.9791666666665</v>
          </cell>
          <cell r="R154">
            <v>-12328.057534931246</v>
          </cell>
          <cell r="S154">
            <v>-241531.08308209121</v>
          </cell>
        </row>
        <row r="155">
          <cell r="B155">
            <v>2029</v>
          </cell>
          <cell r="C155">
            <v>261781.76589248527</v>
          </cell>
          <cell r="D155">
            <v>65445.441473121318</v>
          </cell>
          <cell r="E155">
            <v>-539298.88195990946</v>
          </cell>
          <cell r="F155">
            <v>-134486.92367847095</v>
          </cell>
          <cell r="G155">
            <v>-72771.631854300489</v>
          </cell>
          <cell r="H155">
            <v>-92352.314666226041</v>
          </cell>
          <cell r="I155">
            <v>0</v>
          </cell>
          <cell r="J155">
            <v>0</v>
          </cell>
          <cell r="K155">
            <v>0</v>
          </cell>
          <cell r="L155">
            <v>-9565.6388888888887</v>
          </cell>
          <cell r="M155">
            <v>-9396.2777777777774</v>
          </cell>
          <cell r="N155">
            <v>0</v>
          </cell>
          <cell r="O155">
            <v>-678.41666666666663</v>
          </cell>
          <cell r="P155">
            <v>-2570.1666666666665</v>
          </cell>
          <cell r="Q155">
            <v>-2570.1666666666665</v>
          </cell>
          <cell r="R155">
            <v>-12328.057534931246</v>
          </cell>
          <cell r="S155">
            <v>-243186.36619301012</v>
          </cell>
        </row>
        <row r="156">
          <cell r="B156">
            <v>2029</v>
          </cell>
          <cell r="C156">
            <v>257203.32843431033</v>
          </cell>
          <cell r="D156">
            <v>64300.832108577582</v>
          </cell>
          <cell r="E156">
            <v>-453396.64694937156</v>
          </cell>
          <cell r="F156">
            <v>-112105.86884736634</v>
          </cell>
          <cell r="G156">
            <v>-61880.862382048443</v>
          </cell>
          <cell r="H156">
            <v>-78488.202340848977</v>
          </cell>
          <cell r="I156">
            <v>0</v>
          </cell>
          <cell r="J156">
            <v>0</v>
          </cell>
          <cell r="K156">
            <v>0</v>
          </cell>
          <cell r="L156">
            <v>-9517.9791666666661</v>
          </cell>
          <cell r="M156">
            <v>-9349.4583333333321</v>
          </cell>
          <cell r="N156">
            <v>0</v>
          </cell>
          <cell r="O156">
            <v>-681.58333333333326</v>
          </cell>
          <cell r="P156">
            <v>-2584.3541666666665</v>
          </cell>
          <cell r="Q156">
            <v>-2584.3541666666665</v>
          </cell>
          <cell r="R156">
            <v>-12328.057534931246</v>
          </cell>
          <cell r="S156">
            <v>-244841.64930392907</v>
          </cell>
        </row>
        <row r="157">
          <cell r="B157">
            <v>2029</v>
          </cell>
          <cell r="C157">
            <v>269771.77953842265</v>
          </cell>
          <cell r="D157">
            <v>67442.944884605662</v>
          </cell>
          <cell r="E157">
            <v>-347451.70472537144</v>
          </cell>
          <cell r="F157">
            <v>-85524.05987131923</v>
          </cell>
          <cell r="G157">
            <v>-49020.813997488163</v>
          </cell>
          <cell r="H157">
            <v>-60336.500223773743</v>
          </cell>
          <cell r="I157">
            <v>0</v>
          </cell>
          <cell r="J157">
            <v>0</v>
          </cell>
          <cell r="K157">
            <v>0</v>
          </cell>
          <cell r="L157">
            <v>-9470.3194444444434</v>
          </cell>
          <cell r="M157">
            <v>-9302.6388888888869</v>
          </cell>
          <cell r="N157">
            <v>0</v>
          </cell>
          <cell r="O157">
            <v>-684.74999999999989</v>
          </cell>
          <cell r="P157">
            <v>-2598.5416666666665</v>
          </cell>
          <cell r="Q157">
            <v>-2598.5416666666665</v>
          </cell>
          <cell r="R157">
            <v>-12328.057534931246</v>
          </cell>
          <cell r="S157">
            <v>-246496.93241484798</v>
          </cell>
        </row>
        <row r="158">
          <cell r="B158">
            <v>2029</v>
          </cell>
          <cell r="C158">
            <v>264935.59970457223</v>
          </cell>
          <cell r="D158">
            <v>66233.899926143058</v>
          </cell>
          <cell r="E158">
            <v>-258177.18829742141</v>
          </cell>
          <cell r="F158">
            <v>-63054.274443888993</v>
          </cell>
          <cell r="G158">
            <v>-37592.597260711838</v>
          </cell>
          <cell r="H158">
            <v>-45435.905049265697</v>
          </cell>
          <cell r="I158">
            <v>0</v>
          </cell>
          <cell r="J158">
            <v>0</v>
          </cell>
          <cell r="K158">
            <v>0</v>
          </cell>
          <cell r="L158">
            <v>-9422.6597222222208</v>
          </cell>
          <cell r="M158">
            <v>-9255.8194444444434</v>
          </cell>
          <cell r="N158">
            <v>0</v>
          </cell>
          <cell r="O158">
            <v>-687.91666666666663</v>
          </cell>
          <cell r="P158">
            <v>-2612.7291666666665</v>
          </cell>
          <cell r="Q158">
            <v>-2612.7291666666665</v>
          </cell>
          <cell r="R158">
            <v>-12328.057534931246</v>
          </cell>
          <cell r="S158">
            <v>-248152.21552576692</v>
          </cell>
        </row>
        <row r="159">
          <cell r="B159">
            <v>2029</v>
          </cell>
          <cell r="C159">
            <v>277761.79318435997</v>
          </cell>
          <cell r="D159">
            <v>69440.448296089991</v>
          </cell>
          <cell r="E159">
            <v>-216980.0903477289</v>
          </cell>
          <cell r="F159">
            <v>-51483.860974739102</v>
          </cell>
          <cell r="G159">
            <v>-32805.082104943722</v>
          </cell>
          <cell r="H159">
            <v>-37802.301030059883</v>
          </cell>
          <cell r="I159">
            <v>0</v>
          </cell>
          <cell r="J159">
            <v>0</v>
          </cell>
          <cell r="K159">
            <v>0</v>
          </cell>
          <cell r="L159">
            <v>-9375</v>
          </cell>
          <cell r="M159">
            <v>-9208.9999999999982</v>
          </cell>
          <cell r="N159">
            <v>0</v>
          </cell>
          <cell r="O159">
            <v>-691.08333333333326</v>
          </cell>
          <cell r="P159">
            <v>-2626.9166666666665</v>
          </cell>
          <cell r="Q159">
            <v>-2626.9166666666665</v>
          </cell>
          <cell r="R159">
            <v>-12328.057534931246</v>
          </cell>
          <cell r="S159">
            <v>-249807.49863668584</v>
          </cell>
        </row>
        <row r="160">
          <cell r="B160">
            <v>2030</v>
          </cell>
          <cell r="C160">
            <v>282455.65033285227</v>
          </cell>
          <cell r="D160">
            <v>70613.912583213067</v>
          </cell>
          <cell r="E160">
            <v>-248355.41962745824</v>
          </cell>
          <cell r="F160">
            <v>-62316.051861747139</v>
          </cell>
          <cell r="G160">
            <v>-32131.182568048665</v>
          </cell>
          <cell r="H160">
            <v>-43564.274130152313</v>
          </cell>
          <cell r="I160">
            <v>0</v>
          </cell>
          <cell r="J160">
            <v>0</v>
          </cell>
          <cell r="K160">
            <v>0</v>
          </cell>
          <cell r="L160">
            <v>-9320.9166666666661</v>
          </cell>
          <cell r="M160">
            <v>-9155.875</v>
          </cell>
          <cell r="N160">
            <v>0</v>
          </cell>
          <cell r="O160">
            <v>-690.22222222222217</v>
          </cell>
          <cell r="P160">
            <v>-2632.5972222222222</v>
          </cell>
          <cell r="Q160">
            <v>-2632.5972222222222</v>
          </cell>
          <cell r="R160">
            <v>-12328.057534931246</v>
          </cell>
          <cell r="S160">
            <v>-251455.83730316031</v>
          </cell>
        </row>
        <row r="161">
          <cell r="B161">
            <v>2030</v>
          </cell>
          <cell r="C161">
            <v>259360.8454670209</v>
          </cell>
          <cell r="D161">
            <v>64840.211366755226</v>
          </cell>
          <cell r="E161">
            <v>-304891.94577738189</v>
          </cell>
          <cell r="F161">
            <v>-76955.744904069958</v>
          </cell>
          <cell r="G161">
            <v>-40228.115081822092</v>
          </cell>
          <cell r="H161">
            <v>-53910.224928744996</v>
          </cell>
          <cell r="I161">
            <v>0</v>
          </cell>
          <cell r="J161">
            <v>0</v>
          </cell>
          <cell r="K161">
            <v>0</v>
          </cell>
          <cell r="L161">
            <v>-9266.8333333333339</v>
          </cell>
          <cell r="M161">
            <v>-9102.75</v>
          </cell>
          <cell r="N161">
            <v>0</v>
          </cell>
          <cell r="O161">
            <v>-689.36111111111109</v>
          </cell>
          <cell r="P161">
            <v>-2638.2777777777778</v>
          </cell>
          <cell r="Q161">
            <v>-2638.2777777777778</v>
          </cell>
          <cell r="R161">
            <v>-12328.057534931246</v>
          </cell>
          <cell r="S161">
            <v>-253104.17596963479</v>
          </cell>
        </row>
        <row r="162">
          <cell r="B162">
            <v>2030</v>
          </cell>
          <cell r="C162">
            <v>291843.36462983687</v>
          </cell>
          <cell r="D162">
            <v>72960.841157459217</v>
          </cell>
          <cell r="E162">
            <v>-448219.11051366618</v>
          </cell>
          <cell r="F162">
            <v>-112184.04791271142</v>
          </cell>
          <cell r="G162">
            <v>-60442.80150261426</v>
          </cell>
          <cell r="H162">
            <v>-79668.092837039163</v>
          </cell>
          <cell r="I162">
            <v>0</v>
          </cell>
          <cell r="J162">
            <v>0</v>
          </cell>
          <cell r="K162">
            <v>0</v>
          </cell>
          <cell r="L162">
            <v>-9212.75</v>
          </cell>
          <cell r="M162">
            <v>-9049.625</v>
          </cell>
          <cell r="N162">
            <v>0</v>
          </cell>
          <cell r="O162">
            <v>-688.49999999999989</v>
          </cell>
          <cell r="P162">
            <v>-2643.958333333333</v>
          </cell>
          <cell r="Q162">
            <v>-2643.958333333333</v>
          </cell>
          <cell r="R162">
            <v>-12328.057534931246</v>
          </cell>
          <cell r="S162">
            <v>-254752.51463610929</v>
          </cell>
        </row>
        <row r="163">
          <cell r="B163">
            <v>2030</v>
          </cell>
          <cell r="C163">
            <v>286971.50494677015</v>
          </cell>
          <cell r="D163">
            <v>71742.876236692537</v>
          </cell>
          <cell r="E163">
            <v>-522144.60202882078</v>
          </cell>
          <cell r="F163">
            <v>-130174.35738627661</v>
          </cell>
          <cell r="G163">
            <v>-71778.209162264029</v>
          </cell>
          <cell r="H163">
            <v>-93193.169860376205</v>
          </cell>
          <cell r="I163">
            <v>0</v>
          </cell>
          <cell r="J163">
            <v>0</v>
          </cell>
          <cell r="K163">
            <v>0</v>
          </cell>
          <cell r="L163">
            <v>-9158.6666666666661</v>
          </cell>
          <cell r="M163">
            <v>-8996.5</v>
          </cell>
          <cell r="N163">
            <v>0</v>
          </cell>
          <cell r="O163">
            <v>-687.6388888888888</v>
          </cell>
          <cell r="P163">
            <v>-2649.6388888888887</v>
          </cell>
          <cell r="Q163">
            <v>-2649.6388888888887</v>
          </cell>
          <cell r="R163">
            <v>-12328.057534931246</v>
          </cell>
          <cell r="S163">
            <v>-256400.85330258377</v>
          </cell>
        </row>
        <row r="164">
          <cell r="B164">
            <v>2030</v>
          </cell>
          <cell r="C164">
            <v>301231.07892682147</v>
          </cell>
          <cell r="D164">
            <v>75307.769731705368</v>
          </cell>
          <cell r="E164">
            <v>-600782.56209497678</v>
          </cell>
          <cell r="F164">
            <v>-149913.51169135442</v>
          </cell>
          <cell r="G164">
            <v>-84559.347990261158</v>
          </cell>
          <cell r="H164">
            <v>-107393.81508236389</v>
          </cell>
          <cell r="I164">
            <v>0</v>
          </cell>
          <cell r="J164">
            <v>0</v>
          </cell>
          <cell r="K164">
            <v>0</v>
          </cell>
          <cell r="L164">
            <v>-9104.5833333333339</v>
          </cell>
          <cell r="M164">
            <v>-8943.375</v>
          </cell>
          <cell r="N164">
            <v>0</v>
          </cell>
          <cell r="O164">
            <v>-686.77777777777771</v>
          </cell>
          <cell r="P164">
            <v>-2655.3194444444443</v>
          </cell>
          <cell r="Q164">
            <v>-2655.3194444444443</v>
          </cell>
          <cell r="R164">
            <v>-12328.057534931246</v>
          </cell>
          <cell r="S164">
            <v>-258049.19196905824</v>
          </cell>
        </row>
        <row r="165">
          <cell r="B165">
            <v>2030</v>
          </cell>
          <cell r="C165">
            <v>296056.38975030358</v>
          </cell>
          <cell r="D165">
            <v>74014.097437575896</v>
          </cell>
          <cell r="E165">
            <v>-578604.4852252563</v>
          </cell>
          <cell r="F165">
            <v>-144421.21890903264</v>
          </cell>
          <cell r="G165">
            <v>-83576.86682819757</v>
          </cell>
          <cell r="H165">
            <v>-103797.78014654748</v>
          </cell>
          <cell r="I165">
            <v>0</v>
          </cell>
          <cell r="J165">
            <v>0</v>
          </cell>
          <cell r="K165">
            <v>0</v>
          </cell>
          <cell r="L165">
            <v>-9050.5</v>
          </cell>
          <cell r="M165">
            <v>-8890.25</v>
          </cell>
          <cell r="N165">
            <v>0</v>
          </cell>
          <cell r="O165">
            <v>-685.91666666666663</v>
          </cell>
          <cell r="P165">
            <v>-2661</v>
          </cell>
          <cell r="Q165">
            <v>-2661</v>
          </cell>
          <cell r="R165">
            <v>-12328.057534931246</v>
          </cell>
          <cell r="S165">
            <v>-259697.53063553272</v>
          </cell>
        </row>
        <row r="166">
          <cell r="B166">
            <v>2030</v>
          </cell>
          <cell r="C166">
            <v>310618.79322380602</v>
          </cell>
          <cell r="D166">
            <v>77654.698305951504</v>
          </cell>
          <cell r="E166">
            <v>-568206.6913614634</v>
          </cell>
          <cell r="F166">
            <v>-141504.30756503428</v>
          </cell>
          <cell r="G166">
            <v>-83918.735185287253</v>
          </cell>
          <cell r="H166">
            <v>-102792.33118396193</v>
          </cell>
          <cell r="I166">
            <v>0</v>
          </cell>
          <cell r="J166">
            <v>0</v>
          </cell>
          <cell r="K166">
            <v>0</v>
          </cell>
          <cell r="L166">
            <v>-8996.4166666666661</v>
          </cell>
          <cell r="M166">
            <v>-8837.125</v>
          </cell>
          <cell r="N166">
            <v>0</v>
          </cell>
          <cell r="O166">
            <v>-685.05555555555543</v>
          </cell>
          <cell r="P166">
            <v>-2666.6805555555552</v>
          </cell>
          <cell r="Q166">
            <v>-2666.6805555555552</v>
          </cell>
          <cell r="R166">
            <v>-12328.057534931246</v>
          </cell>
          <cell r="S166">
            <v>-261345.8693020072</v>
          </cell>
        </row>
        <row r="167">
          <cell r="B167">
            <v>2030</v>
          </cell>
          <cell r="C167">
            <v>315312.65037229826</v>
          </cell>
          <cell r="D167">
            <v>78828.162593074565</v>
          </cell>
          <cell r="E167">
            <v>-543210.1358601891</v>
          </cell>
          <cell r="F167">
            <v>-134486.92367847095</v>
          </cell>
          <cell r="G167">
            <v>-80153.503236216231</v>
          </cell>
          <cell r="H167">
            <v>-98764.918298314282</v>
          </cell>
          <cell r="I167">
            <v>0</v>
          </cell>
          <cell r="J167">
            <v>0</v>
          </cell>
          <cell r="K167">
            <v>0</v>
          </cell>
          <cell r="L167">
            <v>-8942.3333333333339</v>
          </cell>
          <cell r="M167">
            <v>-8784</v>
          </cell>
          <cell r="N167">
            <v>0</v>
          </cell>
          <cell r="O167">
            <v>-684.19444444444434</v>
          </cell>
          <cell r="P167">
            <v>-2672.3611111111109</v>
          </cell>
          <cell r="Q167">
            <v>-2672.3611111111109</v>
          </cell>
          <cell r="R167">
            <v>-12328.057534931246</v>
          </cell>
          <cell r="S167">
            <v>-262994.2079684817</v>
          </cell>
        </row>
        <row r="168">
          <cell r="B168">
            <v>2030</v>
          </cell>
          <cell r="C168">
            <v>309683.71695560368</v>
          </cell>
          <cell r="D168">
            <v>77420.929238900921</v>
          </cell>
          <cell r="E168">
            <v>-456358.60120215482</v>
          </cell>
          <cell r="F168">
            <v>-112105.86884736634</v>
          </cell>
          <cell r="G168">
            <v>-68325.26626783915</v>
          </cell>
          <cell r="H168">
            <v>-84062.894314760633</v>
          </cell>
          <cell r="I168">
            <v>0</v>
          </cell>
          <cell r="J168">
            <v>0</v>
          </cell>
          <cell r="K168">
            <v>0</v>
          </cell>
          <cell r="L168">
            <v>-8888.25</v>
          </cell>
          <cell r="M168">
            <v>-8730.875</v>
          </cell>
          <cell r="N168">
            <v>0</v>
          </cell>
          <cell r="O168">
            <v>-683.33333333333326</v>
          </cell>
          <cell r="P168">
            <v>-2678.0416666666665</v>
          </cell>
          <cell r="Q168">
            <v>-2678.0416666666665</v>
          </cell>
          <cell r="R168">
            <v>-12328.057534931246</v>
          </cell>
          <cell r="S168">
            <v>-264642.54663495615</v>
          </cell>
        </row>
        <row r="169">
          <cell r="B169">
            <v>2030</v>
          </cell>
          <cell r="C169">
            <v>324700.36466928286</v>
          </cell>
          <cell r="D169">
            <v>81175.091167320716</v>
          </cell>
          <cell r="E169">
            <v>-349418.38367134897</v>
          </cell>
          <cell r="F169">
            <v>-85524.05987131923</v>
          </cell>
          <cell r="G169">
            <v>-54183.781345178752</v>
          </cell>
          <cell r="H169">
            <v>-64742.961206446351</v>
          </cell>
          <cell r="I169">
            <v>0</v>
          </cell>
          <cell r="J169">
            <v>0</v>
          </cell>
          <cell r="K169">
            <v>0</v>
          </cell>
          <cell r="L169">
            <v>-8834.1666666666661</v>
          </cell>
          <cell r="M169">
            <v>-8677.75</v>
          </cell>
          <cell r="N169">
            <v>0</v>
          </cell>
          <cell r="O169">
            <v>-682.47222222222217</v>
          </cell>
          <cell r="P169">
            <v>-2683.7222222222222</v>
          </cell>
          <cell r="Q169">
            <v>-2683.7222222222222</v>
          </cell>
          <cell r="R169">
            <v>-12328.057534931246</v>
          </cell>
          <cell r="S169">
            <v>-266290.88530143065</v>
          </cell>
        </row>
        <row r="170">
          <cell r="B170">
            <v>2030</v>
          </cell>
          <cell r="C170">
            <v>318768.60175913724</v>
          </cell>
          <cell r="D170">
            <v>79692.150439784309</v>
          </cell>
          <cell r="E170">
            <v>-259436.06513297654</v>
          </cell>
          <cell r="F170">
            <v>-63054.274443888993</v>
          </cell>
          <cell r="G170">
            <v>-41589.167124183041</v>
          </cell>
          <cell r="H170">
            <v>-48794.322138668183</v>
          </cell>
          <cell r="I170">
            <v>0</v>
          </cell>
          <cell r="J170">
            <v>0</v>
          </cell>
          <cell r="K170">
            <v>0</v>
          </cell>
          <cell r="L170">
            <v>-8780.0833333333339</v>
          </cell>
          <cell r="M170">
            <v>-8624.625</v>
          </cell>
          <cell r="N170">
            <v>0</v>
          </cell>
          <cell r="O170">
            <v>-681.61111111111109</v>
          </cell>
          <cell r="P170">
            <v>-2689.4027777777778</v>
          </cell>
          <cell r="Q170">
            <v>-2689.4027777777778</v>
          </cell>
          <cell r="R170">
            <v>-12328.057534931246</v>
          </cell>
          <cell r="S170">
            <v>-267939.22396790516</v>
          </cell>
        </row>
        <row r="171">
          <cell r="B171">
            <v>2030</v>
          </cell>
          <cell r="C171">
            <v>334088.07896626741</v>
          </cell>
          <cell r="D171">
            <v>83522.019741566852</v>
          </cell>
          <cell r="E171">
            <v>-217860.01192865561</v>
          </cell>
          <cell r="F171">
            <v>-51483.860974739102</v>
          </cell>
          <cell r="G171">
            <v>-36348.987937583675</v>
          </cell>
          <cell r="H171">
            <v>-40701.262218916454</v>
          </cell>
          <cell r="I171">
            <v>0</v>
          </cell>
          <cell r="J171">
            <v>0</v>
          </cell>
          <cell r="K171">
            <v>0</v>
          </cell>
          <cell r="L171">
            <v>-8726</v>
          </cell>
          <cell r="M171">
            <v>-8571.5</v>
          </cell>
          <cell r="N171">
            <v>0</v>
          </cell>
          <cell r="O171">
            <v>-680.74999999999989</v>
          </cell>
          <cell r="P171">
            <v>-2695.083333333333</v>
          </cell>
          <cell r="Q171">
            <v>-2695.083333333333</v>
          </cell>
          <cell r="R171">
            <v>-12328.057534931246</v>
          </cell>
          <cell r="S171">
            <v>-269587.5626343796</v>
          </cell>
        </row>
        <row r="172">
          <cell r="B172">
            <v>2031</v>
          </cell>
          <cell r="C172">
            <v>339844.93638747337</v>
          </cell>
          <cell r="D172">
            <v>84961.234096868342</v>
          </cell>
          <cell r="E172">
            <v>-251024.85503798953</v>
          </cell>
          <cell r="F172">
            <v>-62639.174573886688</v>
          </cell>
          <cell r="G172">
            <v>-35425.598645145561</v>
          </cell>
          <cell r="H172">
            <v>-46619.469426883843</v>
          </cell>
          <cell r="I172">
            <v>0</v>
          </cell>
          <cell r="J172">
            <v>0</v>
          </cell>
          <cell r="K172">
            <v>0</v>
          </cell>
          <cell r="L172">
            <v>-8667.8194444444453</v>
          </cell>
          <cell r="M172">
            <v>-8514.3541666666661</v>
          </cell>
          <cell r="N172">
            <v>0</v>
          </cell>
          <cell r="O172">
            <v>-676.93055555555554</v>
          </cell>
          <cell r="P172">
            <v>-2694.5486111111109</v>
          </cell>
          <cell r="Q172">
            <v>-2694.5486111111109</v>
          </cell>
          <cell r="R172">
            <v>-12328.057534931246</v>
          </cell>
          <cell r="S172">
            <v>-271360.90130085411</v>
          </cell>
        </row>
        <row r="173">
          <cell r="B173">
            <v>2031</v>
          </cell>
          <cell r="C173">
            <v>312156.45892396831</v>
          </cell>
          <cell r="D173">
            <v>78039.114730992078</v>
          </cell>
          <cell r="E173">
            <v>-307943.79549038626</v>
          </cell>
          <cell r="F173">
            <v>-77288.540952654716</v>
          </cell>
          <cell r="G173">
            <v>-44298.596356960836</v>
          </cell>
          <cell r="H173">
            <v>-57659.735901251632</v>
          </cell>
          <cell r="I173">
            <v>0</v>
          </cell>
          <cell r="J173">
            <v>0</v>
          </cell>
          <cell r="K173">
            <v>0</v>
          </cell>
          <cell r="L173">
            <v>-8609.6388888888887</v>
          </cell>
          <cell r="M173">
            <v>-8457.2083333333339</v>
          </cell>
          <cell r="N173">
            <v>0</v>
          </cell>
          <cell r="O173">
            <v>-673.11111111111109</v>
          </cell>
          <cell r="P173">
            <v>-2694.0138888888887</v>
          </cell>
          <cell r="Q173">
            <v>-2694.0138888888887</v>
          </cell>
          <cell r="R173">
            <v>-12328.057534931246</v>
          </cell>
          <cell r="S173">
            <v>-273134.23996732855</v>
          </cell>
        </row>
        <row r="174">
          <cell r="B174">
            <v>2031</v>
          </cell>
          <cell r="C174">
            <v>351358.65122988512</v>
          </cell>
          <cell r="D174">
            <v>87839.662807471279</v>
          </cell>
          <cell r="E174">
            <v>-452276.26010700653</v>
          </cell>
          <cell r="F174">
            <v>-112468.14749710781</v>
          </cell>
          <cell r="G174">
            <v>-66457.413043930428</v>
          </cell>
          <cell r="H174">
            <v>-85173.554735728074</v>
          </cell>
          <cell r="I174">
            <v>0</v>
          </cell>
          <cell r="J174">
            <v>0</v>
          </cell>
          <cell r="K174">
            <v>0</v>
          </cell>
          <cell r="L174">
            <v>-8551.4583333333339</v>
          </cell>
          <cell r="M174">
            <v>-8400.0625</v>
          </cell>
          <cell r="N174">
            <v>0</v>
          </cell>
          <cell r="O174">
            <v>-669.29166666666663</v>
          </cell>
          <cell r="P174">
            <v>-2693.4791666666665</v>
          </cell>
          <cell r="Q174">
            <v>-2693.4791666666665</v>
          </cell>
          <cell r="R174">
            <v>-12328.057534931246</v>
          </cell>
          <cell r="S174">
            <v>-274907.57863380306</v>
          </cell>
        </row>
        <row r="175">
          <cell r="B175">
            <v>2031</v>
          </cell>
          <cell r="C175">
            <v>345595.65353331383</v>
          </cell>
          <cell r="D175">
            <v>86398.913383328458</v>
          </cell>
          <cell r="E175">
            <v>-526418.39388418873</v>
          </cell>
          <cell r="F175">
            <v>-130279.9625422525</v>
          </cell>
          <cell r="G175">
            <v>-78835.288050356234</v>
          </cell>
          <cell r="H175">
            <v>-99560.735694583069</v>
          </cell>
          <cell r="I175">
            <v>0</v>
          </cell>
          <cell r="J175">
            <v>0</v>
          </cell>
          <cell r="K175">
            <v>0</v>
          </cell>
          <cell r="L175">
            <v>-8493.2777777777774</v>
          </cell>
          <cell r="M175">
            <v>-8342.9166666666661</v>
          </cell>
          <cell r="N175">
            <v>0</v>
          </cell>
          <cell r="O175">
            <v>-665.47222222222217</v>
          </cell>
          <cell r="P175">
            <v>-2692.9444444444443</v>
          </cell>
          <cell r="Q175">
            <v>-2692.9444444444443</v>
          </cell>
          <cell r="R175">
            <v>-12328.057534931246</v>
          </cell>
          <cell r="S175">
            <v>-276680.91730027751</v>
          </cell>
        </row>
        <row r="176">
          <cell r="B176">
            <v>2031</v>
          </cell>
          <cell r="C176">
            <v>362872.36607229686</v>
          </cell>
          <cell r="D176">
            <v>90718.091518074216</v>
          </cell>
          <cell r="E176">
            <v>-605132.32837390807</v>
          </cell>
          <cell r="F176">
            <v>-149913.51169135442</v>
          </cell>
          <cell r="G176">
            <v>-92750.983005737042</v>
          </cell>
          <cell r="H176">
            <v>-114695.55769909116</v>
          </cell>
          <cell r="I176">
            <v>0</v>
          </cell>
          <cell r="J176">
            <v>0</v>
          </cell>
          <cell r="K176">
            <v>0</v>
          </cell>
          <cell r="L176">
            <v>-8435.0972222222226</v>
          </cell>
          <cell r="M176">
            <v>-8285.7708333333339</v>
          </cell>
          <cell r="N176">
            <v>0</v>
          </cell>
          <cell r="O176">
            <v>-661.65277777777783</v>
          </cell>
          <cell r="P176">
            <v>-2692.4097222222217</v>
          </cell>
          <cell r="Q176">
            <v>-2692.4097222222217</v>
          </cell>
          <cell r="R176">
            <v>-12328.057534931246</v>
          </cell>
          <cell r="S176">
            <v>-278454.25596675201</v>
          </cell>
        </row>
        <row r="177">
          <cell r="B177">
            <v>2031</v>
          </cell>
          <cell r="C177">
            <v>356737.95821951877</v>
          </cell>
          <cell r="D177">
            <v>89184.489554879692</v>
          </cell>
          <cell r="E177">
            <v>-582208.02033804823</v>
          </cell>
          <cell r="F177">
            <v>-144421.21890903264</v>
          </cell>
          <cell r="G177">
            <v>-91535.582960535379</v>
          </cell>
          <cell r="H177">
            <v>-110794.3928119989</v>
          </cell>
          <cell r="I177">
            <v>0</v>
          </cell>
          <cell r="J177">
            <v>0</v>
          </cell>
          <cell r="K177">
            <v>0</v>
          </cell>
          <cell r="L177">
            <v>-8376.9166666666661</v>
          </cell>
          <cell r="M177">
            <v>-8228.625</v>
          </cell>
          <cell r="N177">
            <v>0</v>
          </cell>
          <cell r="O177">
            <v>-657.83333333333337</v>
          </cell>
          <cell r="P177">
            <v>-2691.8749999999995</v>
          </cell>
          <cell r="Q177">
            <v>-2691.8749999999995</v>
          </cell>
          <cell r="R177">
            <v>-12328.057534931246</v>
          </cell>
          <cell r="S177">
            <v>-280227.59463322652</v>
          </cell>
        </row>
        <row r="178">
          <cell r="B178">
            <v>2031</v>
          </cell>
          <cell r="C178">
            <v>374386.08091470861</v>
          </cell>
          <cell r="D178">
            <v>93596.520228677153</v>
          </cell>
          <cell r="E178">
            <v>-571291.62936507212</v>
          </cell>
          <cell r="F178">
            <v>-141504.30756503428</v>
          </cell>
          <cell r="G178">
            <v>-91815.779969965122</v>
          </cell>
          <cell r="H178">
            <v>-109681.6689157356</v>
          </cell>
          <cell r="I178">
            <v>0</v>
          </cell>
          <cell r="J178">
            <v>0</v>
          </cell>
          <cell r="K178">
            <v>0</v>
          </cell>
          <cell r="L178">
            <v>-8318.7361111111113</v>
          </cell>
          <cell r="M178">
            <v>-8171.479166666667</v>
          </cell>
          <cell r="N178">
            <v>0</v>
          </cell>
          <cell r="O178">
            <v>-654.01388888888891</v>
          </cell>
          <cell r="P178">
            <v>-2691.3402777777774</v>
          </cell>
          <cell r="Q178">
            <v>-2691.3402777777774</v>
          </cell>
          <cell r="R178">
            <v>-12328.057534931246</v>
          </cell>
          <cell r="S178">
            <v>-282000.93329970096</v>
          </cell>
        </row>
        <row r="179">
          <cell r="B179">
            <v>2031</v>
          </cell>
          <cell r="C179">
            <v>380142.93833591446</v>
          </cell>
          <cell r="D179">
            <v>95035.734583978614</v>
          </cell>
          <cell r="E179">
            <v>-545597.049669142</v>
          </cell>
          <cell r="F179">
            <v>-134486.92367847095</v>
          </cell>
          <cell r="G179">
            <v>-87814.821582773584</v>
          </cell>
          <cell r="H179">
            <v>-105339.11111398257</v>
          </cell>
          <cell r="I179">
            <v>0</v>
          </cell>
          <cell r="J179">
            <v>0</v>
          </cell>
          <cell r="K179">
            <v>0</v>
          </cell>
          <cell r="L179">
            <v>-8260.5555555555547</v>
          </cell>
          <cell r="M179">
            <v>-8114.333333333333</v>
          </cell>
          <cell r="N179">
            <v>0</v>
          </cell>
          <cell r="O179">
            <v>-650.19444444444446</v>
          </cell>
          <cell r="P179">
            <v>-2690.8055555555552</v>
          </cell>
          <cell r="Q179">
            <v>-2690.8055555555552</v>
          </cell>
          <cell r="R179">
            <v>-12328.057534931246</v>
          </cell>
          <cell r="S179">
            <v>-283774.27196617547</v>
          </cell>
        </row>
        <row r="180">
          <cell r="B180">
            <v>2031</v>
          </cell>
          <cell r="C180">
            <v>373451.41524882615</v>
          </cell>
          <cell r="D180">
            <v>93362.853812206537</v>
          </cell>
          <cell r="E180">
            <v>-457943.57061180414</v>
          </cell>
          <cell r="F180">
            <v>-112105.86884736634</v>
          </cell>
          <cell r="G180">
            <v>-74809.050987119816</v>
          </cell>
          <cell r="H180">
            <v>-89629.675144764871</v>
          </cell>
          <cell r="I180">
            <v>0</v>
          </cell>
          <cell r="J180">
            <v>0</v>
          </cell>
          <cell r="K180">
            <v>0</v>
          </cell>
          <cell r="L180">
            <v>-8202.375</v>
          </cell>
          <cell r="M180">
            <v>-8057.1875</v>
          </cell>
          <cell r="N180">
            <v>0</v>
          </cell>
          <cell r="O180">
            <v>-646.375</v>
          </cell>
          <cell r="P180">
            <v>-2690.270833333333</v>
          </cell>
          <cell r="Q180">
            <v>-2690.270833333333</v>
          </cell>
          <cell r="R180">
            <v>-12328.057534931246</v>
          </cell>
          <cell r="S180">
            <v>-285547.61063264991</v>
          </cell>
        </row>
        <row r="181">
          <cell r="B181">
            <v>2031</v>
          </cell>
          <cell r="C181">
            <v>391656.6531783262</v>
          </cell>
          <cell r="D181">
            <v>97914.163294581551</v>
          </cell>
          <cell r="E181">
            <v>-350250.17618637998</v>
          </cell>
          <cell r="F181">
            <v>-85524.05987131923</v>
          </cell>
          <cell r="G181">
            <v>-59214.548905817093</v>
          </cell>
          <cell r="H181">
            <v>-69023.976532909495</v>
          </cell>
          <cell r="I181">
            <v>0</v>
          </cell>
          <cell r="J181">
            <v>0</v>
          </cell>
          <cell r="K181">
            <v>0</v>
          </cell>
          <cell r="L181">
            <v>-8144.1944444444443</v>
          </cell>
          <cell r="M181">
            <v>-8000.041666666667</v>
          </cell>
          <cell r="N181">
            <v>0</v>
          </cell>
          <cell r="O181">
            <v>-642.55555555555554</v>
          </cell>
          <cell r="P181">
            <v>-2689.7361111111109</v>
          </cell>
          <cell r="Q181">
            <v>-2689.7361111111109</v>
          </cell>
          <cell r="R181">
            <v>-12328.057534931246</v>
          </cell>
          <cell r="S181">
            <v>-287320.94929912442</v>
          </cell>
        </row>
        <row r="182">
          <cell r="B182">
            <v>2031</v>
          </cell>
          <cell r="C182">
            <v>384593.71993503108</v>
          </cell>
          <cell r="D182">
            <v>96148.429983757771</v>
          </cell>
          <cell r="E182">
            <v>-259798.27563705065</v>
          </cell>
          <cell r="F182">
            <v>-63054.274443888993</v>
          </cell>
          <cell r="G182">
            <v>-45377.396004063659</v>
          </cell>
          <cell r="H182">
            <v>-51978.588923427247</v>
          </cell>
          <cell r="I182">
            <v>0</v>
          </cell>
          <cell r="J182">
            <v>0</v>
          </cell>
          <cell r="K182">
            <v>0</v>
          </cell>
          <cell r="L182">
            <v>-8086.0138888888887</v>
          </cell>
          <cell r="M182">
            <v>-7942.895833333333</v>
          </cell>
          <cell r="N182">
            <v>0</v>
          </cell>
          <cell r="O182">
            <v>-638.73611111111109</v>
          </cell>
          <cell r="P182">
            <v>-2689.2013888888887</v>
          </cell>
          <cell r="Q182">
            <v>-2689.2013888888887</v>
          </cell>
          <cell r="R182">
            <v>-12328.057534931246</v>
          </cell>
          <cell r="S182">
            <v>-289094.28796559892</v>
          </cell>
        </row>
        <row r="183">
          <cell r="B183">
            <v>2031</v>
          </cell>
          <cell r="C183">
            <v>403170.36802073807</v>
          </cell>
          <cell r="D183">
            <v>100792.59200518452</v>
          </cell>
          <cell r="E183">
            <v>-217922.44926883423</v>
          </cell>
          <cell r="F183">
            <v>-51483.860974739102</v>
          </cell>
          <cell r="G183">
            <v>-39578.078486807251</v>
          </cell>
          <cell r="H183">
            <v>-43351.261135365217</v>
          </cell>
          <cell r="I183">
            <v>0</v>
          </cell>
          <cell r="J183">
            <v>0</v>
          </cell>
          <cell r="K183">
            <v>0</v>
          </cell>
          <cell r="L183">
            <v>-8027.833333333333</v>
          </cell>
          <cell r="M183">
            <v>-7885.75</v>
          </cell>
          <cell r="N183">
            <v>0</v>
          </cell>
          <cell r="O183">
            <v>-634.91666666666663</v>
          </cell>
          <cell r="P183">
            <v>-2688.6666666666665</v>
          </cell>
          <cell r="Q183">
            <v>-2688.6666666666665</v>
          </cell>
          <cell r="R183">
            <v>-12328.057534931246</v>
          </cell>
          <cell r="S183">
            <v>-290867.62663207337</v>
          </cell>
        </row>
        <row r="184">
          <cell r="B184">
            <v>2032</v>
          </cell>
          <cell r="C184">
            <v>409857.92205782275</v>
          </cell>
          <cell r="D184">
            <v>102464.48051445569</v>
          </cell>
          <cell r="E184">
            <v>-252968.14140143039</v>
          </cell>
          <cell r="F184">
            <v>-62639.174573886688</v>
          </cell>
          <cell r="G184">
            <v>-38401.957006150886</v>
          </cell>
          <cell r="H184">
            <v>-49411.602520623041</v>
          </cell>
          <cell r="I184">
            <v>0</v>
          </cell>
          <cell r="J184">
            <v>0</v>
          </cell>
          <cell r="K184">
            <v>0</v>
          </cell>
          <cell r="L184">
            <v>-7967.4861111111104</v>
          </cell>
          <cell r="M184">
            <v>-7826.4722222222226</v>
          </cell>
          <cell r="N184">
            <v>0</v>
          </cell>
          <cell r="O184">
            <v>-632.13194444444446</v>
          </cell>
          <cell r="P184">
            <v>-2690.3055555555552</v>
          </cell>
          <cell r="Q184">
            <v>-2690.3055555555552</v>
          </cell>
          <cell r="R184">
            <v>-12328.057534931246</v>
          </cell>
          <cell r="S184">
            <v>-292599.29863188125</v>
          </cell>
        </row>
        <row r="185">
          <cell r="B185">
            <v>2032</v>
          </cell>
          <cell r="C185">
            <v>389671.57441136491</v>
          </cell>
          <cell r="D185">
            <v>97417.893602841228</v>
          </cell>
          <cell r="E185">
            <v>-310118.52412452525</v>
          </cell>
          <cell r="F185">
            <v>-77288.540952654716</v>
          </cell>
          <cell r="G185">
            <v>-47946.469981156595</v>
          </cell>
          <cell r="H185">
            <v>-61049.56811909203</v>
          </cell>
          <cell r="I185">
            <v>0</v>
          </cell>
          <cell r="J185">
            <v>0</v>
          </cell>
          <cell r="K185">
            <v>0</v>
          </cell>
          <cell r="L185">
            <v>-7907.1388888888887</v>
          </cell>
          <cell r="M185">
            <v>-7767.1944444444443</v>
          </cell>
          <cell r="N185">
            <v>0</v>
          </cell>
          <cell r="O185">
            <v>-629.34722222222217</v>
          </cell>
          <cell r="P185">
            <v>-2691.9444444444443</v>
          </cell>
          <cell r="Q185">
            <v>-2691.9444444444443</v>
          </cell>
          <cell r="R185">
            <v>-12328.057534931246</v>
          </cell>
          <cell r="S185">
            <v>-294330.97063168907</v>
          </cell>
        </row>
        <row r="186">
          <cell r="B186">
            <v>2032</v>
          </cell>
          <cell r="C186">
            <v>423233.03013199207</v>
          </cell>
          <cell r="D186">
            <v>105808.25753299802</v>
          </cell>
          <cell r="E186">
            <v>-455076.59374956274</v>
          </cell>
          <cell r="F186">
            <v>-112468.14749710781</v>
          </cell>
          <cell r="G186">
            <v>-71789.520423138078</v>
          </cell>
          <cell r="H186">
            <v>-90079.671614220657</v>
          </cell>
          <cell r="I186">
            <v>0</v>
          </cell>
          <cell r="J186">
            <v>0</v>
          </cell>
          <cell r="K186">
            <v>0</v>
          </cell>
          <cell r="L186">
            <v>-7846.7916666666661</v>
          </cell>
          <cell r="M186">
            <v>-7707.916666666667</v>
          </cell>
          <cell r="N186">
            <v>0</v>
          </cell>
          <cell r="O186">
            <v>-626.5625</v>
          </cell>
          <cell r="P186">
            <v>-2693.583333333333</v>
          </cell>
          <cell r="Q186">
            <v>-2693.583333333333</v>
          </cell>
          <cell r="R186">
            <v>-12328.057534931246</v>
          </cell>
          <cell r="S186">
            <v>-296062.64263149688</v>
          </cell>
        </row>
        <row r="187">
          <cell r="B187">
            <v>2032</v>
          </cell>
          <cell r="C187">
            <v>416052.17822813877</v>
          </cell>
          <cell r="D187">
            <v>104013.04455703469</v>
          </cell>
          <cell r="E187">
            <v>-529264.08648067515</v>
          </cell>
          <cell r="F187">
            <v>-130279.9625422525</v>
          </cell>
          <cell r="G187">
            <v>-85027.89005000607</v>
          </cell>
          <cell r="H187">
            <v>-105150.21252600687</v>
          </cell>
          <cell r="I187">
            <v>0</v>
          </cell>
          <cell r="J187">
            <v>0</v>
          </cell>
          <cell r="K187">
            <v>0</v>
          </cell>
          <cell r="L187">
            <v>-7786.4444444444443</v>
          </cell>
          <cell r="M187">
            <v>-7648.6388888888887</v>
          </cell>
          <cell r="N187">
            <v>0</v>
          </cell>
          <cell r="O187">
            <v>-623.77777777777771</v>
          </cell>
          <cell r="P187">
            <v>-2695.2222222222222</v>
          </cell>
          <cell r="Q187">
            <v>-2695.2222222222222</v>
          </cell>
          <cell r="R187">
            <v>-12328.057534931246</v>
          </cell>
          <cell r="S187">
            <v>-297794.3146313047</v>
          </cell>
        </row>
        <row r="188">
          <cell r="B188">
            <v>2032</v>
          </cell>
          <cell r="C188">
            <v>436608.13820616144</v>
          </cell>
          <cell r="D188">
            <v>109152.03455154036</v>
          </cell>
          <cell r="E188">
            <v>-607879.39034534828</v>
          </cell>
          <cell r="F188">
            <v>-149913.51169135442</v>
          </cell>
          <cell r="G188">
            <v>-99863.975672260844</v>
          </cell>
          <cell r="H188">
            <v>-121005.72579739908</v>
          </cell>
          <cell r="I188">
            <v>0</v>
          </cell>
          <cell r="J188">
            <v>0</v>
          </cell>
          <cell r="K188">
            <v>0</v>
          </cell>
          <cell r="L188">
            <v>-7726.0972222222217</v>
          </cell>
          <cell r="M188">
            <v>-7589.3611111111113</v>
          </cell>
          <cell r="N188">
            <v>0</v>
          </cell>
          <cell r="O188">
            <v>-620.99305555555554</v>
          </cell>
          <cell r="P188">
            <v>-2696.8611111111109</v>
          </cell>
          <cell r="Q188">
            <v>-2696.8611111111109</v>
          </cell>
          <cell r="R188">
            <v>-12328.057534931246</v>
          </cell>
          <cell r="S188">
            <v>-299525.98663111252</v>
          </cell>
        </row>
        <row r="189">
          <cell r="B189">
            <v>2032</v>
          </cell>
          <cell r="C189">
            <v>428995.83120314137</v>
          </cell>
          <cell r="D189">
            <v>107248.95780078534</v>
          </cell>
          <cell r="E189">
            <v>-584314.74027142243</v>
          </cell>
          <cell r="F189">
            <v>-144421.21890903264</v>
          </cell>
          <cell r="G189">
            <v>-98363.983568426236</v>
          </cell>
          <cell r="H189">
            <v>-116730.80519231912</v>
          </cell>
          <cell r="I189">
            <v>0</v>
          </cell>
          <cell r="J189">
            <v>0</v>
          </cell>
          <cell r="K189">
            <v>0</v>
          </cell>
          <cell r="L189">
            <v>-7665.75</v>
          </cell>
          <cell r="M189">
            <v>-7530.083333333333</v>
          </cell>
          <cell r="N189">
            <v>0</v>
          </cell>
          <cell r="O189">
            <v>-618.20833333333326</v>
          </cell>
          <cell r="P189">
            <v>-2698.5</v>
          </cell>
          <cell r="Q189">
            <v>-2698.5</v>
          </cell>
          <cell r="R189">
            <v>-12328.057534931246</v>
          </cell>
          <cell r="S189">
            <v>-301257.65863092034</v>
          </cell>
        </row>
        <row r="190">
          <cell r="B190">
            <v>2032</v>
          </cell>
          <cell r="C190">
            <v>449983.24628033082</v>
          </cell>
          <cell r="D190">
            <v>112495.8115700827</v>
          </cell>
          <cell r="E190">
            <v>-572921.99480848352</v>
          </cell>
          <cell r="F190">
            <v>-141504.30756503428</v>
          </cell>
          <cell r="G190">
            <v>-98539.66222939048</v>
          </cell>
          <cell r="H190">
            <v>-115459.17084764921</v>
          </cell>
          <cell r="I190">
            <v>0</v>
          </cell>
          <cell r="J190">
            <v>0</v>
          </cell>
          <cell r="K190">
            <v>0</v>
          </cell>
          <cell r="L190">
            <v>-7605.4027777777774</v>
          </cell>
          <cell r="M190">
            <v>-7470.8055555555557</v>
          </cell>
          <cell r="N190">
            <v>0</v>
          </cell>
          <cell r="O190">
            <v>-615.42361111111109</v>
          </cell>
          <cell r="P190">
            <v>-2700.1388888888887</v>
          </cell>
          <cell r="Q190">
            <v>-2700.1388888888887</v>
          </cell>
          <cell r="R190">
            <v>-12328.057534931246</v>
          </cell>
          <cell r="S190">
            <v>-302989.33063072816</v>
          </cell>
        </row>
        <row r="191">
          <cell r="B191">
            <v>2032</v>
          </cell>
          <cell r="C191">
            <v>456670.80031741544</v>
          </cell>
          <cell r="D191">
            <v>114167.70007935386</v>
          </cell>
          <cell r="E191">
            <v>-546615.81959650677</v>
          </cell>
          <cell r="F191">
            <v>-134486.92367847095</v>
          </cell>
          <cell r="G191">
            <v>-94279.552447399299</v>
          </cell>
          <cell r="H191">
            <v>-110765.91458047832</v>
          </cell>
          <cell r="I191">
            <v>0</v>
          </cell>
          <cell r="J191">
            <v>0</v>
          </cell>
          <cell r="K191">
            <v>0</v>
          </cell>
          <cell r="L191">
            <v>-7545.0555555555557</v>
          </cell>
          <cell r="M191">
            <v>-7411.5277777777774</v>
          </cell>
          <cell r="N191">
            <v>0</v>
          </cell>
          <cell r="O191">
            <v>-612.6388888888888</v>
          </cell>
          <cell r="P191">
            <v>-2701.7777777777778</v>
          </cell>
          <cell r="Q191">
            <v>-2701.7777777777778</v>
          </cell>
          <cell r="R191">
            <v>-12328.057534931246</v>
          </cell>
          <cell r="S191">
            <v>-304721.00263053592</v>
          </cell>
        </row>
        <row r="192">
          <cell r="B192">
            <v>2032</v>
          </cell>
          <cell r="C192">
            <v>448411.31066564535</v>
          </cell>
          <cell r="D192">
            <v>112102.82766641134</v>
          </cell>
          <cell r="E192">
            <v>-458394.27145427623</v>
          </cell>
          <cell r="F192">
            <v>-112105.86884736634</v>
          </cell>
          <cell r="G192">
            <v>-80227.589409877051</v>
          </cell>
          <cell r="H192">
            <v>-94165.328129928239</v>
          </cell>
          <cell r="I192">
            <v>0</v>
          </cell>
          <cell r="J192">
            <v>0</v>
          </cell>
          <cell r="K192">
            <v>0</v>
          </cell>
          <cell r="L192">
            <v>-7484.708333333333</v>
          </cell>
          <cell r="M192">
            <v>-7352.25</v>
          </cell>
          <cell r="N192">
            <v>0</v>
          </cell>
          <cell r="O192">
            <v>-609.85416666666663</v>
          </cell>
          <cell r="P192">
            <v>-2703.4166666666665</v>
          </cell>
          <cell r="Q192">
            <v>-2703.4166666666665</v>
          </cell>
          <cell r="R192">
            <v>-12328.057534931246</v>
          </cell>
          <cell r="S192">
            <v>-306452.67463034374</v>
          </cell>
        </row>
        <row r="193">
          <cell r="B193">
            <v>2032</v>
          </cell>
          <cell r="C193">
            <v>470045.90839158482</v>
          </cell>
          <cell r="D193">
            <v>117511.4770978962</v>
          </cell>
          <cell r="E193">
            <v>-350250.17618637998</v>
          </cell>
          <cell r="F193">
            <v>-85524.05987131923</v>
          </cell>
          <cell r="G193">
            <v>-63379.469293763716</v>
          </cell>
          <cell r="H193">
            <v>-72459.285775741067</v>
          </cell>
          <cell r="I193">
            <v>0</v>
          </cell>
          <cell r="J193">
            <v>0</v>
          </cell>
          <cell r="K193">
            <v>0</v>
          </cell>
          <cell r="L193">
            <v>-7424.3611111111104</v>
          </cell>
          <cell r="M193">
            <v>-7292.9722222222226</v>
          </cell>
          <cell r="N193">
            <v>0</v>
          </cell>
          <cell r="O193">
            <v>-607.06944444444446</v>
          </cell>
          <cell r="P193">
            <v>-2705.0555555555552</v>
          </cell>
          <cell r="Q193">
            <v>-2705.0555555555552</v>
          </cell>
          <cell r="R193">
            <v>-12328.057534931246</v>
          </cell>
          <cell r="S193">
            <v>-308184.34663015156</v>
          </cell>
        </row>
        <row r="194">
          <cell r="B194">
            <v>2032</v>
          </cell>
          <cell r="C194">
            <v>461354.96364064794</v>
          </cell>
          <cell r="D194">
            <v>115338.74091016199</v>
          </cell>
          <cell r="E194">
            <v>-259798.27563705065</v>
          </cell>
          <cell r="F194">
            <v>-63054.274443888993</v>
          </cell>
          <cell r="G194">
            <v>-48489.165651791118</v>
          </cell>
          <cell r="H194">
            <v>-54497.275503767916</v>
          </cell>
          <cell r="I194">
            <v>0</v>
          </cell>
          <cell r="J194">
            <v>0</v>
          </cell>
          <cell r="K194">
            <v>0</v>
          </cell>
          <cell r="L194">
            <v>-7364.0138888888887</v>
          </cell>
          <cell r="M194">
            <v>-7233.6944444444443</v>
          </cell>
          <cell r="N194">
            <v>0</v>
          </cell>
          <cell r="O194">
            <v>-604.28472222222217</v>
          </cell>
          <cell r="P194">
            <v>-2706.6944444444443</v>
          </cell>
          <cell r="Q194">
            <v>-2706.6944444444443</v>
          </cell>
          <cell r="R194">
            <v>-12328.057534931246</v>
          </cell>
          <cell r="S194">
            <v>-309916.01862995938</v>
          </cell>
        </row>
        <row r="195">
          <cell r="B195">
            <v>2032</v>
          </cell>
          <cell r="C195">
            <v>483421.01646575413</v>
          </cell>
          <cell r="D195">
            <v>120855.25411643853</v>
          </cell>
          <cell r="E195">
            <v>-217922.44926883423</v>
          </cell>
          <cell r="F195">
            <v>-51483.860974739102</v>
          </cell>
          <cell r="G195">
            <v>-42199.629543415591</v>
          </cell>
          <cell r="H195">
            <v>-45397.587949733104</v>
          </cell>
          <cell r="I195">
            <v>0</v>
          </cell>
          <cell r="J195">
            <v>0</v>
          </cell>
          <cell r="K195">
            <v>0</v>
          </cell>
          <cell r="L195">
            <v>-7303.6666666666661</v>
          </cell>
          <cell r="M195">
            <v>-7174.416666666667</v>
          </cell>
          <cell r="N195">
            <v>0</v>
          </cell>
          <cell r="O195">
            <v>-601.5</v>
          </cell>
          <cell r="P195">
            <v>-2708.333333333333</v>
          </cell>
          <cell r="Q195">
            <v>-2708.333333333333</v>
          </cell>
          <cell r="R195">
            <v>-12328.057534931246</v>
          </cell>
          <cell r="S195">
            <v>-311647.6906297672</v>
          </cell>
        </row>
        <row r="196">
          <cell r="B196">
            <v>2033</v>
          </cell>
          <cell r="C196">
            <v>491819.5003742344</v>
          </cell>
          <cell r="D196">
            <v>122954.8750935586</v>
          </cell>
          <cell r="E196">
            <v>-254317.39915322218</v>
          </cell>
          <cell r="F196">
            <v>-62639.174573886688</v>
          </cell>
          <cell r="G196">
            <v>-40559.815994020195</v>
          </cell>
          <cell r="H196">
            <v>-51427.848356375347</v>
          </cell>
          <cell r="I196">
            <v>0</v>
          </cell>
          <cell r="J196">
            <v>0</v>
          </cell>
          <cell r="K196">
            <v>0</v>
          </cell>
          <cell r="L196">
            <v>-7242.7152777777774</v>
          </cell>
          <cell r="M196">
            <v>-7114.5416666666661</v>
          </cell>
          <cell r="N196">
            <v>0</v>
          </cell>
          <cell r="O196">
            <v>-602.35416666666663</v>
          </cell>
          <cell r="P196">
            <v>-2717.645833333333</v>
          </cell>
          <cell r="Q196">
            <v>-2717.645833333333</v>
          </cell>
          <cell r="R196">
            <v>-12328.057534931246</v>
          </cell>
          <cell r="S196">
            <v>-313379.36262957501</v>
          </cell>
        </row>
        <row r="197">
          <cell r="B197">
            <v>2033</v>
          </cell>
          <cell r="C197">
            <v>451809.79225535499</v>
          </cell>
          <cell r="D197">
            <v>112952.44806383875</v>
          </cell>
          <cell r="E197">
            <v>-311436.53302920784</v>
          </cell>
          <cell r="F197">
            <v>-77288.540952654716</v>
          </cell>
          <cell r="G197">
            <v>-50326.779276147405</v>
          </cell>
          <cell r="H197">
            <v>-63262.491934646743</v>
          </cell>
          <cell r="I197">
            <v>0</v>
          </cell>
          <cell r="J197">
            <v>0</v>
          </cell>
          <cell r="K197">
            <v>0</v>
          </cell>
          <cell r="L197">
            <v>-7181.7638888888887</v>
          </cell>
          <cell r="M197">
            <v>-7054.6666666666661</v>
          </cell>
          <cell r="N197">
            <v>0</v>
          </cell>
          <cell r="O197">
            <v>-603.20833333333337</v>
          </cell>
          <cell r="P197">
            <v>-2726.958333333333</v>
          </cell>
          <cell r="Q197">
            <v>-2726.958333333333</v>
          </cell>
          <cell r="R197">
            <v>-12328.057534931246</v>
          </cell>
          <cell r="S197">
            <v>-315111.03462938283</v>
          </cell>
        </row>
        <row r="198">
          <cell r="B198">
            <v>2033</v>
          </cell>
          <cell r="C198">
            <v>508616.46819119458</v>
          </cell>
          <cell r="D198">
            <v>127154.11704779865</v>
          </cell>
          <cell r="E198">
            <v>-456370.57659259532</v>
          </cell>
          <cell r="F198">
            <v>-112468.14749710781</v>
          </cell>
          <cell r="G198">
            <v>-74746.779875696971</v>
          </cell>
          <cell r="H198">
            <v>-92819.319654107298</v>
          </cell>
          <cell r="I198">
            <v>0</v>
          </cell>
          <cell r="J198">
            <v>0</v>
          </cell>
          <cell r="K198">
            <v>0</v>
          </cell>
          <cell r="L198">
            <v>-7120.8124999999991</v>
          </cell>
          <cell r="M198">
            <v>-6994.7916666666661</v>
          </cell>
          <cell r="N198">
            <v>0</v>
          </cell>
          <cell r="O198">
            <v>-604.0625</v>
          </cell>
          <cell r="P198">
            <v>-2736.270833333333</v>
          </cell>
          <cell r="Q198">
            <v>-2736.270833333333</v>
          </cell>
          <cell r="R198">
            <v>-12328.057534931246</v>
          </cell>
          <cell r="S198">
            <v>-316842.70662919065</v>
          </cell>
        </row>
        <row r="199">
          <cell r="B199">
            <v>2033</v>
          </cell>
          <cell r="C199">
            <v>500337.05041904014</v>
          </cell>
          <cell r="D199">
            <v>125084.26260476004</v>
          </cell>
          <cell r="E199">
            <v>-530075.88614255562</v>
          </cell>
          <cell r="F199">
            <v>-130279.9625422525</v>
          </cell>
          <cell r="G199">
            <v>-87876.292169700988</v>
          </cell>
          <cell r="H199">
            <v>-107722.98816253507</v>
          </cell>
          <cell r="I199">
            <v>0</v>
          </cell>
          <cell r="J199">
            <v>0</v>
          </cell>
          <cell r="K199">
            <v>0</v>
          </cell>
          <cell r="L199">
            <v>-7059.8611111111104</v>
          </cell>
          <cell r="M199">
            <v>-6934.9166666666661</v>
          </cell>
          <cell r="N199">
            <v>0</v>
          </cell>
          <cell r="O199">
            <v>-604.91666666666663</v>
          </cell>
          <cell r="P199">
            <v>-2745.583333333333</v>
          </cell>
          <cell r="Q199">
            <v>-2745.583333333333</v>
          </cell>
          <cell r="R199">
            <v>-12328.057534931246</v>
          </cell>
          <cell r="S199">
            <v>-318574.37862899847</v>
          </cell>
        </row>
        <row r="200">
          <cell r="B200">
            <v>2033</v>
          </cell>
          <cell r="C200">
            <v>525413.436008155</v>
          </cell>
          <cell r="D200">
            <v>131353.35900203875</v>
          </cell>
          <cell r="E200">
            <v>-607950.95258542127</v>
          </cell>
          <cell r="F200">
            <v>-149913.51169135442</v>
          </cell>
          <cell r="G200">
            <v>-102436.56441254527</v>
          </cell>
          <cell r="H200">
            <v>-123253.64989121734</v>
          </cell>
          <cell r="I200">
            <v>0</v>
          </cell>
          <cell r="J200">
            <v>0</v>
          </cell>
          <cell r="K200">
            <v>0</v>
          </cell>
          <cell r="L200">
            <v>-6998.9097222222217</v>
          </cell>
          <cell r="M200">
            <v>-6875.0416666666661</v>
          </cell>
          <cell r="N200">
            <v>0</v>
          </cell>
          <cell r="O200">
            <v>-605.77083333333337</v>
          </cell>
          <cell r="P200">
            <v>-2754.895833333333</v>
          </cell>
          <cell r="Q200">
            <v>-2754.895833333333</v>
          </cell>
          <cell r="R200">
            <v>-12328.057534931246</v>
          </cell>
          <cell r="S200">
            <v>-320306.05062880629</v>
          </cell>
        </row>
        <row r="201">
          <cell r="B201">
            <v>2033</v>
          </cell>
          <cell r="C201">
            <v>516592.18056448561</v>
          </cell>
          <cell r="D201">
            <v>129148.0451411214</v>
          </cell>
          <cell r="E201">
            <v>-584314.74027142243</v>
          </cell>
          <cell r="F201">
            <v>-144421.21890903264</v>
          </cell>
          <cell r="G201">
            <v>-100059.62519703449</v>
          </cell>
          <cell r="H201">
            <v>-118106.40033503251</v>
          </cell>
          <cell r="I201">
            <v>0</v>
          </cell>
          <cell r="J201">
            <v>0</v>
          </cell>
          <cell r="K201">
            <v>0</v>
          </cell>
          <cell r="L201">
            <v>-6937.958333333333</v>
          </cell>
          <cell r="M201">
            <v>-6815.1666666666661</v>
          </cell>
          <cell r="N201">
            <v>0</v>
          </cell>
          <cell r="O201">
            <v>-606.625</v>
          </cell>
          <cell r="P201">
            <v>-2764.208333333333</v>
          </cell>
          <cell r="Q201">
            <v>-2764.208333333333</v>
          </cell>
          <cell r="R201">
            <v>-12328.057534931246</v>
          </cell>
          <cell r="S201">
            <v>-322037.72262861411</v>
          </cell>
        </row>
        <row r="202">
          <cell r="B202">
            <v>2033</v>
          </cell>
          <cell r="C202">
            <v>542210.40382511518</v>
          </cell>
          <cell r="D202">
            <v>135552.60095627879</v>
          </cell>
          <cell r="E202">
            <v>-572921.99480848352</v>
          </cell>
          <cell r="F202">
            <v>-141504.30756503428</v>
          </cell>
          <cell r="G202">
            <v>-99733.098650729211</v>
          </cell>
          <cell r="H202">
            <v>-116338.25498751028</v>
          </cell>
          <cell r="I202">
            <v>0</v>
          </cell>
          <cell r="J202">
            <v>0</v>
          </cell>
          <cell r="K202">
            <v>0</v>
          </cell>
          <cell r="L202">
            <v>-6877.0069444444434</v>
          </cell>
          <cell r="M202">
            <v>-6755.2916666666661</v>
          </cell>
          <cell r="N202">
            <v>0</v>
          </cell>
          <cell r="O202">
            <v>-607.47916666666663</v>
          </cell>
          <cell r="P202">
            <v>-2773.520833333333</v>
          </cell>
          <cell r="Q202">
            <v>-2773.520833333333</v>
          </cell>
          <cell r="R202">
            <v>-12328.057534931246</v>
          </cell>
          <cell r="S202">
            <v>-323769.39462842187</v>
          </cell>
        </row>
        <row r="203">
          <cell r="B203">
            <v>2033</v>
          </cell>
          <cell r="C203">
            <v>550608.88773359545</v>
          </cell>
          <cell r="D203">
            <v>137652.22193339886</v>
          </cell>
          <cell r="E203">
            <v>-546615.81959650677</v>
          </cell>
          <cell r="F203">
            <v>-134486.92367847095</v>
          </cell>
          <cell r="G203">
            <v>-94866.453154367118</v>
          </cell>
          <cell r="H203">
            <v>-111004.33958170796</v>
          </cell>
          <cell r="I203">
            <v>0</v>
          </cell>
          <cell r="J203">
            <v>0</v>
          </cell>
          <cell r="K203">
            <v>0</v>
          </cell>
          <cell r="L203">
            <v>-6816.0555555555547</v>
          </cell>
          <cell r="M203">
            <v>-6695.4166666666661</v>
          </cell>
          <cell r="N203">
            <v>0</v>
          </cell>
          <cell r="O203">
            <v>-608.33333333333337</v>
          </cell>
          <cell r="P203">
            <v>-2782.833333333333</v>
          </cell>
          <cell r="Q203">
            <v>-2782.833333333333</v>
          </cell>
          <cell r="R203">
            <v>-12328.057534931246</v>
          </cell>
          <cell r="S203">
            <v>-325501.06662822969</v>
          </cell>
        </row>
        <row r="204">
          <cell r="B204">
            <v>2033</v>
          </cell>
          <cell r="C204">
            <v>540974.87578265381</v>
          </cell>
          <cell r="D204">
            <v>135243.71894566345</v>
          </cell>
          <cell r="E204">
            <v>-458394.27145427623</v>
          </cell>
          <cell r="F204">
            <v>-112105.86884736634</v>
          </cell>
          <cell r="G204">
            <v>-80241.700888135805</v>
          </cell>
          <cell r="H204">
            <v>-94165.328129928239</v>
          </cell>
          <cell r="I204">
            <v>0</v>
          </cell>
          <cell r="J204">
            <v>0</v>
          </cell>
          <cell r="K204">
            <v>0</v>
          </cell>
          <cell r="L204">
            <v>-6755.1041666666661</v>
          </cell>
          <cell r="M204">
            <v>-6635.5416666666661</v>
          </cell>
          <cell r="N204">
            <v>0</v>
          </cell>
          <cell r="O204">
            <v>-609.1875</v>
          </cell>
          <cell r="P204">
            <v>-2792.145833333333</v>
          </cell>
          <cell r="Q204">
            <v>-2792.145833333333</v>
          </cell>
          <cell r="R204">
            <v>-12328.057534931246</v>
          </cell>
          <cell r="S204">
            <v>-327232.73862803751</v>
          </cell>
        </row>
        <row r="205">
          <cell r="B205">
            <v>2033</v>
          </cell>
          <cell r="C205">
            <v>567405.85555055563</v>
          </cell>
          <cell r="D205">
            <v>141851.46388763891</v>
          </cell>
          <cell r="E205">
            <v>-350250.17618637998</v>
          </cell>
          <cell r="F205">
            <v>-85524.05987131923</v>
          </cell>
          <cell r="G205">
            <v>-63379.469293763716</v>
          </cell>
          <cell r="H205">
            <v>-72459.285775741067</v>
          </cell>
          <cell r="I205">
            <v>0</v>
          </cell>
          <cell r="J205">
            <v>0</v>
          </cell>
          <cell r="K205">
            <v>0</v>
          </cell>
          <cell r="L205">
            <v>-6694.1527777777774</v>
          </cell>
          <cell r="M205">
            <v>-6575.6666666666661</v>
          </cell>
          <cell r="N205">
            <v>0</v>
          </cell>
          <cell r="O205">
            <v>-610.04166666666663</v>
          </cell>
          <cell r="P205">
            <v>-2801.458333333333</v>
          </cell>
          <cell r="Q205">
            <v>-2801.458333333333</v>
          </cell>
          <cell r="R205">
            <v>-12328.057534931246</v>
          </cell>
          <cell r="S205">
            <v>-328964.41062784533</v>
          </cell>
        </row>
        <row r="206">
          <cell r="B206">
            <v>2033</v>
          </cell>
          <cell r="C206">
            <v>557230.00592809927</v>
          </cell>
          <cell r="D206">
            <v>139307.50148202482</v>
          </cell>
          <cell r="E206">
            <v>-259798.27563705065</v>
          </cell>
          <cell r="F206">
            <v>-63054.274443888993</v>
          </cell>
          <cell r="G206">
            <v>-48489.165651791118</v>
          </cell>
          <cell r="H206">
            <v>-54497.275503767916</v>
          </cell>
          <cell r="I206">
            <v>0</v>
          </cell>
          <cell r="J206">
            <v>0</v>
          </cell>
          <cell r="K206">
            <v>0</v>
          </cell>
          <cell r="L206">
            <v>-6633.2013888888887</v>
          </cell>
          <cell r="M206">
            <v>-6515.7916666666661</v>
          </cell>
          <cell r="N206">
            <v>0</v>
          </cell>
          <cell r="O206">
            <v>-610.89583333333337</v>
          </cell>
          <cell r="P206">
            <v>-2810.770833333333</v>
          </cell>
          <cell r="Q206">
            <v>-2810.770833333333</v>
          </cell>
          <cell r="R206">
            <v>-12328.057534931246</v>
          </cell>
          <cell r="S206">
            <v>-330696.08262765314</v>
          </cell>
        </row>
        <row r="207">
          <cell r="B207">
            <v>2033</v>
          </cell>
          <cell r="C207">
            <v>584202.82336751604</v>
          </cell>
          <cell r="D207">
            <v>146050.70584187901</v>
          </cell>
          <cell r="E207">
            <v>-217922.44926883423</v>
          </cell>
          <cell r="F207">
            <v>-51483.860974739102</v>
          </cell>
          <cell r="G207">
            <v>-42199.629543415591</v>
          </cell>
          <cell r="H207">
            <v>-45397.587949733104</v>
          </cell>
          <cell r="I207">
            <v>0</v>
          </cell>
          <cell r="J207">
            <v>0</v>
          </cell>
          <cell r="K207">
            <v>0</v>
          </cell>
          <cell r="L207">
            <v>-6572.2499999999991</v>
          </cell>
          <cell r="M207">
            <v>-6455.9166666666661</v>
          </cell>
          <cell r="N207">
            <v>0</v>
          </cell>
          <cell r="O207">
            <v>-611.75</v>
          </cell>
          <cell r="P207">
            <v>-2820.083333333333</v>
          </cell>
          <cell r="Q207">
            <v>-2820.083333333333</v>
          </cell>
          <cell r="R207">
            <v>-12328.057534931246</v>
          </cell>
          <cell r="S207">
            <v>-332427.75462746096</v>
          </cell>
        </row>
        <row r="208">
          <cell r="B208">
            <v>2034</v>
          </cell>
          <cell r="C208">
            <v>593265.24423689325</v>
          </cell>
          <cell r="D208">
            <v>148316.31105922331</v>
          </cell>
          <cell r="E208">
            <v>-254317.39915322218</v>
          </cell>
          <cell r="F208">
            <v>-62639.174573886688</v>
          </cell>
          <cell r="G208">
            <v>-40559.815994020195</v>
          </cell>
          <cell r="H208">
            <v>-51427.848356375347</v>
          </cell>
          <cell r="I208">
            <v>0</v>
          </cell>
          <cell r="J208">
            <v>0</v>
          </cell>
          <cell r="K208">
            <v>0</v>
          </cell>
          <cell r="L208">
            <v>-6511.9513888888887</v>
          </cell>
          <cell r="M208">
            <v>-6396.6805555555547</v>
          </cell>
          <cell r="N208">
            <v>0</v>
          </cell>
          <cell r="O208">
            <v>-612.58333333333337</v>
          </cell>
          <cell r="P208">
            <v>-2829.3472222222217</v>
          </cell>
          <cell r="Q208">
            <v>-2829.3472222222217</v>
          </cell>
          <cell r="R208">
            <v>-12328.057534931246</v>
          </cell>
          <cell r="S208">
            <v>-334319.14884949097</v>
          </cell>
        </row>
        <row r="209">
          <cell r="B209">
            <v>2034</v>
          </cell>
          <cell r="C209">
            <v>544037.89106372837</v>
          </cell>
          <cell r="D209">
            <v>136009.47276593209</v>
          </cell>
          <cell r="E209">
            <v>-311436.53302920784</v>
          </cell>
          <cell r="F209">
            <v>-77288.540952654716</v>
          </cell>
          <cell r="G209">
            <v>-50326.779276147405</v>
          </cell>
          <cell r="H209">
            <v>-63262.491934646743</v>
          </cell>
          <cell r="I209">
            <v>0</v>
          </cell>
          <cell r="J209">
            <v>0</v>
          </cell>
          <cell r="K209">
            <v>0</v>
          </cell>
          <cell r="L209">
            <v>-6451.6527777777774</v>
          </cell>
          <cell r="M209">
            <v>-6337.4444444444434</v>
          </cell>
          <cell r="N209">
            <v>0</v>
          </cell>
          <cell r="O209">
            <v>-613.41666666666663</v>
          </cell>
          <cell r="P209">
            <v>-2838.6111111111109</v>
          </cell>
          <cell r="Q209">
            <v>-2838.6111111111109</v>
          </cell>
          <cell r="R209">
            <v>-12328.057534931246</v>
          </cell>
          <cell r="S209">
            <v>-336210.54307152104</v>
          </cell>
        </row>
        <row r="210">
          <cell r="B210">
            <v>2034</v>
          </cell>
          <cell r="C210">
            <v>611390.08597564779</v>
          </cell>
          <cell r="D210">
            <v>152847.52149391195</v>
          </cell>
          <cell r="E210">
            <v>-456370.57659259532</v>
          </cell>
          <cell r="F210">
            <v>-112468.14749710781</v>
          </cell>
          <cell r="G210">
            <v>-74746.779875696971</v>
          </cell>
          <cell r="H210">
            <v>-92819.319654107298</v>
          </cell>
          <cell r="I210">
            <v>0</v>
          </cell>
          <cell r="J210">
            <v>0</v>
          </cell>
          <cell r="K210">
            <v>0</v>
          </cell>
          <cell r="L210">
            <v>-6391.354166666667</v>
          </cell>
          <cell r="M210">
            <v>-6278.208333333333</v>
          </cell>
          <cell r="N210">
            <v>0</v>
          </cell>
          <cell r="O210">
            <v>-614.25</v>
          </cell>
          <cell r="P210">
            <v>-2847.8749999999995</v>
          </cell>
          <cell r="Q210">
            <v>-2847.8749999999995</v>
          </cell>
          <cell r="R210">
            <v>-12328.057534931246</v>
          </cell>
          <cell r="S210">
            <v>-338101.93729355105</v>
          </cell>
        </row>
        <row r="211">
          <cell r="B211">
            <v>2034</v>
          </cell>
          <cell r="C211">
            <v>600437.90985002427</v>
          </cell>
          <cell r="D211">
            <v>150109.47746250607</v>
          </cell>
          <cell r="E211">
            <v>-530075.88614255562</v>
          </cell>
          <cell r="F211">
            <v>-130279.9625422525</v>
          </cell>
          <cell r="G211">
            <v>-87876.292169700988</v>
          </cell>
          <cell r="H211">
            <v>-107722.98816253507</v>
          </cell>
          <cell r="I211">
            <v>0</v>
          </cell>
          <cell r="J211">
            <v>0</v>
          </cell>
          <cell r="K211">
            <v>0</v>
          </cell>
          <cell r="L211">
            <v>-6331.0555555555557</v>
          </cell>
          <cell r="M211">
            <v>-6218.9722222222217</v>
          </cell>
          <cell r="N211">
            <v>0</v>
          </cell>
          <cell r="O211">
            <v>-615.08333333333337</v>
          </cell>
          <cell r="P211">
            <v>-2857.1388888888887</v>
          </cell>
          <cell r="Q211">
            <v>-2857.1388888888887</v>
          </cell>
          <cell r="R211">
            <v>-12328.057534931246</v>
          </cell>
          <cell r="S211">
            <v>-339993.33151558111</v>
          </cell>
        </row>
        <row r="212">
          <cell r="B212">
            <v>2034</v>
          </cell>
          <cell r="C212">
            <v>629514.92771440232</v>
          </cell>
          <cell r="D212">
            <v>157378.73192860058</v>
          </cell>
          <cell r="E212">
            <v>-607950.95258542127</v>
          </cell>
          <cell r="F212">
            <v>-149913.51169135442</v>
          </cell>
          <cell r="G212">
            <v>-102436.56441254527</v>
          </cell>
          <cell r="H212">
            <v>-123253.64989121734</v>
          </cell>
          <cell r="I212">
            <v>0</v>
          </cell>
          <cell r="J212">
            <v>0</v>
          </cell>
          <cell r="K212">
            <v>0</v>
          </cell>
          <cell r="L212">
            <v>-6270.7569444444443</v>
          </cell>
          <cell r="M212">
            <v>-6159.7361111111104</v>
          </cell>
          <cell r="N212">
            <v>0</v>
          </cell>
          <cell r="O212">
            <v>-615.91666666666663</v>
          </cell>
          <cell r="P212">
            <v>-2866.4027777777774</v>
          </cell>
          <cell r="Q212">
            <v>-2866.4027777777774</v>
          </cell>
          <cell r="R212">
            <v>-12328.057534931246</v>
          </cell>
          <cell r="S212">
            <v>-341884.72573761112</v>
          </cell>
        </row>
        <row r="213">
          <cell r="B213">
            <v>2034</v>
          </cell>
          <cell r="C213">
            <v>617978.07927462552</v>
          </cell>
          <cell r="D213">
            <v>154494.51981865638</v>
          </cell>
          <cell r="E213">
            <v>-584314.74027142243</v>
          </cell>
          <cell r="F213">
            <v>-144421.21890903264</v>
          </cell>
          <cell r="G213">
            <v>-100059.62519703449</v>
          </cell>
          <cell r="H213">
            <v>-118106.40033503251</v>
          </cell>
          <cell r="I213">
            <v>0</v>
          </cell>
          <cell r="J213">
            <v>0</v>
          </cell>
          <cell r="K213">
            <v>0</v>
          </cell>
          <cell r="L213">
            <v>-6210.458333333333</v>
          </cell>
          <cell r="M213">
            <v>-6100.4999999999991</v>
          </cell>
          <cell r="N213">
            <v>0</v>
          </cell>
          <cell r="O213">
            <v>-616.75</v>
          </cell>
          <cell r="P213">
            <v>-2875.6666666666665</v>
          </cell>
          <cell r="Q213">
            <v>-2875.6666666666665</v>
          </cell>
          <cell r="R213">
            <v>-12328.057534931246</v>
          </cell>
          <cell r="S213">
            <v>-343776.11995964119</v>
          </cell>
        </row>
        <row r="214">
          <cell r="B214">
            <v>2034</v>
          </cell>
          <cell r="C214">
            <v>647639.76945315697</v>
          </cell>
          <cell r="D214">
            <v>161909.94236328924</v>
          </cell>
          <cell r="E214">
            <v>-572921.99480848352</v>
          </cell>
          <cell r="F214">
            <v>-141504.30756503428</v>
          </cell>
          <cell r="G214">
            <v>-99733.098650729211</v>
          </cell>
          <cell r="H214">
            <v>-116338.25498751028</v>
          </cell>
          <cell r="I214">
            <v>0</v>
          </cell>
          <cell r="J214">
            <v>0</v>
          </cell>
          <cell r="K214">
            <v>0</v>
          </cell>
          <cell r="L214">
            <v>-6150.1597222222226</v>
          </cell>
          <cell r="M214">
            <v>-6041.2638888888887</v>
          </cell>
          <cell r="N214">
            <v>0</v>
          </cell>
          <cell r="O214">
            <v>-617.58333333333337</v>
          </cell>
          <cell r="P214">
            <v>-2884.9305555555552</v>
          </cell>
          <cell r="Q214">
            <v>-2884.9305555555552</v>
          </cell>
          <cell r="R214">
            <v>-12328.057534931246</v>
          </cell>
          <cell r="S214">
            <v>-345667.5141816712</v>
          </cell>
        </row>
        <row r="215">
          <cell r="B215">
            <v>2034</v>
          </cell>
          <cell r="C215">
            <v>656702.19032253418</v>
          </cell>
          <cell r="D215">
            <v>164175.54758063355</v>
          </cell>
          <cell r="E215">
            <v>-546615.81959650677</v>
          </cell>
          <cell r="F215">
            <v>-134486.92367847095</v>
          </cell>
          <cell r="G215">
            <v>-94866.453154367118</v>
          </cell>
          <cell r="H215">
            <v>-111004.33958170796</v>
          </cell>
          <cell r="I215">
            <v>0</v>
          </cell>
          <cell r="J215">
            <v>0</v>
          </cell>
          <cell r="K215">
            <v>0</v>
          </cell>
          <cell r="L215">
            <v>-6089.8611111111113</v>
          </cell>
          <cell r="M215">
            <v>-5982.0277777777774</v>
          </cell>
          <cell r="N215">
            <v>0</v>
          </cell>
          <cell r="O215">
            <v>-618.41666666666663</v>
          </cell>
          <cell r="P215">
            <v>-2894.1944444444443</v>
          </cell>
          <cell r="Q215">
            <v>-2894.1944444444443</v>
          </cell>
          <cell r="R215">
            <v>-12328.057534931246</v>
          </cell>
          <cell r="S215">
            <v>-347558.90840370127</v>
          </cell>
        </row>
        <row r="216">
          <cell r="B216">
            <v>2034</v>
          </cell>
          <cell r="C216">
            <v>644288.33341152722</v>
          </cell>
          <cell r="D216">
            <v>161072.0833528818</v>
          </cell>
          <cell r="E216">
            <v>-458394.27145427623</v>
          </cell>
          <cell r="F216">
            <v>-112105.86884736634</v>
          </cell>
          <cell r="G216">
            <v>-80241.700888135805</v>
          </cell>
          <cell r="H216">
            <v>-94165.328129928239</v>
          </cell>
          <cell r="I216">
            <v>0</v>
          </cell>
          <cell r="J216">
            <v>0</v>
          </cell>
          <cell r="K216">
            <v>0</v>
          </cell>
          <cell r="L216">
            <v>-6029.5625</v>
          </cell>
          <cell r="M216">
            <v>-5922.7916666666661</v>
          </cell>
          <cell r="N216">
            <v>0</v>
          </cell>
          <cell r="O216">
            <v>-619.25</v>
          </cell>
          <cell r="P216">
            <v>-2903.458333333333</v>
          </cell>
          <cell r="Q216">
            <v>-2903.458333333333</v>
          </cell>
          <cell r="R216">
            <v>-12328.057534931246</v>
          </cell>
          <cell r="S216">
            <v>-349450.30262573127</v>
          </cell>
        </row>
        <row r="217">
          <cell r="B217">
            <v>2034</v>
          </cell>
          <cell r="C217">
            <v>674827.03206128872</v>
          </cell>
          <cell r="D217">
            <v>168706.75801532218</v>
          </cell>
          <cell r="E217">
            <v>-350250.17618637998</v>
          </cell>
          <cell r="F217">
            <v>-85524.05987131923</v>
          </cell>
          <cell r="G217">
            <v>-63379.469293763716</v>
          </cell>
          <cell r="H217">
            <v>-72459.285775741067</v>
          </cell>
          <cell r="I217">
            <v>0</v>
          </cell>
          <cell r="J217">
            <v>0</v>
          </cell>
          <cell r="K217">
            <v>0</v>
          </cell>
          <cell r="L217">
            <v>-5969.2638888888887</v>
          </cell>
          <cell r="M217">
            <v>-5863.5555555555547</v>
          </cell>
          <cell r="N217">
            <v>0</v>
          </cell>
          <cell r="O217">
            <v>-620.08333333333337</v>
          </cell>
          <cell r="P217">
            <v>-2912.7222222222217</v>
          </cell>
          <cell r="Q217">
            <v>-2912.7222222222217</v>
          </cell>
          <cell r="R217">
            <v>-12328.057534931246</v>
          </cell>
          <cell r="S217">
            <v>-351341.69684776134</v>
          </cell>
        </row>
        <row r="218">
          <cell r="B218">
            <v>2034</v>
          </cell>
          <cell r="C218">
            <v>661828.50283612835</v>
          </cell>
          <cell r="D218">
            <v>165457.12570903209</v>
          </cell>
          <cell r="E218">
            <v>-259798.27563705065</v>
          </cell>
          <cell r="F218">
            <v>-63054.274443888993</v>
          </cell>
          <cell r="G218">
            <v>-48489.165651791118</v>
          </cell>
          <cell r="H218">
            <v>-54497.275503767916</v>
          </cell>
          <cell r="I218">
            <v>0</v>
          </cell>
          <cell r="J218">
            <v>0</v>
          </cell>
          <cell r="K218">
            <v>0</v>
          </cell>
          <cell r="L218">
            <v>-5908.9652777777774</v>
          </cell>
          <cell r="M218">
            <v>-5804.3194444444434</v>
          </cell>
          <cell r="N218">
            <v>0</v>
          </cell>
          <cell r="O218">
            <v>-620.91666666666663</v>
          </cell>
          <cell r="P218">
            <v>-2921.9861111111109</v>
          </cell>
          <cell r="Q218">
            <v>-2921.9861111111109</v>
          </cell>
          <cell r="R218">
            <v>-12328.057534931246</v>
          </cell>
          <cell r="S218">
            <v>-353233.09106979135</v>
          </cell>
        </row>
        <row r="219">
          <cell r="B219">
            <v>2034</v>
          </cell>
          <cell r="C219">
            <v>692951.87380004325</v>
          </cell>
          <cell r="D219">
            <v>173237.96845001081</v>
          </cell>
          <cell r="E219">
            <v>-217922.44926883423</v>
          </cell>
          <cell r="F219">
            <v>-51483.860974739102</v>
          </cell>
          <cell r="G219">
            <v>-42199.629543415591</v>
          </cell>
          <cell r="H219">
            <v>-45397.587949733104</v>
          </cell>
          <cell r="I219">
            <v>0</v>
          </cell>
          <cell r="J219">
            <v>0</v>
          </cell>
          <cell r="K219">
            <v>0</v>
          </cell>
          <cell r="L219">
            <v>-5848.666666666667</v>
          </cell>
          <cell r="M219">
            <v>-5745.083333333333</v>
          </cell>
          <cell r="N219">
            <v>0</v>
          </cell>
          <cell r="O219">
            <v>-621.75</v>
          </cell>
          <cell r="P219">
            <v>-2931.2499999999995</v>
          </cell>
          <cell r="Q219">
            <v>-2931.2499999999995</v>
          </cell>
          <cell r="R219">
            <v>-12328.057534931246</v>
          </cell>
          <cell r="S219">
            <v>-355124.48529182142</v>
          </cell>
        </row>
        <row r="220">
          <cell r="B220">
            <v>2035</v>
          </cell>
          <cell r="C220">
            <v>704395.84887266473</v>
          </cell>
          <cell r="D220">
            <v>176098.96221816618</v>
          </cell>
          <cell r="E220">
            <v>-254317.39915322218</v>
          </cell>
          <cell r="F220">
            <v>-62639.174573886688</v>
          </cell>
          <cell r="G220">
            <v>-40559.815994020195</v>
          </cell>
          <cell r="H220">
            <v>-51427.848356375347</v>
          </cell>
          <cell r="I220">
            <v>0</v>
          </cell>
          <cell r="J220">
            <v>0</v>
          </cell>
          <cell r="K220">
            <v>0</v>
          </cell>
          <cell r="L220">
            <v>-5848.666666666667</v>
          </cell>
          <cell r="M220">
            <v>-5745.083333333333</v>
          </cell>
          <cell r="N220">
            <v>0</v>
          </cell>
          <cell r="O220">
            <v>-621.75</v>
          </cell>
          <cell r="P220">
            <v>-2931.2499999999995</v>
          </cell>
          <cell r="Q220">
            <v>-2931.2499999999995</v>
          </cell>
          <cell r="R220">
            <v>-12328.057534931242</v>
          </cell>
          <cell r="S220">
            <v>-357022.82395829592</v>
          </cell>
        </row>
        <row r="221">
          <cell r="B221">
            <v>2035</v>
          </cell>
          <cell r="C221">
            <v>646565.00227316178</v>
          </cell>
          <cell r="D221">
            <v>161641.25056829044</v>
          </cell>
          <cell r="E221">
            <v>-311436.53302920784</v>
          </cell>
          <cell r="F221">
            <v>-77288.540952654716</v>
          </cell>
          <cell r="G221">
            <v>-50326.779276147405</v>
          </cell>
          <cell r="H221">
            <v>-63262.491934646743</v>
          </cell>
          <cell r="I221">
            <v>0</v>
          </cell>
          <cell r="J221">
            <v>0</v>
          </cell>
          <cell r="K221">
            <v>0</v>
          </cell>
          <cell r="L221">
            <v>-5848.666666666667</v>
          </cell>
          <cell r="M221">
            <v>-5745.083333333333</v>
          </cell>
          <cell r="N221">
            <v>0</v>
          </cell>
          <cell r="O221">
            <v>-621.75</v>
          </cell>
          <cell r="P221">
            <v>-2931.2499999999995</v>
          </cell>
          <cell r="Q221">
            <v>-2931.2499999999995</v>
          </cell>
          <cell r="R221">
            <v>-12328.057534931242</v>
          </cell>
          <cell r="S221">
            <v>-358921.16262477037</v>
          </cell>
        </row>
        <row r="222">
          <cell r="B222">
            <v>2035</v>
          </cell>
          <cell r="C222">
            <v>727283.79901790759</v>
          </cell>
          <cell r="D222">
            <v>181820.9497544769</v>
          </cell>
          <cell r="E222">
            <v>-456370.57659259532</v>
          </cell>
          <cell r="F222">
            <v>-112468.14749710781</v>
          </cell>
          <cell r="G222">
            <v>-74746.779875696971</v>
          </cell>
          <cell r="H222">
            <v>-92819.319654107298</v>
          </cell>
          <cell r="I222">
            <v>0</v>
          </cell>
          <cell r="J222">
            <v>0</v>
          </cell>
          <cell r="K222">
            <v>0</v>
          </cell>
          <cell r="L222">
            <v>-5848.666666666667</v>
          </cell>
          <cell r="M222">
            <v>-5745.083333333333</v>
          </cell>
          <cell r="N222">
            <v>0</v>
          </cell>
          <cell r="O222">
            <v>-621.75</v>
          </cell>
          <cell r="P222">
            <v>-2931.2499999999995</v>
          </cell>
          <cell r="Q222">
            <v>-2931.2499999999995</v>
          </cell>
          <cell r="R222">
            <v>-12328.057534931242</v>
          </cell>
          <cell r="S222">
            <v>-360819.50129124487</v>
          </cell>
        </row>
        <row r="223">
          <cell r="B223">
            <v>2035</v>
          </cell>
          <cell r="C223">
            <v>714897.84589406033</v>
          </cell>
          <cell r="D223">
            <v>178724.46147351508</v>
          </cell>
          <cell r="E223">
            <v>-530075.88614255562</v>
          </cell>
          <cell r="F223">
            <v>-130279.9625422525</v>
          </cell>
          <cell r="G223">
            <v>-87876.292169700988</v>
          </cell>
          <cell r="H223">
            <v>-107722.98816253507</v>
          </cell>
          <cell r="I223">
            <v>0</v>
          </cell>
          <cell r="J223">
            <v>0</v>
          </cell>
          <cell r="K223">
            <v>0</v>
          </cell>
          <cell r="L223">
            <v>-5848.666666666667</v>
          </cell>
          <cell r="M223">
            <v>-5745.083333333333</v>
          </cell>
          <cell r="N223">
            <v>0</v>
          </cell>
          <cell r="O223">
            <v>-621.75</v>
          </cell>
          <cell r="P223">
            <v>-2931.2499999999995</v>
          </cell>
          <cell r="Q223">
            <v>-2931.2499999999995</v>
          </cell>
          <cell r="R223">
            <v>-12328.057534931242</v>
          </cell>
          <cell r="S223">
            <v>-362717.83995771932</v>
          </cell>
        </row>
        <row r="224">
          <cell r="B224">
            <v>2035</v>
          </cell>
          <cell r="C224">
            <v>750171.74916315032</v>
          </cell>
          <cell r="D224">
            <v>187542.93729078758</v>
          </cell>
          <cell r="E224">
            <v>-607950.95258542127</v>
          </cell>
          <cell r="F224">
            <v>-149913.51169135442</v>
          </cell>
          <cell r="G224">
            <v>-102436.56441254527</v>
          </cell>
          <cell r="H224">
            <v>-123253.64989121734</v>
          </cell>
          <cell r="I224">
            <v>0</v>
          </cell>
          <cell r="J224">
            <v>0</v>
          </cell>
          <cell r="K224">
            <v>0</v>
          </cell>
          <cell r="L224">
            <v>-5848.666666666667</v>
          </cell>
          <cell r="M224">
            <v>-5745.083333333333</v>
          </cell>
          <cell r="N224">
            <v>0</v>
          </cell>
          <cell r="O224">
            <v>-621.75</v>
          </cell>
          <cell r="P224">
            <v>-2931.2499999999995</v>
          </cell>
          <cell r="Q224">
            <v>-2931.2499999999995</v>
          </cell>
          <cell r="R224">
            <v>-12328.057534931242</v>
          </cell>
          <cell r="S224">
            <v>-364616.17862419382</v>
          </cell>
        </row>
        <row r="225">
          <cell r="B225">
            <v>2035</v>
          </cell>
          <cell r="C225">
            <v>737047.47506687592</v>
          </cell>
          <cell r="D225">
            <v>184261.86876671898</v>
          </cell>
          <cell r="E225">
            <v>-584314.74027142243</v>
          </cell>
          <cell r="F225">
            <v>-144421.21890903264</v>
          </cell>
          <cell r="G225">
            <v>-100059.62519703449</v>
          </cell>
          <cell r="H225">
            <v>-118106.40033503251</v>
          </cell>
          <cell r="I225">
            <v>0</v>
          </cell>
          <cell r="J225">
            <v>0</v>
          </cell>
          <cell r="K225">
            <v>0</v>
          </cell>
          <cell r="L225">
            <v>-5848.666666666667</v>
          </cell>
          <cell r="M225">
            <v>-5745.083333333333</v>
          </cell>
          <cell r="N225">
            <v>0</v>
          </cell>
          <cell r="O225">
            <v>-621.75</v>
          </cell>
          <cell r="P225">
            <v>-2931.2499999999995</v>
          </cell>
          <cell r="Q225">
            <v>-2931.2499999999995</v>
          </cell>
          <cell r="R225">
            <v>-12328.057534931242</v>
          </cell>
          <cell r="S225">
            <v>-366514.51729066833</v>
          </cell>
        </row>
        <row r="226">
          <cell r="B226">
            <v>2035</v>
          </cell>
          <cell r="C226">
            <v>773059.69930839329</v>
          </cell>
          <cell r="D226">
            <v>193264.92482709832</v>
          </cell>
          <cell r="E226">
            <v>-572921.99480848352</v>
          </cell>
          <cell r="F226">
            <v>-141504.30756503428</v>
          </cell>
          <cell r="G226">
            <v>-99733.098650729211</v>
          </cell>
          <cell r="H226">
            <v>-116338.25498751028</v>
          </cell>
          <cell r="I226">
            <v>0</v>
          </cell>
          <cell r="J226">
            <v>0</v>
          </cell>
          <cell r="K226">
            <v>0</v>
          </cell>
          <cell r="L226">
            <v>-5848.666666666667</v>
          </cell>
          <cell r="M226">
            <v>-5745.083333333333</v>
          </cell>
          <cell r="N226">
            <v>0</v>
          </cell>
          <cell r="O226">
            <v>-621.75</v>
          </cell>
          <cell r="P226">
            <v>-2931.2499999999995</v>
          </cell>
          <cell r="Q226">
            <v>-2931.2499999999995</v>
          </cell>
          <cell r="R226">
            <v>-12328.057534931242</v>
          </cell>
          <cell r="S226">
            <v>-368412.85595714278</v>
          </cell>
        </row>
        <row r="227">
          <cell r="B227">
            <v>2035</v>
          </cell>
          <cell r="C227">
            <v>784503.67438101466</v>
          </cell>
          <cell r="D227">
            <v>196125.91859525366</v>
          </cell>
          <cell r="E227">
            <v>-546615.81959650677</v>
          </cell>
          <cell r="F227">
            <v>-134486.92367847095</v>
          </cell>
          <cell r="G227">
            <v>-94866.453154367118</v>
          </cell>
          <cell r="H227">
            <v>-111004.33958170796</v>
          </cell>
          <cell r="I227">
            <v>0</v>
          </cell>
          <cell r="J227">
            <v>0</v>
          </cell>
          <cell r="K227">
            <v>0</v>
          </cell>
          <cell r="L227">
            <v>-5848.666666666667</v>
          </cell>
          <cell r="M227">
            <v>-5745.083333333333</v>
          </cell>
          <cell r="N227">
            <v>0</v>
          </cell>
          <cell r="O227">
            <v>-621.75</v>
          </cell>
          <cell r="P227">
            <v>-2931.2499999999995</v>
          </cell>
          <cell r="Q227">
            <v>-2931.2499999999995</v>
          </cell>
          <cell r="R227">
            <v>-12328.057534931242</v>
          </cell>
          <cell r="S227">
            <v>-370311.19462361728</v>
          </cell>
        </row>
        <row r="228">
          <cell r="B228">
            <v>2035</v>
          </cell>
          <cell r="C228">
            <v>770271.91882609937</v>
          </cell>
          <cell r="D228">
            <v>192567.97970652484</v>
          </cell>
          <cell r="E228">
            <v>-458394.27145427623</v>
          </cell>
          <cell r="F228">
            <v>-112105.86884736634</v>
          </cell>
          <cell r="G228">
            <v>-80241.700888135805</v>
          </cell>
          <cell r="H228">
            <v>-94165.328129928239</v>
          </cell>
          <cell r="I228">
            <v>0</v>
          </cell>
          <cell r="J228">
            <v>0</v>
          </cell>
          <cell r="K228">
            <v>0</v>
          </cell>
          <cell r="L228">
            <v>-5848.666666666667</v>
          </cell>
          <cell r="M228">
            <v>-5745.083333333333</v>
          </cell>
          <cell r="N228">
            <v>0</v>
          </cell>
          <cell r="O228">
            <v>-621.75</v>
          </cell>
          <cell r="P228">
            <v>-2931.2499999999995</v>
          </cell>
          <cell r="Q228">
            <v>-2931.2499999999995</v>
          </cell>
          <cell r="R228">
            <v>-12328.057534931242</v>
          </cell>
          <cell r="S228">
            <v>-372209.53329009173</v>
          </cell>
        </row>
        <row r="229">
          <cell r="B229">
            <v>2035</v>
          </cell>
          <cell r="C229">
            <v>807391.62452625751</v>
          </cell>
          <cell r="D229">
            <v>201847.90613156438</v>
          </cell>
          <cell r="E229">
            <v>-350250.17618637998</v>
          </cell>
          <cell r="F229">
            <v>-85524.05987131923</v>
          </cell>
          <cell r="G229">
            <v>-63379.469293763716</v>
          </cell>
          <cell r="H229">
            <v>-72459.285775741067</v>
          </cell>
          <cell r="I229">
            <v>0</v>
          </cell>
          <cell r="J229">
            <v>0</v>
          </cell>
          <cell r="K229">
            <v>0</v>
          </cell>
          <cell r="L229">
            <v>-5848.666666666667</v>
          </cell>
          <cell r="M229">
            <v>-5745.083333333333</v>
          </cell>
          <cell r="N229">
            <v>0</v>
          </cell>
          <cell r="O229">
            <v>-621.75</v>
          </cell>
          <cell r="P229">
            <v>-2931.2499999999995</v>
          </cell>
          <cell r="Q229">
            <v>-2931.2499999999995</v>
          </cell>
          <cell r="R229">
            <v>-12328.057534931242</v>
          </cell>
          <cell r="S229">
            <v>-374107.87195656623</v>
          </cell>
        </row>
        <row r="230">
          <cell r="B230">
            <v>2035</v>
          </cell>
          <cell r="C230">
            <v>792421.54799891484</v>
          </cell>
          <cell r="D230">
            <v>198105.38699972871</v>
          </cell>
          <cell r="E230">
            <v>-259798.27563705065</v>
          </cell>
          <cell r="F230">
            <v>-63054.274443888993</v>
          </cell>
          <cell r="G230">
            <v>-48489.165651791118</v>
          </cell>
          <cell r="H230">
            <v>-54497.275503767916</v>
          </cell>
          <cell r="I230">
            <v>0</v>
          </cell>
          <cell r="J230">
            <v>0</v>
          </cell>
          <cell r="K230">
            <v>0</v>
          </cell>
          <cell r="L230">
            <v>-5848.666666666667</v>
          </cell>
          <cell r="M230">
            <v>-5745.083333333333</v>
          </cell>
          <cell r="N230">
            <v>0</v>
          </cell>
          <cell r="O230">
            <v>-621.75</v>
          </cell>
          <cell r="P230">
            <v>-2931.2499999999995</v>
          </cell>
          <cell r="Q230">
            <v>-2931.2499999999995</v>
          </cell>
          <cell r="R230">
            <v>-12328.057534931242</v>
          </cell>
          <cell r="S230">
            <v>-376006.21062304074</v>
          </cell>
        </row>
        <row r="231">
          <cell r="B231">
            <v>2035</v>
          </cell>
          <cell r="C231">
            <v>830279.57467150036</v>
          </cell>
          <cell r="D231">
            <v>207569.89366787509</v>
          </cell>
          <cell r="E231">
            <v>-217922.44926883423</v>
          </cell>
          <cell r="F231">
            <v>-51483.860974739102</v>
          </cell>
          <cell r="G231">
            <v>-42199.629543415591</v>
          </cell>
          <cell r="H231">
            <v>-45397.587949733104</v>
          </cell>
          <cell r="I231">
            <v>0</v>
          </cell>
          <cell r="J231">
            <v>0</v>
          </cell>
          <cell r="K231">
            <v>0</v>
          </cell>
          <cell r="L231">
            <v>-5848.666666666667</v>
          </cell>
          <cell r="M231">
            <v>-5745.083333333333</v>
          </cell>
          <cell r="N231">
            <v>0</v>
          </cell>
          <cell r="O231">
            <v>-621.75</v>
          </cell>
          <cell r="P231">
            <v>-2931.2499999999995</v>
          </cell>
          <cell r="Q231">
            <v>-2931.2499999999995</v>
          </cell>
          <cell r="R231">
            <v>-12328.057534931242</v>
          </cell>
          <cell r="S231">
            <v>-377904.54928951518</v>
          </cell>
        </row>
        <row r="232">
          <cell r="B232">
            <v>2036</v>
          </cell>
          <cell r="C232">
            <v>843007.36607679841</v>
          </cell>
          <cell r="D232">
            <v>210751.8415191996</v>
          </cell>
          <cell r="E232">
            <v>-254317.39915322218</v>
          </cell>
          <cell r="F232">
            <v>-62639.174573886688</v>
          </cell>
          <cell r="G232">
            <v>-40559.815994020195</v>
          </cell>
          <cell r="H232">
            <v>-51427.848356375347</v>
          </cell>
          <cell r="I232">
            <v>0</v>
          </cell>
          <cell r="J232">
            <v>0</v>
          </cell>
          <cell r="K232">
            <v>0</v>
          </cell>
          <cell r="L232">
            <v>-5848.666666666667</v>
          </cell>
          <cell r="M232">
            <v>-5745.083333333333</v>
          </cell>
          <cell r="N232">
            <v>0</v>
          </cell>
          <cell r="O232">
            <v>-621.75</v>
          </cell>
          <cell r="P232">
            <v>-2931.2499999999995</v>
          </cell>
          <cell r="Q232">
            <v>-2931.2499999999995</v>
          </cell>
          <cell r="R232">
            <v>-12328.057534931242</v>
          </cell>
          <cell r="S232">
            <v>-379802.88795598963</v>
          </cell>
        </row>
        <row r="233">
          <cell r="B233">
            <v>2036</v>
          </cell>
          <cell r="C233">
            <v>800526.43764454208</v>
          </cell>
          <cell r="D233">
            <v>200131.60941113552</v>
          </cell>
          <cell r="E233">
            <v>-311436.53302920784</v>
          </cell>
          <cell r="F233">
            <v>-77288.540952654716</v>
          </cell>
          <cell r="G233">
            <v>-50326.779276147405</v>
          </cell>
          <cell r="H233">
            <v>-63262.491934646743</v>
          </cell>
          <cell r="I233">
            <v>0</v>
          </cell>
          <cell r="J233">
            <v>0</v>
          </cell>
          <cell r="K233">
            <v>0</v>
          </cell>
          <cell r="L233">
            <v>-5848.666666666667</v>
          </cell>
          <cell r="M233">
            <v>-5745.083333333333</v>
          </cell>
          <cell r="N233">
            <v>0</v>
          </cell>
          <cell r="O233">
            <v>-621.75</v>
          </cell>
          <cell r="P233">
            <v>-2931.2499999999995</v>
          </cell>
          <cell r="Q233">
            <v>-2931.2499999999995</v>
          </cell>
          <cell r="R233">
            <v>-12328.057534931242</v>
          </cell>
          <cell r="S233">
            <v>-381701.22662246408</v>
          </cell>
        </row>
        <row r="234">
          <cell r="B234">
            <v>2036</v>
          </cell>
          <cell r="C234">
            <v>868462.94888739474</v>
          </cell>
          <cell r="D234">
            <v>217115.73722184869</v>
          </cell>
          <cell r="E234">
            <v>-456370.57659259532</v>
          </cell>
          <cell r="F234">
            <v>-112468.14749710781</v>
          </cell>
          <cell r="G234">
            <v>-74746.779875696971</v>
          </cell>
          <cell r="H234">
            <v>-92819.319654107298</v>
          </cell>
          <cell r="I234">
            <v>0</v>
          </cell>
          <cell r="J234">
            <v>0</v>
          </cell>
          <cell r="K234">
            <v>0</v>
          </cell>
          <cell r="L234">
            <v>-5848.666666666667</v>
          </cell>
          <cell r="M234">
            <v>-5745.083333333333</v>
          </cell>
          <cell r="N234">
            <v>0</v>
          </cell>
          <cell r="O234">
            <v>-621.75</v>
          </cell>
          <cell r="P234">
            <v>-2931.2499999999995</v>
          </cell>
          <cell r="Q234">
            <v>-2931.2499999999995</v>
          </cell>
          <cell r="R234">
            <v>-12328.057534931242</v>
          </cell>
          <cell r="S234">
            <v>-383599.56528893858</v>
          </cell>
        </row>
        <row r="235">
          <cell r="B235">
            <v>2036</v>
          </cell>
          <cell r="C235">
            <v>852765.23254131596</v>
          </cell>
          <cell r="D235">
            <v>213191.30813532899</v>
          </cell>
          <cell r="E235">
            <v>-530075.88614255562</v>
          </cell>
          <cell r="F235">
            <v>-130279.9625422525</v>
          </cell>
          <cell r="G235">
            <v>-87876.292169700988</v>
          </cell>
          <cell r="H235">
            <v>-107722.98816253507</v>
          </cell>
          <cell r="I235">
            <v>0</v>
          </cell>
          <cell r="J235">
            <v>0</v>
          </cell>
          <cell r="K235">
            <v>0</v>
          </cell>
          <cell r="L235">
            <v>-5848.666666666667</v>
          </cell>
          <cell r="M235">
            <v>-5745.083333333333</v>
          </cell>
          <cell r="N235">
            <v>0</v>
          </cell>
          <cell r="O235">
            <v>-621.75</v>
          </cell>
          <cell r="P235">
            <v>-2931.2499999999995</v>
          </cell>
          <cell r="Q235">
            <v>-2931.2499999999995</v>
          </cell>
          <cell r="R235">
            <v>-12328.057534931242</v>
          </cell>
          <cell r="S235">
            <v>-385497.90395541303</v>
          </cell>
        </row>
        <row r="236">
          <cell r="B236">
            <v>2036</v>
          </cell>
          <cell r="C236">
            <v>893918.5316979913</v>
          </cell>
          <cell r="D236">
            <v>223479.63292449783</v>
          </cell>
          <cell r="E236">
            <v>-607950.95258542127</v>
          </cell>
          <cell r="F236">
            <v>-149913.51169135442</v>
          </cell>
          <cell r="G236">
            <v>-102436.56441254527</v>
          </cell>
          <cell r="H236">
            <v>-123253.64989121734</v>
          </cell>
          <cell r="I236">
            <v>0</v>
          </cell>
          <cell r="J236">
            <v>0</v>
          </cell>
          <cell r="K236">
            <v>0</v>
          </cell>
          <cell r="L236">
            <v>-5848.666666666667</v>
          </cell>
          <cell r="M236">
            <v>-5745.083333333333</v>
          </cell>
          <cell r="N236">
            <v>0</v>
          </cell>
          <cell r="O236">
            <v>-621.75</v>
          </cell>
          <cell r="P236">
            <v>-2931.2499999999995</v>
          </cell>
          <cell r="Q236">
            <v>-2931.2499999999995</v>
          </cell>
          <cell r="R236">
            <v>-12328.057534931242</v>
          </cell>
          <cell r="S236">
            <v>-387396.24262188753</v>
          </cell>
        </row>
        <row r="237">
          <cell r="B237">
            <v>2036</v>
          </cell>
          <cell r="C237">
            <v>877399.66751931224</v>
          </cell>
          <cell r="D237">
            <v>219349.91687982806</v>
          </cell>
          <cell r="E237">
            <v>-584314.74027142243</v>
          </cell>
          <cell r="F237">
            <v>-144421.21890903264</v>
          </cell>
          <cell r="G237">
            <v>-100059.62519703449</v>
          </cell>
          <cell r="H237">
            <v>-118106.40033503251</v>
          </cell>
          <cell r="I237">
            <v>0</v>
          </cell>
          <cell r="J237">
            <v>0</v>
          </cell>
          <cell r="K237">
            <v>0</v>
          </cell>
          <cell r="L237">
            <v>-5848.666666666667</v>
          </cell>
          <cell r="M237">
            <v>-5745.083333333333</v>
          </cell>
          <cell r="N237">
            <v>0</v>
          </cell>
          <cell r="O237">
            <v>-621.75</v>
          </cell>
          <cell r="P237">
            <v>-2931.2499999999995</v>
          </cell>
          <cell r="Q237">
            <v>-2931.2499999999995</v>
          </cell>
          <cell r="R237">
            <v>-12328.057534931242</v>
          </cell>
          <cell r="S237">
            <v>-389294.58128836204</v>
          </cell>
        </row>
        <row r="238">
          <cell r="B238">
            <v>2036</v>
          </cell>
          <cell r="C238">
            <v>919374.11450858775</v>
          </cell>
          <cell r="D238">
            <v>229843.52862714694</v>
          </cell>
          <cell r="E238">
            <v>-572921.99480848352</v>
          </cell>
          <cell r="F238">
            <v>-141504.30756503428</v>
          </cell>
          <cell r="G238">
            <v>-99733.098650729211</v>
          </cell>
          <cell r="H238">
            <v>-116338.25498751028</v>
          </cell>
          <cell r="I238">
            <v>0</v>
          </cell>
          <cell r="J238">
            <v>0</v>
          </cell>
          <cell r="K238">
            <v>0</v>
          </cell>
          <cell r="L238">
            <v>-5848.666666666667</v>
          </cell>
          <cell r="M238">
            <v>-5745.083333333333</v>
          </cell>
          <cell r="N238">
            <v>0</v>
          </cell>
          <cell r="O238">
            <v>-621.75</v>
          </cell>
          <cell r="P238">
            <v>-2931.2499999999995</v>
          </cell>
          <cell r="Q238">
            <v>-2931.2499999999995</v>
          </cell>
          <cell r="R238">
            <v>-12328.057534931242</v>
          </cell>
          <cell r="S238">
            <v>-391192.91995483648</v>
          </cell>
        </row>
        <row r="239">
          <cell r="B239">
            <v>2036</v>
          </cell>
          <cell r="C239">
            <v>932101.9059138858</v>
          </cell>
          <cell r="D239">
            <v>233025.47647847145</v>
          </cell>
          <cell r="E239">
            <v>-546615.81959650677</v>
          </cell>
          <cell r="F239">
            <v>-134486.92367847095</v>
          </cell>
          <cell r="G239">
            <v>-94866.453154367118</v>
          </cell>
          <cell r="H239">
            <v>-111004.33958170796</v>
          </cell>
          <cell r="I239">
            <v>0</v>
          </cell>
          <cell r="J239">
            <v>0</v>
          </cell>
          <cell r="K239">
            <v>0</v>
          </cell>
          <cell r="L239">
            <v>-5848.666666666667</v>
          </cell>
          <cell r="M239">
            <v>-5745.083333333333</v>
          </cell>
          <cell r="N239">
            <v>0</v>
          </cell>
          <cell r="O239">
            <v>-621.75</v>
          </cell>
          <cell r="P239">
            <v>-2931.2499999999995</v>
          </cell>
          <cell r="Q239">
            <v>-2931.2499999999995</v>
          </cell>
          <cell r="R239">
            <v>-12328.057534931242</v>
          </cell>
          <cell r="S239">
            <v>-393091.25862131099</v>
          </cell>
        </row>
        <row r="240">
          <cell r="B240">
            <v>2036</v>
          </cell>
          <cell r="C240">
            <v>914351.31998630718</v>
          </cell>
          <cell r="D240">
            <v>228587.82999657679</v>
          </cell>
          <cell r="E240">
            <v>-458394.27145427623</v>
          </cell>
          <cell r="F240">
            <v>-112105.86884736634</v>
          </cell>
          <cell r="G240">
            <v>-80241.700888135805</v>
          </cell>
          <cell r="H240">
            <v>-94165.328129928239</v>
          </cell>
          <cell r="I240">
            <v>0</v>
          </cell>
          <cell r="J240">
            <v>0</v>
          </cell>
          <cell r="K240">
            <v>0</v>
          </cell>
          <cell r="L240">
            <v>-5848.666666666667</v>
          </cell>
          <cell r="M240">
            <v>-5745.083333333333</v>
          </cell>
          <cell r="N240">
            <v>0</v>
          </cell>
          <cell r="O240">
            <v>-621.75</v>
          </cell>
          <cell r="P240">
            <v>-2931.2499999999995</v>
          </cell>
          <cell r="Q240">
            <v>-2931.2499999999995</v>
          </cell>
          <cell r="R240">
            <v>-12328.057534931242</v>
          </cell>
          <cell r="S240">
            <v>-394989.59728778544</v>
          </cell>
        </row>
        <row r="241">
          <cell r="B241">
            <v>2036</v>
          </cell>
          <cell r="C241">
            <v>957557.48872448225</v>
          </cell>
          <cell r="D241">
            <v>239389.37218112056</v>
          </cell>
          <cell r="E241">
            <v>-350250.17618637998</v>
          </cell>
          <cell r="F241">
            <v>-85524.05987131923</v>
          </cell>
          <cell r="G241">
            <v>-63379.469293763716</v>
          </cell>
          <cell r="H241">
            <v>-72459.285775741067</v>
          </cell>
          <cell r="I241">
            <v>0</v>
          </cell>
          <cell r="J241">
            <v>0</v>
          </cell>
          <cell r="K241">
            <v>0</v>
          </cell>
          <cell r="L241">
            <v>-5848.666666666667</v>
          </cell>
          <cell r="M241">
            <v>-5745.083333333333</v>
          </cell>
          <cell r="N241">
            <v>0</v>
          </cell>
          <cell r="O241">
            <v>-621.75</v>
          </cell>
          <cell r="P241">
            <v>-2931.2499999999995</v>
          </cell>
          <cell r="Q241">
            <v>-2931.2499999999995</v>
          </cell>
          <cell r="R241">
            <v>-12328.057534931242</v>
          </cell>
          <cell r="S241">
            <v>-396887.93595425994</v>
          </cell>
        </row>
        <row r="242">
          <cell r="B242">
            <v>2036</v>
          </cell>
          <cell r="C242">
            <v>938985.75496430369</v>
          </cell>
          <cell r="D242">
            <v>234746.43874107592</v>
          </cell>
          <cell r="E242">
            <v>-259798.27563705065</v>
          </cell>
          <cell r="F242">
            <v>-63054.274443888993</v>
          </cell>
          <cell r="G242">
            <v>-48489.165651791118</v>
          </cell>
          <cell r="H242">
            <v>-54497.275503767916</v>
          </cell>
          <cell r="I242">
            <v>0</v>
          </cell>
          <cell r="J242">
            <v>0</v>
          </cell>
          <cell r="K242">
            <v>0</v>
          </cell>
          <cell r="L242">
            <v>-5848.666666666667</v>
          </cell>
          <cell r="M242">
            <v>-5745.083333333333</v>
          </cell>
          <cell r="N242">
            <v>0</v>
          </cell>
          <cell r="O242">
            <v>-621.75</v>
          </cell>
          <cell r="P242">
            <v>-2931.2499999999995</v>
          </cell>
          <cell r="Q242">
            <v>-2931.2499999999995</v>
          </cell>
          <cell r="R242">
            <v>-12328.057534931242</v>
          </cell>
          <cell r="S242">
            <v>-398786.27462073445</v>
          </cell>
        </row>
        <row r="243">
          <cell r="B243">
            <v>2036</v>
          </cell>
          <cell r="C243">
            <v>983013.07153507869</v>
          </cell>
          <cell r="D243">
            <v>245753.26788376967</v>
          </cell>
          <cell r="E243">
            <v>-217922.44926883423</v>
          </cell>
          <cell r="F243">
            <v>-51483.860974739102</v>
          </cell>
          <cell r="G243">
            <v>-42199.629543415591</v>
          </cell>
          <cell r="H243">
            <v>-45397.587949733104</v>
          </cell>
          <cell r="I243">
            <v>0</v>
          </cell>
          <cell r="J243">
            <v>0</v>
          </cell>
          <cell r="K243">
            <v>0</v>
          </cell>
          <cell r="L243">
            <v>-5848.666666666667</v>
          </cell>
          <cell r="M243">
            <v>-5745.083333333333</v>
          </cell>
          <cell r="N243">
            <v>0</v>
          </cell>
          <cell r="O243">
            <v>-621.75</v>
          </cell>
          <cell r="P243">
            <v>-2931.2499999999995</v>
          </cell>
          <cell r="Q243">
            <v>-2931.2499999999995</v>
          </cell>
          <cell r="R243">
            <v>-12328.057534931242</v>
          </cell>
          <cell r="S243">
            <v>-400684.61328720889</v>
          </cell>
        </row>
        <row r="244">
          <cell r="B244">
            <v>0</v>
          </cell>
        </row>
        <row r="245">
          <cell r="B245">
            <v>0</v>
          </cell>
        </row>
        <row r="246">
          <cell r="B246">
            <v>0</v>
          </cell>
        </row>
        <row r="247">
          <cell r="B247">
            <v>0</v>
          </cell>
        </row>
        <row r="248">
          <cell r="B248">
            <v>0</v>
          </cell>
        </row>
        <row r="249">
          <cell r="B249">
            <v>0</v>
          </cell>
        </row>
        <row r="250">
          <cell r="B250">
            <v>0</v>
          </cell>
        </row>
        <row r="251">
          <cell r="B251">
            <v>0</v>
          </cell>
        </row>
        <row r="252">
          <cell r="B252">
            <v>0</v>
          </cell>
        </row>
        <row r="253">
          <cell r="B253">
            <v>0</v>
          </cell>
        </row>
        <row r="254">
          <cell r="B254">
            <v>0</v>
          </cell>
        </row>
        <row r="255">
          <cell r="B255">
            <v>0</v>
          </cell>
        </row>
      </sheetData>
      <sheetData sheetId="24">
        <row r="1">
          <cell r="A1" t="str">
            <v>Date</v>
          </cell>
          <cell r="R1" t="str">
            <v>PA_acc</v>
          </cell>
          <cell r="X1" t="str">
            <v>Rail_acc</v>
          </cell>
          <cell r="Z1" t="str">
            <v>INTD_ACC</v>
          </cell>
          <cell r="AC1" t="str">
            <v>DA_Acc</v>
          </cell>
          <cell r="AD1" t="str">
            <v>DA_MWh</v>
          </cell>
        </row>
        <row r="2">
          <cell r="A2">
            <v>37987</v>
          </cell>
          <cell r="B2">
            <v>2004</v>
          </cell>
          <cell r="R2">
            <v>40</v>
          </cell>
          <cell r="S2">
            <v>3644.002</v>
          </cell>
          <cell r="X2">
            <v>1</v>
          </cell>
          <cell r="Y2">
            <v>28078.491999999998</v>
          </cell>
          <cell r="Z2">
            <v>3588</v>
          </cell>
          <cell r="AA2">
            <v>9370.1229999999996</v>
          </cell>
          <cell r="AC2">
            <v>17615</v>
          </cell>
          <cell r="AD2">
            <v>687191.75899999996</v>
          </cell>
          <cell r="AG2">
            <v>2588742.6753368848</v>
          </cell>
          <cell r="AH2">
            <v>2448084.352</v>
          </cell>
        </row>
        <row r="3">
          <cell r="A3">
            <v>38018</v>
          </cell>
          <cell r="B3">
            <v>2004</v>
          </cell>
          <cell r="R3">
            <v>40</v>
          </cell>
          <cell r="S3">
            <v>3310.0590000000002</v>
          </cell>
          <cell r="X3">
            <v>1</v>
          </cell>
          <cell r="Y3">
            <v>31086.897000000001</v>
          </cell>
          <cell r="Z3">
            <v>3588</v>
          </cell>
          <cell r="AA3">
            <v>10001.986999999999</v>
          </cell>
          <cell r="AC3">
            <v>17488</v>
          </cell>
          <cell r="AD3">
            <v>719082.36600000004</v>
          </cell>
          <cell r="AG3">
            <v>2436183.3745966479</v>
          </cell>
          <cell r="AH3">
            <v>2523778.83</v>
          </cell>
        </row>
        <row r="4">
          <cell r="A4">
            <v>38047</v>
          </cell>
          <cell r="B4">
            <v>2004</v>
          </cell>
          <cell r="R4">
            <v>40</v>
          </cell>
          <cell r="S4">
            <v>5472.7169999999996</v>
          </cell>
          <cell r="X4">
            <v>1</v>
          </cell>
          <cell r="Y4">
            <v>29917.615000000002</v>
          </cell>
          <cell r="Z4">
            <v>3586</v>
          </cell>
          <cell r="AA4">
            <v>9888.5509999999995</v>
          </cell>
          <cell r="AC4">
            <v>17346</v>
          </cell>
          <cell r="AD4">
            <v>746593.05</v>
          </cell>
          <cell r="AG4">
            <v>2226103.7839926635</v>
          </cell>
          <cell r="AH4">
            <v>2553140.9414573135</v>
          </cell>
        </row>
        <row r="5">
          <cell r="A5">
            <v>38078</v>
          </cell>
          <cell r="B5">
            <v>2004</v>
          </cell>
          <cell r="R5">
            <v>40</v>
          </cell>
          <cell r="S5">
            <v>8810.125</v>
          </cell>
          <cell r="X5">
            <v>1</v>
          </cell>
          <cell r="Y5">
            <v>28920.361000000001</v>
          </cell>
          <cell r="Z5">
            <v>3586</v>
          </cell>
          <cell r="AA5">
            <v>10630.868</v>
          </cell>
          <cell r="AC5">
            <v>17366</v>
          </cell>
          <cell r="AD5">
            <v>734614.78899999999</v>
          </cell>
          <cell r="AG5">
            <v>2079243.054451413</v>
          </cell>
          <cell r="AH5">
            <v>2495754.8926789644</v>
          </cell>
        </row>
        <row r="6">
          <cell r="A6">
            <v>38108</v>
          </cell>
          <cell r="B6">
            <v>2004</v>
          </cell>
          <cell r="R6">
            <v>39</v>
          </cell>
          <cell r="S6">
            <v>10187.723</v>
          </cell>
          <cell r="X6">
            <v>1</v>
          </cell>
          <cell r="Y6">
            <v>32909.377</v>
          </cell>
          <cell r="Z6">
            <v>3584</v>
          </cell>
          <cell r="AA6">
            <v>13532.805</v>
          </cell>
          <cell r="AC6">
            <v>17320</v>
          </cell>
          <cell r="AD6">
            <v>791268.58900000004</v>
          </cell>
          <cell r="AG6">
            <v>2247928.6782791815</v>
          </cell>
          <cell r="AH6">
            <v>2740705.3399261436</v>
          </cell>
        </row>
        <row r="7">
          <cell r="A7">
            <v>38139</v>
          </cell>
          <cell r="B7">
            <v>2004</v>
          </cell>
          <cell r="R7">
            <v>39</v>
          </cell>
          <cell r="S7">
            <v>11661.395</v>
          </cell>
          <cell r="X7">
            <v>1</v>
          </cell>
          <cell r="Y7">
            <v>28920.361000000001</v>
          </cell>
          <cell r="Z7">
            <v>3583</v>
          </cell>
          <cell r="AA7">
            <v>14868.934999999999</v>
          </cell>
          <cell r="AC7">
            <v>17252</v>
          </cell>
          <cell r="AD7">
            <v>808124.26399999997</v>
          </cell>
          <cell r="AG7">
            <v>2567342.5883227065</v>
          </cell>
          <cell r="AH7">
            <v>2864147.3658741275</v>
          </cell>
        </row>
        <row r="8">
          <cell r="A8">
            <v>38169</v>
          </cell>
          <cell r="B8">
            <v>2004</v>
          </cell>
          <cell r="R8">
            <v>39</v>
          </cell>
          <cell r="S8">
            <v>11712.754999999999</v>
          </cell>
          <cell r="X8">
            <v>1</v>
          </cell>
          <cell r="Y8">
            <v>30914.867999999999</v>
          </cell>
          <cell r="Z8">
            <v>3582</v>
          </cell>
          <cell r="AA8">
            <v>13870.975</v>
          </cell>
          <cell r="AC8">
            <v>17053</v>
          </cell>
          <cell r="AD8">
            <v>803763.7</v>
          </cell>
          <cell r="AG8">
            <v>2933024.3801344777</v>
          </cell>
          <cell r="AH8">
            <v>2946197.493954692</v>
          </cell>
        </row>
        <row r="9">
          <cell r="A9">
            <v>38200</v>
          </cell>
          <cell r="B9">
            <v>2004</v>
          </cell>
          <cell r="R9">
            <v>39</v>
          </cell>
          <cell r="S9">
            <v>12671.909</v>
          </cell>
          <cell r="X9">
            <v>1</v>
          </cell>
          <cell r="Y9">
            <v>30716.694</v>
          </cell>
          <cell r="Z9">
            <v>3579</v>
          </cell>
          <cell r="AA9">
            <v>11956.914000000001</v>
          </cell>
          <cell r="AC9">
            <v>16835</v>
          </cell>
          <cell r="AD9">
            <v>812636.16099999996</v>
          </cell>
          <cell r="AG9">
            <v>2788161.1279037539</v>
          </cell>
          <cell r="AH9">
            <v>2944961.1523204139</v>
          </cell>
        </row>
        <row r="10">
          <cell r="A10">
            <v>38231</v>
          </cell>
          <cell r="B10">
            <v>2004</v>
          </cell>
          <cell r="R10">
            <v>39</v>
          </cell>
          <cell r="S10">
            <v>10873.396000000001</v>
          </cell>
          <cell r="X10">
            <v>1</v>
          </cell>
          <cell r="Y10">
            <v>28244.748</v>
          </cell>
          <cell r="Z10">
            <v>3579</v>
          </cell>
          <cell r="AA10">
            <v>11354.323</v>
          </cell>
          <cell r="AC10">
            <v>16696</v>
          </cell>
          <cell r="AD10">
            <v>823853.61100000003</v>
          </cell>
          <cell r="AG10">
            <v>2473637.6185369669</v>
          </cell>
          <cell r="AH10">
            <v>2909011.9123766343</v>
          </cell>
        </row>
        <row r="11">
          <cell r="A11">
            <v>38261</v>
          </cell>
          <cell r="B11">
            <v>2004</v>
          </cell>
          <cell r="R11">
            <v>39</v>
          </cell>
          <cell r="S11">
            <v>3958.7310000000002</v>
          </cell>
          <cell r="X11">
            <v>1</v>
          </cell>
          <cell r="Y11">
            <v>32279.714</v>
          </cell>
          <cell r="Z11">
            <v>3582</v>
          </cell>
          <cell r="AA11">
            <v>9623.2240000000002</v>
          </cell>
          <cell r="AC11">
            <v>16551</v>
          </cell>
          <cell r="AD11">
            <v>767692.69200000004</v>
          </cell>
          <cell r="AG11">
            <v>2176481.2352767084</v>
          </cell>
          <cell r="AH11">
            <v>2624902.3195441803</v>
          </cell>
        </row>
        <row r="12">
          <cell r="A12">
            <v>38292</v>
          </cell>
          <cell r="B12">
            <v>2004</v>
          </cell>
          <cell r="R12">
            <v>39</v>
          </cell>
          <cell r="S12">
            <v>1505.71</v>
          </cell>
          <cell r="X12">
            <v>1</v>
          </cell>
          <cell r="Y12">
            <v>28378.473000000002</v>
          </cell>
          <cell r="Z12">
            <v>3584</v>
          </cell>
          <cell r="AA12">
            <v>9850.1730000000007</v>
          </cell>
          <cell r="AC12">
            <v>16434</v>
          </cell>
          <cell r="AD12">
            <v>758653.13699999999</v>
          </cell>
          <cell r="AG12">
            <v>2412958.2815667023</v>
          </cell>
          <cell r="AH12">
            <v>2587144.4203934683</v>
          </cell>
        </row>
        <row r="13">
          <cell r="A13">
            <v>38322</v>
          </cell>
          <cell r="B13">
            <v>2004</v>
          </cell>
          <cell r="R13">
            <v>40</v>
          </cell>
          <cell r="S13">
            <v>1673.3789999999999</v>
          </cell>
          <cell r="X13">
            <v>1</v>
          </cell>
          <cell r="Y13">
            <v>29492.906999999999</v>
          </cell>
          <cell r="Z13">
            <v>3581</v>
          </cell>
          <cell r="AA13">
            <v>9366.0650000000005</v>
          </cell>
          <cell r="AC13">
            <v>16294</v>
          </cell>
          <cell r="AD13">
            <v>703858.83900000004</v>
          </cell>
          <cell r="AG13">
            <v>2676817.006145224</v>
          </cell>
          <cell r="AH13">
            <v>2473513.7429999998</v>
          </cell>
        </row>
        <row r="14">
          <cell r="A14">
            <v>38353</v>
          </cell>
          <cell r="B14">
            <v>2005</v>
          </cell>
          <cell r="R14">
            <v>12</v>
          </cell>
          <cell r="S14">
            <v>1062.319</v>
          </cell>
          <cell r="X14">
            <v>1</v>
          </cell>
          <cell r="Y14">
            <v>28638.880000000001</v>
          </cell>
          <cell r="Z14">
            <v>3582</v>
          </cell>
          <cell r="AA14">
            <v>9623.74</v>
          </cell>
          <cell r="AC14">
            <v>16131</v>
          </cell>
          <cell r="AD14">
            <v>698060.38500000001</v>
          </cell>
          <cell r="AG14">
            <v>2645048.2310198392</v>
          </cell>
          <cell r="AH14">
            <v>2518077.503</v>
          </cell>
        </row>
        <row r="15">
          <cell r="A15">
            <v>38384</v>
          </cell>
          <cell r="B15">
            <v>2005</v>
          </cell>
          <cell r="R15">
            <v>27</v>
          </cell>
          <cell r="S15">
            <v>2907.0390000000002</v>
          </cell>
          <cell r="X15">
            <v>1</v>
          </cell>
          <cell r="Y15">
            <v>25320.967000000001</v>
          </cell>
          <cell r="Z15">
            <v>3581</v>
          </cell>
          <cell r="AA15">
            <v>9510.7870000000003</v>
          </cell>
          <cell r="AC15">
            <v>15824</v>
          </cell>
          <cell r="AD15">
            <v>703399.63399999996</v>
          </cell>
          <cell r="AG15">
            <v>2499388.7711882838</v>
          </cell>
          <cell r="AH15">
            <v>2524947.0950000002</v>
          </cell>
        </row>
        <row r="16">
          <cell r="A16">
            <v>38412</v>
          </cell>
          <cell r="B16">
            <v>2005</v>
          </cell>
          <cell r="R16">
            <v>27</v>
          </cell>
          <cell r="S16">
            <v>2581.5039999999999</v>
          </cell>
          <cell r="X16">
            <v>1</v>
          </cell>
          <cell r="Y16">
            <v>29647.697</v>
          </cell>
          <cell r="Z16">
            <v>3583</v>
          </cell>
          <cell r="AA16">
            <v>9702.1980000000003</v>
          </cell>
          <cell r="AC16">
            <v>15631</v>
          </cell>
          <cell r="AD16">
            <v>723633.94700000004</v>
          </cell>
          <cell r="AG16">
            <v>2299167.7856935277</v>
          </cell>
          <cell r="AH16">
            <v>2470930.164841156</v>
          </cell>
        </row>
        <row r="17">
          <cell r="A17">
            <v>38443</v>
          </cell>
          <cell r="B17">
            <v>2005</v>
          </cell>
          <cell r="R17">
            <v>25</v>
          </cell>
          <cell r="S17">
            <v>1740.2750000000001</v>
          </cell>
          <cell r="X17">
            <v>1</v>
          </cell>
          <cell r="Y17">
            <v>29399.365000000002</v>
          </cell>
          <cell r="Z17">
            <v>3582</v>
          </cell>
          <cell r="AA17">
            <v>10577.436</v>
          </cell>
          <cell r="AC17">
            <v>15400</v>
          </cell>
          <cell r="AD17">
            <v>727079.78</v>
          </cell>
          <cell r="AG17">
            <v>2196084.3521019621</v>
          </cell>
          <cell r="AH17">
            <v>2547703.3480599313</v>
          </cell>
        </row>
        <row r="18">
          <cell r="A18">
            <v>38473</v>
          </cell>
          <cell r="B18">
            <v>2005</v>
          </cell>
          <cell r="R18">
            <v>22</v>
          </cell>
          <cell r="S18">
            <v>995.00800000000004</v>
          </cell>
          <cell r="X18">
            <v>1</v>
          </cell>
          <cell r="Y18">
            <v>30470.848000000002</v>
          </cell>
          <cell r="Z18">
            <v>3581</v>
          </cell>
          <cell r="AA18">
            <v>12958.386</v>
          </cell>
          <cell r="AC18">
            <v>15228</v>
          </cell>
          <cell r="AD18">
            <v>752131.77899999998</v>
          </cell>
          <cell r="AG18">
            <v>2330651.3979936559</v>
          </cell>
          <cell r="AH18">
            <v>2711937.3634049739</v>
          </cell>
        </row>
        <row r="19">
          <cell r="A19">
            <v>38504</v>
          </cell>
          <cell r="B19">
            <v>2005</v>
          </cell>
          <cell r="R19">
            <v>22</v>
          </cell>
          <cell r="S19">
            <v>1305.9100000000001</v>
          </cell>
          <cell r="X19">
            <v>1</v>
          </cell>
          <cell r="Y19">
            <v>30350.455000000002</v>
          </cell>
          <cell r="Z19">
            <v>3582</v>
          </cell>
          <cell r="AA19">
            <v>11708.433999999999</v>
          </cell>
          <cell r="AC19">
            <v>14989</v>
          </cell>
          <cell r="AD19">
            <v>766491.005</v>
          </cell>
          <cell r="AG19">
            <v>2640020.7314783745</v>
          </cell>
          <cell r="AH19">
            <v>2852979.2057626881</v>
          </cell>
        </row>
        <row r="20">
          <cell r="A20">
            <v>38534</v>
          </cell>
          <cell r="B20">
            <v>2005</v>
          </cell>
          <cell r="R20">
            <v>22</v>
          </cell>
          <cell r="S20">
            <v>1822.9559999999999</v>
          </cell>
          <cell r="X20">
            <v>1</v>
          </cell>
          <cell r="Y20">
            <v>30660.212</v>
          </cell>
          <cell r="Z20">
            <v>3566</v>
          </cell>
          <cell r="AA20">
            <v>11510.177</v>
          </cell>
          <cell r="AC20">
            <v>14728</v>
          </cell>
          <cell r="AD20">
            <v>784348.76500000001</v>
          </cell>
          <cell r="AG20">
            <v>2906418.5012651561</v>
          </cell>
          <cell r="AH20">
            <v>2953278.5011835764</v>
          </cell>
        </row>
        <row r="21">
          <cell r="A21">
            <v>38565</v>
          </cell>
          <cell r="B21">
            <v>2005</v>
          </cell>
          <cell r="R21">
            <v>22</v>
          </cell>
          <cell r="S21">
            <v>1578.164</v>
          </cell>
          <cell r="X21">
            <v>1</v>
          </cell>
          <cell r="Y21">
            <v>31354.874</v>
          </cell>
          <cell r="Z21">
            <v>3557</v>
          </cell>
          <cell r="AA21">
            <v>10432.526</v>
          </cell>
          <cell r="AC21">
            <v>14558</v>
          </cell>
          <cell r="AD21">
            <v>791288.19400000002</v>
          </cell>
          <cell r="AG21">
            <v>2811162.7822495252</v>
          </cell>
          <cell r="AH21">
            <v>2946961.9943534108</v>
          </cell>
        </row>
        <row r="22">
          <cell r="A22">
            <v>38596</v>
          </cell>
          <cell r="B22">
            <v>2005</v>
          </cell>
          <cell r="R22">
            <v>22</v>
          </cell>
          <cell r="S22">
            <v>1440.261</v>
          </cell>
          <cell r="X22">
            <v>1</v>
          </cell>
          <cell r="Y22">
            <v>29523.154999999999</v>
          </cell>
          <cell r="Z22">
            <v>3557</v>
          </cell>
          <cell r="AA22">
            <v>10902.513999999999</v>
          </cell>
          <cell r="AC22">
            <v>14262</v>
          </cell>
          <cell r="AD22">
            <v>779266.549</v>
          </cell>
          <cell r="AG22">
            <v>2648656.1252159933</v>
          </cell>
          <cell r="AH22">
            <v>2994027.1951374491</v>
          </cell>
        </row>
        <row r="23">
          <cell r="A23">
            <v>38626</v>
          </cell>
          <cell r="B23">
            <v>2005</v>
          </cell>
          <cell r="R23">
            <v>22</v>
          </cell>
          <cell r="S23">
            <v>2110.7420000000002</v>
          </cell>
          <cell r="X23">
            <v>1</v>
          </cell>
          <cell r="Y23">
            <v>30849.649000000001</v>
          </cell>
          <cell r="Z23">
            <v>3559</v>
          </cell>
          <cell r="AA23">
            <v>10145.036</v>
          </cell>
          <cell r="AC23">
            <v>14021</v>
          </cell>
          <cell r="AD23">
            <v>715371.49</v>
          </cell>
          <cell r="AG23">
            <v>2224881.4026735639</v>
          </cell>
          <cell r="AH23">
            <v>2698556.1279872674</v>
          </cell>
        </row>
        <row r="24">
          <cell r="A24">
            <v>38657</v>
          </cell>
          <cell r="B24">
            <v>2005</v>
          </cell>
          <cell r="R24">
            <v>22</v>
          </cell>
          <cell r="S24">
            <v>1504.2950000000001</v>
          </cell>
          <cell r="X24">
            <v>1</v>
          </cell>
          <cell r="Y24">
            <v>29397.800999999999</v>
          </cell>
          <cell r="Z24">
            <v>3555</v>
          </cell>
          <cell r="AA24">
            <v>9640.3529999999992</v>
          </cell>
          <cell r="AC24">
            <v>13887</v>
          </cell>
          <cell r="AD24">
            <v>733629.16599999997</v>
          </cell>
          <cell r="AG24">
            <v>2465925.8977657491</v>
          </cell>
          <cell r="AH24">
            <v>2692551.9751502052</v>
          </cell>
        </row>
        <row r="25">
          <cell r="A25">
            <v>38687</v>
          </cell>
          <cell r="B25">
            <v>2005</v>
          </cell>
          <cell r="R25">
            <v>22</v>
          </cell>
          <cell r="S25">
            <v>1956.2380000000001</v>
          </cell>
          <cell r="X25">
            <v>1</v>
          </cell>
          <cell r="Y25">
            <v>30263.954000000002</v>
          </cell>
          <cell r="Z25">
            <v>3551</v>
          </cell>
          <cell r="AA25">
            <v>9510.0859999999993</v>
          </cell>
          <cell r="AC25">
            <v>13746</v>
          </cell>
          <cell r="AD25">
            <v>653136.77599999995</v>
          </cell>
          <cell r="AG25">
            <v>2795232.5164397918</v>
          </cell>
          <cell r="AH25">
            <v>2544261.2719999999</v>
          </cell>
        </row>
        <row r="26">
          <cell r="A26">
            <v>38718</v>
          </cell>
          <cell r="B26">
            <v>2006</v>
          </cell>
          <cell r="R26">
            <v>22</v>
          </cell>
          <cell r="S26">
            <v>956.99900000000002</v>
          </cell>
          <cell r="X26">
            <v>1</v>
          </cell>
          <cell r="Y26">
            <v>29558.004000000001</v>
          </cell>
          <cell r="Z26">
            <v>3553</v>
          </cell>
          <cell r="AA26">
            <v>9511.57</v>
          </cell>
          <cell r="AC26">
            <v>13558</v>
          </cell>
          <cell r="AD26">
            <v>661926.125</v>
          </cell>
          <cell r="AG26">
            <v>2793087.3437804463</v>
          </cell>
          <cell r="AH26">
            <v>2560997.0859999959</v>
          </cell>
        </row>
        <row r="27">
          <cell r="A27">
            <v>38749</v>
          </cell>
          <cell r="B27">
            <v>2006</v>
          </cell>
          <cell r="R27">
            <v>22</v>
          </cell>
          <cell r="S27">
            <v>1203.693</v>
          </cell>
          <cell r="X27">
            <v>1</v>
          </cell>
          <cell r="Y27">
            <v>27054.365000000002</v>
          </cell>
          <cell r="Z27">
            <v>3552</v>
          </cell>
          <cell r="AA27">
            <v>9444.9609999999993</v>
          </cell>
          <cell r="AC27">
            <v>13334</v>
          </cell>
          <cell r="AD27">
            <v>626623.61199999996</v>
          </cell>
          <cell r="AG27">
            <v>2478884.9370276392</v>
          </cell>
          <cell r="AH27">
            <v>2630041.216</v>
          </cell>
        </row>
        <row r="28">
          <cell r="A28">
            <v>38777</v>
          </cell>
          <cell r="B28">
            <v>2006</v>
          </cell>
          <cell r="R28">
            <v>22</v>
          </cell>
          <cell r="S28">
            <v>1051.671</v>
          </cell>
          <cell r="X28">
            <v>1</v>
          </cell>
          <cell r="Y28">
            <v>30461.232</v>
          </cell>
          <cell r="Z28">
            <v>3552</v>
          </cell>
          <cell r="AA28">
            <v>9049.2080000000005</v>
          </cell>
          <cell r="AC28">
            <v>13206</v>
          </cell>
          <cell r="AD28">
            <v>600154.96900000004</v>
          </cell>
          <cell r="AG28">
            <v>2261506.4977891715</v>
          </cell>
          <cell r="AH28">
            <v>2507709.9952111007</v>
          </cell>
        </row>
        <row r="29">
          <cell r="A29">
            <v>38808</v>
          </cell>
          <cell r="B29">
            <v>2006</v>
          </cell>
          <cell r="R29">
            <v>22</v>
          </cell>
          <cell r="S29">
            <v>557.447</v>
          </cell>
          <cell r="X29">
            <v>1</v>
          </cell>
          <cell r="Y29">
            <v>28693.114000000001</v>
          </cell>
          <cell r="Z29">
            <v>3553</v>
          </cell>
          <cell r="AA29">
            <v>10864.691000000001</v>
          </cell>
          <cell r="AC29">
            <v>13075</v>
          </cell>
          <cell r="AD29">
            <v>624344.92200000002</v>
          </cell>
          <cell r="AG29">
            <v>2316443.6439812961</v>
          </cell>
          <cell r="AH29">
            <v>2627103.1580461073</v>
          </cell>
        </row>
        <row r="30">
          <cell r="A30">
            <v>38838</v>
          </cell>
          <cell r="B30">
            <v>2006</v>
          </cell>
          <cell r="R30">
            <v>22</v>
          </cell>
          <cell r="S30">
            <v>978.76099999999997</v>
          </cell>
          <cell r="X30">
            <v>1</v>
          </cell>
          <cell r="Y30">
            <v>30786.496999999999</v>
          </cell>
          <cell r="Z30">
            <v>3551</v>
          </cell>
          <cell r="AA30">
            <v>12169.040999999999</v>
          </cell>
          <cell r="AC30">
            <v>12908</v>
          </cell>
          <cell r="AD30">
            <v>643184.55000000005</v>
          </cell>
          <cell r="AG30">
            <v>2334065.7592390007</v>
          </cell>
          <cell r="AH30">
            <v>2824617.3590915399</v>
          </cell>
        </row>
        <row r="31">
          <cell r="A31">
            <v>38869</v>
          </cell>
          <cell r="B31">
            <v>2006</v>
          </cell>
          <cell r="R31">
            <v>22</v>
          </cell>
          <cell r="S31">
            <v>1163.059</v>
          </cell>
          <cell r="X31">
            <v>1</v>
          </cell>
          <cell r="Y31">
            <v>31015.24</v>
          </cell>
          <cell r="Z31">
            <v>3553</v>
          </cell>
          <cell r="AA31">
            <v>11295.217000000001</v>
          </cell>
          <cell r="AC31">
            <v>12778</v>
          </cell>
          <cell r="AD31">
            <v>666892.18900000001</v>
          </cell>
          <cell r="AG31">
            <v>2682557.1951806443</v>
          </cell>
          <cell r="AH31">
            <v>2972252.506622531</v>
          </cell>
        </row>
        <row r="32">
          <cell r="A32">
            <v>38899</v>
          </cell>
          <cell r="B32">
            <v>2006</v>
          </cell>
          <cell r="R32">
            <v>22</v>
          </cell>
          <cell r="S32">
            <v>1549.4449999999999</v>
          </cell>
          <cell r="X32">
            <v>1</v>
          </cell>
          <cell r="Y32">
            <v>31152.411</v>
          </cell>
          <cell r="Z32">
            <v>3554</v>
          </cell>
          <cell r="AA32">
            <v>11856.267</v>
          </cell>
          <cell r="AC32">
            <v>12652</v>
          </cell>
          <cell r="AD32">
            <v>670845.44200000004</v>
          </cell>
          <cell r="AG32">
            <v>2778442.7421887927</v>
          </cell>
          <cell r="AH32">
            <v>2990750.8683120278</v>
          </cell>
        </row>
        <row r="33">
          <cell r="A33">
            <v>38930</v>
          </cell>
          <cell r="B33">
            <v>2006</v>
          </cell>
          <cell r="R33">
            <v>22</v>
          </cell>
          <cell r="S33">
            <v>2197.462</v>
          </cell>
          <cell r="X33">
            <v>1</v>
          </cell>
          <cell r="Y33">
            <v>31965.306</v>
          </cell>
          <cell r="Z33">
            <v>3557</v>
          </cell>
          <cell r="AA33">
            <v>12223.222</v>
          </cell>
          <cell r="AC33">
            <v>12558</v>
          </cell>
          <cell r="AD33">
            <v>626386.83100000001</v>
          </cell>
          <cell r="AG33">
            <v>2844499.8155005784</v>
          </cell>
          <cell r="AH33">
            <v>3005612.4572887849</v>
          </cell>
        </row>
        <row r="34">
          <cell r="A34">
            <v>38961</v>
          </cell>
          <cell r="B34">
            <v>2006</v>
          </cell>
          <cell r="R34">
            <v>22</v>
          </cell>
          <cell r="S34">
            <v>2470.2049999999999</v>
          </cell>
          <cell r="X34">
            <v>1</v>
          </cell>
          <cell r="Y34">
            <v>31207.65</v>
          </cell>
          <cell r="Z34">
            <v>3558</v>
          </cell>
          <cell r="AA34">
            <v>11783.996999999999</v>
          </cell>
          <cell r="AC34">
            <v>12462</v>
          </cell>
          <cell r="AD34">
            <v>622758.58299999998</v>
          </cell>
          <cell r="AG34">
            <v>2585309.5546913114</v>
          </cell>
          <cell r="AH34">
            <v>2944807.681495944</v>
          </cell>
        </row>
        <row r="35">
          <cell r="A35">
            <v>38991</v>
          </cell>
          <cell r="B35">
            <v>2006</v>
          </cell>
          <cell r="R35">
            <v>22</v>
          </cell>
          <cell r="S35">
            <v>2242.5250000000001</v>
          </cell>
          <cell r="X35">
            <v>1</v>
          </cell>
          <cell r="Y35">
            <v>31626.413</v>
          </cell>
          <cell r="Z35">
            <v>3557</v>
          </cell>
          <cell r="AA35">
            <v>9577.5020000000004</v>
          </cell>
          <cell r="AC35">
            <v>12360</v>
          </cell>
          <cell r="AD35">
            <v>584895.28599999996</v>
          </cell>
          <cell r="AG35">
            <v>2249403.6328930003</v>
          </cell>
          <cell r="AH35">
            <v>2689851.3805635446</v>
          </cell>
        </row>
        <row r="36">
          <cell r="A36">
            <v>39022</v>
          </cell>
          <cell r="B36">
            <v>2006</v>
          </cell>
          <cell r="R36">
            <v>22</v>
          </cell>
          <cell r="S36">
            <v>2677.0120000000002</v>
          </cell>
          <cell r="X36">
            <v>1</v>
          </cell>
          <cell r="Y36">
            <v>29420.829000000002</v>
          </cell>
          <cell r="Z36">
            <v>3558</v>
          </cell>
          <cell r="AA36">
            <v>9818.1710000000003</v>
          </cell>
          <cell r="AC36">
            <v>12271</v>
          </cell>
          <cell r="AD36">
            <v>591025.73400000005</v>
          </cell>
          <cell r="AG36">
            <v>2503152.1537308288</v>
          </cell>
          <cell r="AH36">
            <v>2732106.7671273779</v>
          </cell>
        </row>
        <row r="37">
          <cell r="A37">
            <v>39052</v>
          </cell>
          <cell r="B37">
            <v>2006</v>
          </cell>
          <cell r="R37">
            <v>22</v>
          </cell>
          <cell r="S37">
            <v>1898.653</v>
          </cell>
          <cell r="X37">
            <v>1</v>
          </cell>
          <cell r="Y37">
            <v>30190.093000000001</v>
          </cell>
          <cell r="Z37">
            <v>3558</v>
          </cell>
          <cell r="AA37">
            <v>9514.6779999999999</v>
          </cell>
          <cell r="AC37">
            <v>12171</v>
          </cell>
          <cell r="AD37">
            <v>545939.29599999997</v>
          </cell>
          <cell r="AG37">
            <v>2807448.9192429786</v>
          </cell>
          <cell r="AH37">
            <v>2623543.142</v>
          </cell>
        </row>
        <row r="38">
          <cell r="A38">
            <v>39083</v>
          </cell>
          <cell r="B38">
            <v>2007</v>
          </cell>
          <cell r="R38">
            <v>21</v>
          </cell>
          <cell r="S38">
            <v>1853.5740000000001</v>
          </cell>
          <cell r="X38">
            <v>1</v>
          </cell>
          <cell r="Y38">
            <v>30774.932000000001</v>
          </cell>
          <cell r="Z38">
            <v>3558</v>
          </cell>
          <cell r="AA38">
            <v>10353.324000000001</v>
          </cell>
          <cell r="AC38">
            <v>12025</v>
          </cell>
          <cell r="AD38">
            <v>552091.32999999996</v>
          </cell>
          <cell r="AG38">
            <v>2656695.496717812</v>
          </cell>
          <cell r="AH38">
            <v>2637663.5950000002</v>
          </cell>
        </row>
        <row r="39">
          <cell r="A39">
            <v>39114</v>
          </cell>
          <cell r="B39">
            <v>2007</v>
          </cell>
          <cell r="R39">
            <v>21</v>
          </cell>
          <cell r="S39">
            <v>1714.829</v>
          </cell>
          <cell r="X39">
            <v>1</v>
          </cell>
          <cell r="Y39">
            <v>27282.631000000001</v>
          </cell>
          <cell r="Z39">
            <v>3561</v>
          </cell>
          <cell r="AA39">
            <v>10344.469999999999</v>
          </cell>
          <cell r="AC39">
            <v>11941</v>
          </cell>
          <cell r="AD39">
            <v>545864.43599999999</v>
          </cell>
          <cell r="AG39">
            <v>2538055.3542745188</v>
          </cell>
          <cell r="AH39">
            <v>2665054.0760000041</v>
          </cell>
        </row>
        <row r="40">
          <cell r="A40">
            <v>39142</v>
          </cell>
          <cell r="B40">
            <v>2007</v>
          </cell>
          <cell r="R40">
            <v>21</v>
          </cell>
          <cell r="S40">
            <v>1613.961</v>
          </cell>
          <cell r="X40">
            <v>1</v>
          </cell>
          <cell r="Y40">
            <v>31325.774000000001</v>
          </cell>
          <cell r="Z40">
            <v>3563</v>
          </cell>
          <cell r="AA40">
            <v>12587.495000000001</v>
          </cell>
          <cell r="AC40">
            <v>11853</v>
          </cell>
          <cell r="AD40">
            <v>540395.01800000004</v>
          </cell>
          <cell r="AG40">
            <v>2267174.5260381112</v>
          </cell>
          <cell r="AH40">
            <v>2642514.0480240663</v>
          </cell>
        </row>
        <row r="41">
          <cell r="A41">
            <v>39173</v>
          </cell>
          <cell r="B41">
            <v>2007</v>
          </cell>
          <cell r="R41">
            <v>21</v>
          </cell>
          <cell r="S41">
            <v>1566.1769999999999</v>
          </cell>
          <cell r="X41">
            <v>1</v>
          </cell>
          <cell r="Y41">
            <v>30601.647000000001</v>
          </cell>
          <cell r="Z41">
            <v>3565</v>
          </cell>
          <cell r="AA41">
            <v>11936.936</v>
          </cell>
          <cell r="AC41">
            <v>11806</v>
          </cell>
          <cell r="AD41">
            <v>556126.05900000001</v>
          </cell>
          <cell r="AG41">
            <v>2234085.9257182223</v>
          </cell>
          <cell r="AH41">
            <v>2671054.473731481</v>
          </cell>
        </row>
        <row r="42">
          <cell r="A42">
            <v>39203</v>
          </cell>
          <cell r="B42">
            <v>2007</v>
          </cell>
          <cell r="R42">
            <v>21</v>
          </cell>
          <cell r="S42">
            <v>1734.5060000000001</v>
          </cell>
          <cell r="X42">
            <v>1</v>
          </cell>
          <cell r="Y42">
            <v>33643.589999999997</v>
          </cell>
          <cell r="Z42">
            <v>3568</v>
          </cell>
          <cell r="AA42">
            <v>12489.955</v>
          </cell>
          <cell r="AC42">
            <v>11735</v>
          </cell>
          <cell r="AD42">
            <v>575478.56700000004</v>
          </cell>
          <cell r="AG42">
            <v>2328017.0952246981</v>
          </cell>
          <cell r="AH42">
            <v>2838216.5379286492</v>
          </cell>
        </row>
        <row r="43">
          <cell r="A43">
            <v>39234</v>
          </cell>
          <cell r="B43">
            <v>2007</v>
          </cell>
          <cell r="R43">
            <v>21</v>
          </cell>
          <cell r="S43">
            <v>1726.3710000000001</v>
          </cell>
          <cell r="X43">
            <v>1</v>
          </cell>
          <cell r="Y43">
            <v>31474.127</v>
          </cell>
          <cell r="Z43">
            <v>3563</v>
          </cell>
          <cell r="AA43">
            <v>13755.192999999999</v>
          </cell>
          <cell r="AC43">
            <v>11646</v>
          </cell>
          <cell r="AD43">
            <v>573335.73699999996</v>
          </cell>
          <cell r="AG43">
            <v>2638410.4329566397</v>
          </cell>
          <cell r="AH43">
            <v>2944500.3353107921</v>
          </cell>
        </row>
        <row r="44">
          <cell r="A44">
            <v>39264</v>
          </cell>
          <cell r="B44">
            <v>2007</v>
          </cell>
          <cell r="R44">
            <v>21</v>
          </cell>
          <cell r="S44">
            <v>1256.9760000000001</v>
          </cell>
          <cell r="X44">
            <v>1</v>
          </cell>
          <cell r="Y44">
            <v>31720.632000000001</v>
          </cell>
          <cell r="Z44">
            <v>3562</v>
          </cell>
          <cell r="AA44">
            <v>11364.513999999999</v>
          </cell>
          <cell r="AC44">
            <v>11582</v>
          </cell>
          <cell r="AD44">
            <v>569985.00199999998</v>
          </cell>
          <cell r="AG44">
            <v>3049394.5270940424</v>
          </cell>
          <cell r="AH44">
            <v>3075045.1806649333</v>
          </cell>
        </row>
        <row r="45">
          <cell r="A45">
            <v>39295</v>
          </cell>
          <cell r="B45">
            <v>2007</v>
          </cell>
          <cell r="R45">
            <v>21</v>
          </cell>
          <cell r="S45">
            <v>2468.431</v>
          </cell>
          <cell r="X45">
            <v>1</v>
          </cell>
          <cell r="Y45">
            <v>32902.110999999997</v>
          </cell>
          <cell r="Z45">
            <v>3561</v>
          </cell>
          <cell r="AA45">
            <v>12088.378000000001</v>
          </cell>
          <cell r="AC45">
            <v>11525</v>
          </cell>
          <cell r="AD45">
            <v>574574.68099999998</v>
          </cell>
          <cell r="AG45">
            <v>2887081.5442091809</v>
          </cell>
          <cell r="AH45">
            <v>3050329.6198524772</v>
          </cell>
        </row>
        <row r="46">
          <cell r="A46">
            <v>39326</v>
          </cell>
          <cell r="B46">
            <v>2007</v>
          </cell>
          <cell r="R46">
            <v>21</v>
          </cell>
          <cell r="S46">
            <v>2058.1179999999999</v>
          </cell>
          <cell r="X46">
            <v>1</v>
          </cell>
          <cell r="Y46">
            <v>31600.952000000001</v>
          </cell>
          <cell r="Z46">
            <v>3559</v>
          </cell>
          <cell r="AA46">
            <v>12614.977000000001</v>
          </cell>
          <cell r="AC46">
            <v>11449</v>
          </cell>
          <cell r="AD46">
            <v>570095.75199999998</v>
          </cell>
          <cell r="AG46">
            <v>2678326.70021996</v>
          </cell>
          <cell r="AH46">
            <v>3058927.4271614812</v>
          </cell>
        </row>
        <row r="47">
          <cell r="A47">
            <v>39356</v>
          </cell>
          <cell r="B47">
            <v>2007</v>
          </cell>
          <cell r="R47">
            <v>21</v>
          </cell>
          <cell r="S47">
            <v>1931.5550000000001</v>
          </cell>
          <cell r="X47">
            <v>1</v>
          </cell>
          <cell r="Y47">
            <v>31821.021000000001</v>
          </cell>
          <cell r="Z47">
            <v>3560</v>
          </cell>
          <cell r="AA47">
            <v>10644.663</v>
          </cell>
          <cell r="AC47">
            <v>11450</v>
          </cell>
          <cell r="AD47">
            <v>509450.08100000001</v>
          </cell>
          <cell r="AG47">
            <v>2264901.8728043605</v>
          </cell>
          <cell r="AH47">
            <v>2771871.3104991089</v>
          </cell>
        </row>
        <row r="48">
          <cell r="A48">
            <v>39387</v>
          </cell>
          <cell r="B48">
            <v>2007</v>
          </cell>
          <cell r="R48">
            <v>21</v>
          </cell>
          <cell r="S48">
            <v>2519.7190000000001</v>
          </cell>
          <cell r="X48">
            <v>1</v>
          </cell>
          <cell r="Y48">
            <v>30421.439999999999</v>
          </cell>
          <cell r="Z48">
            <v>3562</v>
          </cell>
          <cell r="AA48">
            <v>10159.32</v>
          </cell>
          <cell r="AC48">
            <v>11161</v>
          </cell>
          <cell r="AD48">
            <v>531094.80000000005</v>
          </cell>
          <cell r="AG48">
            <v>2487545.8279452305</v>
          </cell>
          <cell r="AH48">
            <v>2747098.926</v>
          </cell>
        </row>
        <row r="49">
          <cell r="A49">
            <v>39417</v>
          </cell>
          <cell r="B49">
            <v>2007</v>
          </cell>
          <cell r="R49">
            <v>21</v>
          </cell>
          <cell r="S49">
            <v>2039.8689999999999</v>
          </cell>
          <cell r="X49">
            <v>1</v>
          </cell>
          <cell r="Y49">
            <v>30999.666000000001</v>
          </cell>
          <cell r="Z49">
            <v>3562</v>
          </cell>
          <cell r="AA49">
            <v>10743.383</v>
          </cell>
          <cell r="AC49">
            <v>11057</v>
          </cell>
          <cell r="AD49">
            <v>501427.93400000001</v>
          </cell>
          <cell r="AG49">
            <v>2750138.1268918607</v>
          </cell>
          <cell r="AH49">
            <v>2666779.9190000002</v>
          </cell>
        </row>
        <row r="50">
          <cell r="A50">
            <v>39448</v>
          </cell>
          <cell r="B50">
            <v>2008</v>
          </cell>
          <cell r="R50">
            <v>21</v>
          </cell>
          <cell r="S50">
            <v>2651.2359999999999</v>
          </cell>
          <cell r="X50">
            <v>1</v>
          </cell>
          <cell r="Y50">
            <v>33095.762000000002</v>
          </cell>
          <cell r="Z50">
            <v>3560</v>
          </cell>
          <cell r="AA50">
            <v>11630.871999999999</v>
          </cell>
          <cell r="AC50">
            <v>10975</v>
          </cell>
          <cell r="AD50">
            <v>483689.34</v>
          </cell>
          <cell r="AG50">
            <v>2657557.2746142256</v>
          </cell>
          <cell r="AH50">
            <v>2587107.5490000001</v>
          </cell>
        </row>
        <row r="51">
          <cell r="A51">
            <v>39479</v>
          </cell>
          <cell r="B51">
            <v>2008</v>
          </cell>
          <cell r="R51">
            <v>20</v>
          </cell>
          <cell r="S51">
            <v>2280.652</v>
          </cell>
          <cell r="X51">
            <v>1</v>
          </cell>
          <cell r="Y51">
            <v>30224.557000000001</v>
          </cell>
          <cell r="Z51">
            <v>3556</v>
          </cell>
          <cell r="AA51">
            <v>10759.271000000001</v>
          </cell>
          <cell r="AC51">
            <v>10426</v>
          </cell>
          <cell r="AD51">
            <v>488568.20799999998</v>
          </cell>
          <cell r="AG51">
            <v>2480306.6213367963</v>
          </cell>
          <cell r="AH51">
            <v>2685155.125</v>
          </cell>
        </row>
        <row r="52">
          <cell r="A52">
            <v>39508</v>
          </cell>
          <cell r="B52">
            <v>2008</v>
          </cell>
          <cell r="R52">
            <v>20</v>
          </cell>
          <cell r="S52">
            <v>1829.6569999999999</v>
          </cell>
          <cell r="X52">
            <v>1</v>
          </cell>
          <cell r="Y52">
            <v>30952.37</v>
          </cell>
          <cell r="Z52">
            <v>3558</v>
          </cell>
          <cell r="AA52">
            <v>10338.195</v>
          </cell>
          <cell r="AC52">
            <v>10398</v>
          </cell>
          <cell r="AD52">
            <v>486202.12</v>
          </cell>
          <cell r="AG52">
            <v>2245135.1003738507</v>
          </cell>
          <cell r="AH52">
            <v>2603967.010941817</v>
          </cell>
        </row>
        <row r="53">
          <cell r="A53">
            <v>39539</v>
          </cell>
          <cell r="B53">
            <v>2008</v>
          </cell>
          <cell r="R53">
            <v>20</v>
          </cell>
          <cell r="S53">
            <v>1395.8409999999999</v>
          </cell>
          <cell r="X53">
            <v>1</v>
          </cell>
          <cell r="Y53">
            <v>30994.117999999999</v>
          </cell>
          <cell r="Z53">
            <v>3557</v>
          </cell>
          <cell r="AA53">
            <v>12895.016</v>
          </cell>
          <cell r="AC53">
            <v>10315</v>
          </cell>
          <cell r="AD53">
            <v>505006.897</v>
          </cell>
          <cell r="AG53">
            <v>2171816.6765520675</v>
          </cell>
          <cell r="AH53">
            <v>2720702.1207822049</v>
          </cell>
        </row>
        <row r="54">
          <cell r="A54">
            <v>39569</v>
          </cell>
          <cell r="B54">
            <v>2008</v>
          </cell>
          <cell r="R54">
            <v>17</v>
          </cell>
          <cell r="S54">
            <v>1228.076</v>
          </cell>
          <cell r="X54">
            <v>1</v>
          </cell>
          <cell r="Y54">
            <v>31763.127</v>
          </cell>
          <cell r="Z54">
            <v>3559</v>
          </cell>
          <cell r="AA54">
            <v>13392.235000000001</v>
          </cell>
          <cell r="AC54">
            <v>10265</v>
          </cell>
          <cell r="AD54">
            <v>516512.71799999999</v>
          </cell>
          <cell r="AG54">
            <v>2253733.0665383027</v>
          </cell>
          <cell r="AH54">
            <v>2827803.1700840071</v>
          </cell>
        </row>
        <row r="55">
          <cell r="A55">
            <v>39600</v>
          </cell>
          <cell r="B55">
            <v>2008</v>
          </cell>
          <cell r="R55">
            <v>17</v>
          </cell>
          <cell r="S55">
            <v>1198.1379999999999</v>
          </cell>
          <cell r="X55">
            <v>1</v>
          </cell>
          <cell r="Y55">
            <v>32134.940999999999</v>
          </cell>
          <cell r="Z55">
            <v>3557</v>
          </cell>
          <cell r="AA55">
            <v>13608.583000000001</v>
          </cell>
          <cell r="AC55">
            <v>10196</v>
          </cell>
          <cell r="AD55">
            <v>522686.55499999999</v>
          </cell>
          <cell r="AG55">
            <v>2574001.2252651332</v>
          </cell>
          <cell r="AH55">
            <v>2914616.9835324474</v>
          </cell>
        </row>
        <row r="56">
          <cell r="A56">
            <v>39630</v>
          </cell>
          <cell r="B56">
            <v>2008</v>
          </cell>
          <cell r="R56">
            <v>16</v>
          </cell>
          <cell r="S56">
            <v>1419.3979999999999</v>
          </cell>
          <cell r="X56">
            <v>1</v>
          </cell>
          <cell r="Y56">
            <v>33007.65</v>
          </cell>
          <cell r="Z56">
            <v>3566</v>
          </cell>
          <cell r="AA56">
            <v>13162.112999999999</v>
          </cell>
          <cell r="AC56">
            <v>10133</v>
          </cell>
          <cell r="AD56">
            <v>543509.02300000004</v>
          </cell>
          <cell r="AG56">
            <v>2932771.2463620822</v>
          </cell>
          <cell r="AH56">
            <v>3020022.010380398</v>
          </cell>
        </row>
        <row r="57">
          <cell r="A57">
            <v>39661</v>
          </cell>
          <cell r="B57">
            <v>2008</v>
          </cell>
          <cell r="R57">
            <v>16</v>
          </cell>
          <cell r="S57">
            <v>1617.1659999999999</v>
          </cell>
          <cell r="X57">
            <v>1</v>
          </cell>
          <cell r="Y57">
            <v>32958.864999999998</v>
          </cell>
          <cell r="Z57">
            <v>3565</v>
          </cell>
          <cell r="AA57">
            <v>12443.019</v>
          </cell>
          <cell r="AC57">
            <v>10143</v>
          </cell>
          <cell r="AD57">
            <v>534706.40599999996</v>
          </cell>
          <cell r="AG57">
            <v>2878162.5654792013</v>
          </cell>
          <cell r="AH57">
            <v>3024927.1798263453</v>
          </cell>
        </row>
        <row r="58">
          <cell r="A58">
            <v>39692</v>
          </cell>
          <cell r="B58">
            <v>2008</v>
          </cell>
          <cell r="R58">
            <v>16</v>
          </cell>
          <cell r="S58">
            <v>1758.3610000000001</v>
          </cell>
          <cell r="X58">
            <v>1</v>
          </cell>
          <cell r="Y58">
            <v>31953.384999999998</v>
          </cell>
          <cell r="Z58">
            <v>3565</v>
          </cell>
          <cell r="AA58">
            <v>12871.236000000001</v>
          </cell>
          <cell r="AC58">
            <v>9989</v>
          </cell>
          <cell r="AD58">
            <v>536596.36300000001</v>
          </cell>
          <cell r="AG58">
            <v>2509000.0400214102</v>
          </cell>
          <cell r="AH58">
            <v>2964048.1455123848</v>
          </cell>
        </row>
        <row r="59">
          <cell r="A59">
            <v>39722</v>
          </cell>
          <cell r="B59">
            <v>2008</v>
          </cell>
          <cell r="R59">
            <v>16</v>
          </cell>
          <cell r="S59">
            <v>2126.8620000000001</v>
          </cell>
          <cell r="X59">
            <v>1</v>
          </cell>
          <cell r="Y59">
            <v>32771.201000000001</v>
          </cell>
          <cell r="Z59">
            <v>3563</v>
          </cell>
          <cell r="AA59">
            <v>10731.903</v>
          </cell>
          <cell r="AC59">
            <v>9925</v>
          </cell>
          <cell r="AD59">
            <v>502755.022</v>
          </cell>
          <cell r="AG59">
            <v>2192983.5506549478</v>
          </cell>
          <cell r="AH59">
            <v>2730988.9790759021</v>
          </cell>
        </row>
        <row r="60">
          <cell r="A60">
            <v>39753</v>
          </cell>
          <cell r="B60">
            <v>2008</v>
          </cell>
          <cell r="R60">
            <v>16</v>
          </cell>
          <cell r="S60">
            <v>1957.2380000000001</v>
          </cell>
          <cell r="X60">
            <v>1</v>
          </cell>
          <cell r="Y60">
            <v>30029.107</v>
          </cell>
          <cell r="Z60">
            <v>3568</v>
          </cell>
          <cell r="AA60">
            <v>11506.766</v>
          </cell>
          <cell r="AC60">
            <v>9795</v>
          </cell>
          <cell r="AD60">
            <v>490059.83899999998</v>
          </cell>
          <cell r="AG60">
            <v>2449761.9920051801</v>
          </cell>
          <cell r="AH60">
            <v>2670865.8065713341</v>
          </cell>
        </row>
        <row r="61">
          <cell r="A61">
            <v>39783</v>
          </cell>
          <cell r="B61">
            <v>2008</v>
          </cell>
          <cell r="R61">
            <v>16</v>
          </cell>
          <cell r="S61">
            <v>1867.31</v>
          </cell>
          <cell r="X61">
            <v>1</v>
          </cell>
          <cell r="Y61">
            <v>31205.873</v>
          </cell>
          <cell r="Z61">
            <v>3569</v>
          </cell>
          <cell r="AA61">
            <v>11462.856</v>
          </cell>
          <cell r="AC61">
            <v>9701</v>
          </cell>
          <cell r="AD61">
            <v>466494.57299999997</v>
          </cell>
          <cell r="AG61">
            <v>3282520.2992920089</v>
          </cell>
          <cell r="AH61">
            <v>2616428.920364161</v>
          </cell>
        </row>
        <row r="62">
          <cell r="A62">
            <v>39814</v>
          </cell>
          <cell r="B62">
            <v>2009</v>
          </cell>
          <cell r="R62">
            <v>16</v>
          </cell>
          <cell r="S62">
            <v>1802.2449999999999</v>
          </cell>
          <cell r="X62">
            <v>1</v>
          </cell>
          <cell r="Y62">
            <v>30829.644</v>
          </cell>
          <cell r="Z62">
            <v>3570</v>
          </cell>
          <cell r="AA62">
            <v>10832.291999999999</v>
          </cell>
          <cell r="AC62">
            <v>9617</v>
          </cell>
          <cell r="AD62">
            <v>452762.07900000003</v>
          </cell>
          <cell r="AG62">
            <v>2704781.4465085431</v>
          </cell>
          <cell r="AH62">
            <v>2594268.838</v>
          </cell>
        </row>
        <row r="63">
          <cell r="A63">
            <v>39845</v>
          </cell>
          <cell r="B63">
            <v>2009</v>
          </cell>
          <cell r="R63">
            <v>16</v>
          </cell>
          <cell r="S63">
            <v>1586.7940000000001</v>
          </cell>
          <cell r="X63">
            <v>1</v>
          </cell>
          <cell r="Y63">
            <v>27033.797999999999</v>
          </cell>
          <cell r="Z63">
            <v>3573</v>
          </cell>
          <cell r="AA63">
            <v>10638.688</v>
          </cell>
          <cell r="AC63">
            <v>9530</v>
          </cell>
          <cell r="AD63">
            <v>447944.7</v>
          </cell>
          <cell r="AG63">
            <v>2532407.7566486322</v>
          </cell>
          <cell r="AH63">
            <v>2621689.6320000002</v>
          </cell>
        </row>
        <row r="64">
          <cell r="A64">
            <v>39873</v>
          </cell>
          <cell r="B64">
            <v>2009</v>
          </cell>
          <cell r="R64">
            <v>16</v>
          </cell>
          <cell r="S64">
            <v>1777.229</v>
          </cell>
          <cell r="X64">
            <v>1</v>
          </cell>
          <cell r="Y64">
            <v>30130.521000000001</v>
          </cell>
          <cell r="Z64">
            <v>3573</v>
          </cell>
          <cell r="AA64">
            <v>11255.607</v>
          </cell>
          <cell r="AC64">
            <v>9303</v>
          </cell>
          <cell r="AD64">
            <v>439636.49200000003</v>
          </cell>
          <cell r="AG64">
            <v>2280229.9220976979</v>
          </cell>
          <cell r="AH64">
            <v>2592537.0509283463</v>
          </cell>
        </row>
        <row r="65">
          <cell r="A65">
            <v>39904</v>
          </cell>
          <cell r="B65">
            <v>2009</v>
          </cell>
          <cell r="R65">
            <v>16</v>
          </cell>
          <cell r="S65">
            <v>1309.653</v>
          </cell>
          <cell r="X65">
            <v>1</v>
          </cell>
          <cell r="Y65">
            <v>29815.850999999999</v>
          </cell>
          <cell r="Z65">
            <v>3575</v>
          </cell>
          <cell r="AA65">
            <v>12418.545</v>
          </cell>
          <cell r="AC65">
            <v>9170</v>
          </cell>
          <cell r="AD65">
            <v>447745.17300000001</v>
          </cell>
          <cell r="AG65">
            <v>2179534.9248404955</v>
          </cell>
          <cell r="AH65">
            <v>2617159.7450388446</v>
          </cell>
        </row>
        <row r="66">
          <cell r="A66">
            <v>39934</v>
          </cell>
          <cell r="B66">
            <v>2009</v>
          </cell>
          <cell r="R66">
            <v>16</v>
          </cell>
          <cell r="S66">
            <v>1403.4639999999999</v>
          </cell>
          <cell r="X66">
            <v>1</v>
          </cell>
          <cell r="Y66">
            <v>29281.956999999999</v>
          </cell>
          <cell r="Z66">
            <v>3576</v>
          </cell>
          <cell r="AA66">
            <v>12692.434999999999</v>
          </cell>
          <cell r="AC66">
            <v>9112</v>
          </cell>
          <cell r="AD66">
            <v>463180.94500000001</v>
          </cell>
          <cell r="AG66">
            <v>2312361.2496985849</v>
          </cell>
          <cell r="AH66">
            <v>2754776.9911004743</v>
          </cell>
        </row>
        <row r="67">
          <cell r="A67">
            <v>39965</v>
          </cell>
          <cell r="B67">
            <v>2009</v>
          </cell>
          <cell r="R67">
            <v>16</v>
          </cell>
          <cell r="S67">
            <v>1308.23</v>
          </cell>
          <cell r="X67">
            <v>1</v>
          </cell>
          <cell r="Y67">
            <v>30356.647000000001</v>
          </cell>
          <cell r="Z67">
            <v>3575</v>
          </cell>
          <cell r="AA67">
            <v>10479.678</v>
          </cell>
          <cell r="AC67">
            <v>8983</v>
          </cell>
          <cell r="AD67">
            <v>470102.88099999999</v>
          </cell>
          <cell r="AG67">
            <v>2667106.3492512475</v>
          </cell>
          <cell r="AH67">
            <v>2856438.7595134182</v>
          </cell>
        </row>
        <row r="68">
          <cell r="A68">
            <v>39995</v>
          </cell>
          <cell r="B68">
            <v>2009</v>
          </cell>
          <cell r="R68">
            <v>16</v>
          </cell>
          <cell r="S68">
            <v>1451.8340000000001</v>
          </cell>
          <cell r="X68">
            <v>1</v>
          </cell>
          <cell r="Y68">
            <v>31413.674999999999</v>
          </cell>
          <cell r="Z68">
            <v>3579</v>
          </cell>
          <cell r="AA68">
            <v>10962.681</v>
          </cell>
          <cell r="AC68">
            <v>8914</v>
          </cell>
          <cell r="AD68">
            <v>493334.32500000001</v>
          </cell>
          <cell r="AG68">
            <v>2957858.5929804323</v>
          </cell>
          <cell r="AH68">
            <v>2966519.0080264607</v>
          </cell>
        </row>
        <row r="69">
          <cell r="A69">
            <v>40026</v>
          </cell>
          <cell r="B69">
            <v>2009</v>
          </cell>
          <cell r="R69">
            <v>16</v>
          </cell>
          <cell r="S69">
            <v>1615.4570000000001</v>
          </cell>
          <cell r="X69">
            <v>1</v>
          </cell>
          <cell r="Y69">
            <v>31057.296999999999</v>
          </cell>
          <cell r="Z69">
            <v>3580</v>
          </cell>
          <cell r="AA69">
            <v>10730.124</v>
          </cell>
          <cell r="AC69">
            <v>8835</v>
          </cell>
          <cell r="AD69">
            <v>483760.38</v>
          </cell>
          <cell r="AG69">
            <v>2839304.7664077771</v>
          </cell>
          <cell r="AH69">
            <v>2951584.1353807217</v>
          </cell>
        </row>
        <row r="70">
          <cell r="A70">
            <v>40057</v>
          </cell>
          <cell r="B70">
            <v>2009</v>
          </cell>
          <cell r="R70">
            <v>16</v>
          </cell>
          <cell r="S70">
            <v>1817.2909999999999</v>
          </cell>
          <cell r="X70">
            <v>1</v>
          </cell>
          <cell r="Y70">
            <v>30321.306</v>
          </cell>
          <cell r="Z70">
            <v>3576</v>
          </cell>
          <cell r="AA70">
            <v>12251.68</v>
          </cell>
          <cell r="AC70">
            <v>8784</v>
          </cell>
          <cell r="AD70">
            <v>501509.09600000002</v>
          </cell>
          <cell r="AG70">
            <v>2544717.5622374327</v>
          </cell>
          <cell r="AH70">
            <v>2952782.4494776106</v>
          </cell>
        </row>
        <row r="71">
          <cell r="A71">
            <v>40087</v>
          </cell>
          <cell r="B71">
            <v>2009</v>
          </cell>
          <cell r="R71">
            <v>16</v>
          </cell>
          <cell r="S71">
            <v>2106.895</v>
          </cell>
          <cell r="X71">
            <v>1</v>
          </cell>
          <cell r="Y71">
            <v>30527.093000000001</v>
          </cell>
          <cell r="Z71">
            <v>3578</v>
          </cell>
          <cell r="AA71">
            <v>9785.3259999999991</v>
          </cell>
          <cell r="AC71">
            <v>8696</v>
          </cell>
          <cell r="AD71">
            <v>456605.34399999998</v>
          </cell>
          <cell r="AG71">
            <v>2233092.6413856493</v>
          </cell>
          <cell r="AH71">
            <v>2687235.8846337842</v>
          </cell>
        </row>
        <row r="72">
          <cell r="A72">
            <v>40118</v>
          </cell>
          <cell r="B72">
            <v>2009</v>
          </cell>
          <cell r="R72">
            <v>16</v>
          </cell>
          <cell r="S72">
            <v>1890.5</v>
          </cell>
          <cell r="X72">
            <v>1</v>
          </cell>
          <cell r="Y72">
            <v>28344.106</v>
          </cell>
          <cell r="Z72">
            <v>3580</v>
          </cell>
          <cell r="AA72">
            <v>10231.735000000001</v>
          </cell>
          <cell r="AC72">
            <v>8610</v>
          </cell>
          <cell r="AD72">
            <v>454298.52500000002</v>
          </cell>
          <cell r="AG72">
            <v>2469759.134824994</v>
          </cell>
          <cell r="AH72">
            <v>2688511.747</v>
          </cell>
        </row>
        <row r="73">
          <cell r="A73">
            <v>40148</v>
          </cell>
          <cell r="B73">
            <v>2009</v>
          </cell>
          <cell r="R73">
            <v>16</v>
          </cell>
          <cell r="S73">
            <v>1932.36</v>
          </cell>
          <cell r="X73">
            <v>1</v>
          </cell>
          <cell r="Y73">
            <v>28728.269</v>
          </cell>
          <cell r="Z73">
            <v>3578</v>
          </cell>
          <cell r="AA73">
            <v>10128.906000000001</v>
          </cell>
          <cell r="AC73">
            <v>8595</v>
          </cell>
          <cell r="AD73">
            <v>444475.96</v>
          </cell>
          <cell r="AG73">
            <v>2784784.5938341278</v>
          </cell>
          <cell r="AH73">
            <v>2636780.6710000001</v>
          </cell>
        </row>
        <row r="74">
          <cell r="A74">
            <v>40179</v>
          </cell>
          <cell r="B74">
            <v>2010</v>
          </cell>
          <cell r="R74">
            <v>16</v>
          </cell>
          <cell r="S74">
            <v>1881.297</v>
          </cell>
          <cell r="X74">
            <v>1</v>
          </cell>
          <cell r="Y74">
            <v>27867.828000000001</v>
          </cell>
          <cell r="Z74">
            <v>3579</v>
          </cell>
          <cell r="AA74">
            <v>11007.852999999999</v>
          </cell>
          <cell r="AC74">
            <v>8499</v>
          </cell>
          <cell r="AD74">
            <v>439682.69900000002</v>
          </cell>
          <cell r="AG74">
            <v>2855808.1755322935</v>
          </cell>
          <cell r="AH74">
            <v>2644419.7299999963</v>
          </cell>
        </row>
        <row r="75">
          <cell r="A75">
            <v>40210</v>
          </cell>
          <cell r="B75">
            <v>2010</v>
          </cell>
          <cell r="R75">
            <v>16</v>
          </cell>
          <cell r="S75">
            <v>1765.894</v>
          </cell>
          <cell r="X75">
            <v>1</v>
          </cell>
          <cell r="Y75">
            <v>25281.046999999999</v>
          </cell>
          <cell r="Z75">
            <v>3580</v>
          </cell>
          <cell r="AA75">
            <v>9875.1489999999994</v>
          </cell>
          <cell r="AC75">
            <v>8501</v>
          </cell>
          <cell r="AD75">
            <v>435029.68</v>
          </cell>
          <cell r="AG75">
            <v>2589524.7099437867</v>
          </cell>
          <cell r="AH75">
            <v>2647490.8730000039</v>
          </cell>
        </row>
        <row r="76">
          <cell r="A76">
            <v>40238</v>
          </cell>
          <cell r="B76">
            <v>2010</v>
          </cell>
          <cell r="R76">
            <v>16</v>
          </cell>
          <cell r="S76">
            <v>1911.16</v>
          </cell>
          <cell r="X76">
            <v>1</v>
          </cell>
          <cell r="Y76">
            <v>28967.098999999998</v>
          </cell>
          <cell r="Z76">
            <v>3579</v>
          </cell>
          <cell r="AA76">
            <v>13070.477000000001</v>
          </cell>
          <cell r="AC76">
            <v>8422</v>
          </cell>
          <cell r="AD76">
            <v>446856.34299999999</v>
          </cell>
          <cell r="AG76">
            <v>2319739.928411229</v>
          </cell>
          <cell r="AH76">
            <v>2631820.1563560721</v>
          </cell>
        </row>
        <row r="77">
          <cell r="A77">
            <v>40269</v>
          </cell>
          <cell r="B77">
            <v>2010</v>
          </cell>
          <cell r="R77">
            <v>16</v>
          </cell>
          <cell r="S77">
            <v>1481.922</v>
          </cell>
          <cell r="X77">
            <v>1</v>
          </cell>
          <cell r="Y77">
            <v>28419.703000000001</v>
          </cell>
          <cell r="Z77">
            <v>3578</v>
          </cell>
          <cell r="AA77">
            <v>12262.004999999999</v>
          </cell>
          <cell r="AC77">
            <v>8377</v>
          </cell>
          <cell r="AD77">
            <v>425043.88500000001</v>
          </cell>
          <cell r="AG77">
            <v>2162779.7954671192</v>
          </cell>
          <cell r="AH77">
            <v>2539437.222028167</v>
          </cell>
        </row>
        <row r="78">
          <cell r="A78">
            <v>40299</v>
          </cell>
          <cell r="B78">
            <v>2010</v>
          </cell>
          <cell r="R78">
            <v>16</v>
          </cell>
          <cell r="S78">
            <v>1091.8720000000001</v>
          </cell>
          <cell r="X78">
            <v>1</v>
          </cell>
          <cell r="Y78">
            <v>27962.205000000002</v>
          </cell>
          <cell r="Z78">
            <v>3586</v>
          </cell>
          <cell r="AA78">
            <v>16615.878000000001</v>
          </cell>
          <cell r="AC78">
            <v>8348</v>
          </cell>
          <cell r="AD78">
            <v>444564.00699999998</v>
          </cell>
          <cell r="AG78">
            <v>2282433.2706280411</v>
          </cell>
          <cell r="AH78">
            <v>2671965.5204804423</v>
          </cell>
        </row>
        <row r="79">
          <cell r="A79">
            <v>40330</v>
          </cell>
          <cell r="B79">
            <v>2010</v>
          </cell>
          <cell r="R79">
            <v>16</v>
          </cell>
          <cell r="S79">
            <v>1178.653</v>
          </cell>
          <cell r="X79">
            <v>1</v>
          </cell>
          <cell r="Y79">
            <v>29131.598000000002</v>
          </cell>
          <cell r="Z79">
            <v>3585</v>
          </cell>
          <cell r="AA79">
            <v>14893.986000000001</v>
          </cell>
          <cell r="AC79">
            <v>8409</v>
          </cell>
          <cell r="AD79">
            <v>491483.527</v>
          </cell>
          <cell r="AG79">
            <v>2662140.6328570773</v>
          </cell>
          <cell r="AH79">
            <v>2862821.9564190516</v>
          </cell>
        </row>
        <row r="80">
          <cell r="A80">
            <v>40360</v>
          </cell>
          <cell r="B80">
            <v>2010</v>
          </cell>
          <cell r="R80">
            <v>16</v>
          </cell>
          <cell r="S80">
            <v>1384.64</v>
          </cell>
          <cell r="X80">
            <v>1</v>
          </cell>
          <cell r="Y80">
            <v>29522.048999999999</v>
          </cell>
          <cell r="Z80">
            <v>3594</v>
          </cell>
          <cell r="AA80">
            <v>15765.392</v>
          </cell>
          <cell r="AC80">
            <v>8592</v>
          </cell>
          <cell r="AD80">
            <v>538615.30599999998</v>
          </cell>
          <cell r="AG80">
            <v>3037592.3963907431</v>
          </cell>
          <cell r="AH80">
            <v>2999313.0071797092</v>
          </cell>
        </row>
        <row r="81">
          <cell r="A81">
            <v>40391</v>
          </cell>
          <cell r="B81">
            <v>2010</v>
          </cell>
          <cell r="R81">
            <v>16</v>
          </cell>
          <cell r="S81">
            <v>1524.2829999999999</v>
          </cell>
          <cell r="X81">
            <v>1</v>
          </cell>
          <cell r="Y81">
            <v>30046.164000000001</v>
          </cell>
          <cell r="Z81">
            <v>3594</v>
          </cell>
          <cell r="AA81">
            <v>14122.111000000001</v>
          </cell>
          <cell r="AC81">
            <v>8883</v>
          </cell>
          <cell r="AD81">
            <v>569221.70499999996</v>
          </cell>
          <cell r="AG81">
            <v>2952918.1861432977</v>
          </cell>
          <cell r="AH81">
            <v>3041400.8955246042</v>
          </cell>
        </row>
        <row r="82">
          <cell r="A82">
            <v>40422</v>
          </cell>
          <cell r="B82">
            <v>2010</v>
          </cell>
          <cell r="R82">
            <v>16</v>
          </cell>
          <cell r="S82">
            <v>1739.319</v>
          </cell>
          <cell r="X82">
            <v>1</v>
          </cell>
          <cell r="Y82">
            <v>29750.941999999999</v>
          </cell>
          <cell r="Z82">
            <v>3597</v>
          </cell>
          <cell r="AA82">
            <v>11673.717000000001</v>
          </cell>
          <cell r="AC82">
            <v>8936</v>
          </cell>
          <cell r="AD82">
            <v>589652.42799999996</v>
          </cell>
          <cell r="AG82">
            <v>2584946.2095977869</v>
          </cell>
          <cell r="AH82">
            <v>2948362.4806510136</v>
          </cell>
        </row>
        <row r="83">
          <cell r="A83">
            <v>40452</v>
          </cell>
          <cell r="B83">
            <v>2010</v>
          </cell>
          <cell r="R83">
            <v>16</v>
          </cell>
          <cell r="S83">
            <v>2037.7560000000001</v>
          </cell>
          <cell r="X83">
            <v>1</v>
          </cell>
          <cell r="Y83">
            <v>30192.036</v>
          </cell>
          <cell r="Z83">
            <v>3599</v>
          </cell>
          <cell r="AA83">
            <v>11975.539000000001</v>
          </cell>
          <cell r="AC83">
            <v>8938</v>
          </cell>
          <cell r="AD83">
            <v>569698.81400000001</v>
          </cell>
          <cell r="AG83">
            <v>2211352.9114816044</v>
          </cell>
          <cell r="AH83">
            <v>2710410.1682013092</v>
          </cell>
        </row>
        <row r="84">
          <cell r="A84">
            <v>40483</v>
          </cell>
          <cell r="B84">
            <v>2010</v>
          </cell>
          <cell r="R84">
            <v>16</v>
          </cell>
          <cell r="S84">
            <v>1956.09</v>
          </cell>
          <cell r="X84">
            <v>1</v>
          </cell>
          <cell r="Y84">
            <v>29849.032999999999</v>
          </cell>
          <cell r="Z84">
            <v>3610</v>
          </cell>
          <cell r="AA84">
            <v>16603.09</v>
          </cell>
          <cell r="AC84">
            <v>8964</v>
          </cell>
          <cell r="AD84">
            <v>576831.43400000001</v>
          </cell>
          <cell r="AG84">
            <v>2546974.8641382414</v>
          </cell>
          <cell r="AH84">
            <v>2703642.6281008557</v>
          </cell>
        </row>
        <row r="85">
          <cell r="A85">
            <v>40513</v>
          </cell>
          <cell r="B85">
            <v>2010</v>
          </cell>
          <cell r="R85">
            <v>16</v>
          </cell>
          <cell r="S85">
            <v>1531.5219999999999</v>
          </cell>
          <cell r="X85">
            <v>1</v>
          </cell>
          <cell r="Y85">
            <v>30232.419000000002</v>
          </cell>
          <cell r="Z85">
            <v>3613</v>
          </cell>
          <cell r="AA85">
            <v>13841.339</v>
          </cell>
          <cell r="AC85">
            <v>8940</v>
          </cell>
          <cell r="AD85">
            <v>555171.74899999995</v>
          </cell>
          <cell r="AG85">
            <v>2887901.3034826559</v>
          </cell>
          <cell r="AH85">
            <v>2575057.2510000002</v>
          </cell>
        </row>
        <row r="86">
          <cell r="A86">
            <v>40544</v>
          </cell>
          <cell r="B86">
            <v>2011</v>
          </cell>
          <cell r="R86">
            <v>16</v>
          </cell>
          <cell r="S86">
            <v>1876.5309999999999</v>
          </cell>
          <cell r="X86">
            <v>1</v>
          </cell>
          <cell r="Y86">
            <v>29679.697</v>
          </cell>
          <cell r="Z86">
            <v>3613</v>
          </cell>
          <cell r="AA86">
            <v>15705.239</v>
          </cell>
          <cell r="AC86">
            <v>8970</v>
          </cell>
          <cell r="AD86">
            <v>547604.04399999999</v>
          </cell>
          <cell r="AG86">
            <v>2740381.0508695552</v>
          </cell>
          <cell r="AH86">
            <v>2614757.4410000001</v>
          </cell>
        </row>
        <row r="87">
          <cell r="A87">
            <v>40575</v>
          </cell>
          <cell r="B87">
            <v>2011</v>
          </cell>
          <cell r="R87">
            <v>16</v>
          </cell>
          <cell r="S87">
            <v>1723.2719999999999</v>
          </cell>
          <cell r="X87">
            <v>1</v>
          </cell>
          <cell r="Y87">
            <v>27445.633000000002</v>
          </cell>
          <cell r="Z87">
            <v>3613</v>
          </cell>
          <cell r="AA87">
            <v>15069.436</v>
          </cell>
          <cell r="AC87">
            <v>10621</v>
          </cell>
          <cell r="AD87">
            <v>652230.52399999998</v>
          </cell>
          <cell r="AG87">
            <v>2516099.7246064623</v>
          </cell>
          <cell r="AH87">
            <v>2613845.5060000001</v>
          </cell>
        </row>
        <row r="88">
          <cell r="A88">
            <v>40603</v>
          </cell>
          <cell r="B88">
            <v>2011</v>
          </cell>
          <cell r="R88">
            <v>16</v>
          </cell>
          <cell r="S88">
            <v>1262.1120000000001</v>
          </cell>
          <cell r="X88">
            <v>1</v>
          </cell>
          <cell r="Y88">
            <v>30524.884999999998</v>
          </cell>
          <cell r="Z88">
            <v>3613</v>
          </cell>
          <cell r="AA88">
            <v>12957.415000000001</v>
          </cell>
          <cell r="AC88">
            <v>10953</v>
          </cell>
          <cell r="AD88">
            <v>669550.65099999995</v>
          </cell>
          <cell r="AG88">
            <v>2316886.8819214832</v>
          </cell>
          <cell r="AH88">
            <v>2570427.2791217146</v>
          </cell>
        </row>
        <row r="89">
          <cell r="A89">
            <v>40634</v>
          </cell>
          <cell r="B89">
            <v>2011</v>
          </cell>
          <cell r="R89">
            <v>16</v>
          </cell>
          <cell r="S89">
            <v>1315.376</v>
          </cell>
          <cell r="X89">
            <v>1</v>
          </cell>
          <cell r="Y89">
            <v>29448.494999999999</v>
          </cell>
          <cell r="Z89">
            <v>3608</v>
          </cell>
          <cell r="AA89">
            <v>19811.857</v>
          </cell>
          <cell r="AC89">
            <v>11082</v>
          </cell>
          <cell r="AD89">
            <v>687734.56900000002</v>
          </cell>
          <cell r="AG89">
            <v>2244611.3146180529</v>
          </cell>
          <cell r="AH89">
            <v>2651074.3507483434</v>
          </cell>
        </row>
        <row r="90">
          <cell r="A90">
            <v>40664</v>
          </cell>
          <cell r="B90">
            <v>2011</v>
          </cell>
          <cell r="R90">
            <v>16</v>
          </cell>
          <cell r="S90">
            <v>1514.4090000000001</v>
          </cell>
          <cell r="X90">
            <v>1</v>
          </cell>
          <cell r="Y90">
            <v>30356.764999999999</v>
          </cell>
          <cell r="Z90">
            <v>3609</v>
          </cell>
          <cell r="AA90">
            <v>16673.841</v>
          </cell>
          <cell r="AC90">
            <v>10967</v>
          </cell>
          <cell r="AD90">
            <v>693336.29599999997</v>
          </cell>
          <cell r="AG90">
            <v>2280877.3683173368</v>
          </cell>
          <cell r="AH90">
            <v>2676588.7591714547</v>
          </cell>
        </row>
        <row r="91">
          <cell r="A91">
            <v>40695</v>
          </cell>
          <cell r="B91">
            <v>2011</v>
          </cell>
          <cell r="R91">
            <v>16</v>
          </cell>
          <cell r="S91">
            <v>934.82799999999997</v>
          </cell>
          <cell r="X91">
            <v>1</v>
          </cell>
          <cell r="Y91">
            <v>30586.010999999999</v>
          </cell>
          <cell r="Z91">
            <v>3603</v>
          </cell>
          <cell r="AA91">
            <v>18344.545999999998</v>
          </cell>
          <cell r="AC91">
            <v>10938</v>
          </cell>
          <cell r="AD91">
            <v>729093.45900000003</v>
          </cell>
          <cell r="AG91">
            <v>2708392.6172702019</v>
          </cell>
          <cell r="AH91">
            <v>2877109.1905093715</v>
          </cell>
        </row>
        <row r="92">
          <cell r="A92">
            <v>40725</v>
          </cell>
          <cell r="B92">
            <v>2011</v>
          </cell>
          <cell r="R92">
            <v>16</v>
          </cell>
          <cell r="S92">
            <v>1102.712</v>
          </cell>
          <cell r="X92">
            <v>1</v>
          </cell>
          <cell r="Y92">
            <v>30544.973000000002</v>
          </cell>
          <cell r="Z92">
            <v>3600</v>
          </cell>
          <cell r="AA92">
            <v>23984.534</v>
          </cell>
          <cell r="AC92">
            <v>10915</v>
          </cell>
          <cell r="AD92">
            <v>748765.478</v>
          </cell>
          <cell r="AG92">
            <v>3016455.0425295401</v>
          </cell>
          <cell r="AH92">
            <v>2975384.1892347336</v>
          </cell>
        </row>
        <row r="93">
          <cell r="A93">
            <v>40756</v>
          </cell>
          <cell r="B93">
            <v>2011</v>
          </cell>
          <cell r="R93">
            <v>16</v>
          </cell>
          <cell r="S93">
            <v>1174.521</v>
          </cell>
          <cell r="X93">
            <v>1</v>
          </cell>
          <cell r="Y93">
            <v>31508.446</v>
          </cell>
          <cell r="Z93">
            <v>3596</v>
          </cell>
          <cell r="AA93">
            <v>23214.652999999998</v>
          </cell>
          <cell r="AC93">
            <v>10886</v>
          </cell>
          <cell r="AD93">
            <v>753892.29700000002</v>
          </cell>
          <cell r="AG93">
            <v>2936405.6498003691</v>
          </cell>
          <cell r="AH93">
            <v>2982363.3054271662</v>
          </cell>
        </row>
        <row r="94">
          <cell r="A94">
            <v>40787</v>
          </cell>
          <cell r="B94">
            <v>2011</v>
          </cell>
          <cell r="R94">
            <v>16</v>
          </cell>
          <cell r="S94">
            <v>1309.867</v>
          </cell>
          <cell r="X94">
            <v>1</v>
          </cell>
          <cell r="Y94">
            <v>30319.062000000002</v>
          </cell>
          <cell r="Z94">
            <v>3598</v>
          </cell>
          <cell r="AA94">
            <v>23482.776999999998</v>
          </cell>
          <cell r="AC94">
            <v>10860</v>
          </cell>
          <cell r="AD94">
            <v>781153.49399999995</v>
          </cell>
          <cell r="AG94">
            <v>2576125.3115400248</v>
          </cell>
          <cell r="AH94">
            <v>2948071.7574507906</v>
          </cell>
        </row>
        <row r="95">
          <cell r="A95">
            <v>40817</v>
          </cell>
          <cell r="B95">
            <v>2011</v>
          </cell>
          <cell r="R95">
            <v>16</v>
          </cell>
          <cell r="S95">
            <v>1352.912</v>
          </cell>
          <cell r="X95">
            <v>1</v>
          </cell>
          <cell r="Y95">
            <v>31099.472000000002</v>
          </cell>
          <cell r="Z95">
            <v>3605</v>
          </cell>
          <cell r="AA95">
            <v>20059.375</v>
          </cell>
          <cell r="AC95">
            <v>10834</v>
          </cell>
          <cell r="AD95">
            <v>723984.31599999999</v>
          </cell>
          <cell r="AG95">
            <v>2258661.9556345614</v>
          </cell>
          <cell r="AH95">
            <v>2747886.6743369484</v>
          </cell>
        </row>
        <row r="96">
          <cell r="A96">
            <v>40848</v>
          </cell>
          <cell r="B96">
            <v>2011</v>
          </cell>
          <cell r="R96">
            <v>16</v>
          </cell>
          <cell r="S96">
            <v>1288.98</v>
          </cell>
          <cell r="X96">
            <v>1</v>
          </cell>
          <cell r="Y96">
            <v>29320.957999999999</v>
          </cell>
          <cell r="Z96">
            <v>3607</v>
          </cell>
          <cell r="AA96">
            <v>19058.918000000001</v>
          </cell>
          <cell r="AC96">
            <v>10799</v>
          </cell>
          <cell r="AD96">
            <v>698521.09</v>
          </cell>
          <cell r="AG96">
            <v>2498053.1080094767</v>
          </cell>
          <cell r="AH96">
            <v>2680202.9570086454</v>
          </cell>
        </row>
        <row r="97">
          <cell r="A97">
            <v>40878</v>
          </cell>
          <cell r="B97">
            <v>2011</v>
          </cell>
          <cell r="R97">
            <v>17</v>
          </cell>
          <cell r="S97">
            <v>1729.9480000000001</v>
          </cell>
          <cell r="X97">
            <v>1</v>
          </cell>
          <cell r="Y97">
            <v>30575.376</v>
          </cell>
          <cell r="Z97">
            <v>3609</v>
          </cell>
          <cell r="AA97">
            <v>20940.716</v>
          </cell>
          <cell r="AC97">
            <v>10766</v>
          </cell>
          <cell r="AD97">
            <v>672747.76100000006</v>
          </cell>
          <cell r="AG97">
            <v>2755311.6736696046</v>
          </cell>
          <cell r="AH97">
            <v>2633570.5630000043</v>
          </cell>
        </row>
        <row r="98">
          <cell r="A98">
            <v>40909</v>
          </cell>
          <cell r="B98">
            <v>2012</v>
          </cell>
          <cell r="R98">
            <v>17</v>
          </cell>
          <cell r="S98">
            <v>1816.1759999999999</v>
          </cell>
          <cell r="X98">
            <v>1</v>
          </cell>
          <cell r="Y98">
            <v>30171.289000000001</v>
          </cell>
          <cell r="Z98">
            <v>3611</v>
          </cell>
          <cell r="AA98">
            <v>24045.598000000002</v>
          </cell>
          <cell r="AC98">
            <v>10886</v>
          </cell>
          <cell r="AD98">
            <v>679818.12699999998</v>
          </cell>
          <cell r="AG98">
            <v>2733030.5973023269</v>
          </cell>
          <cell r="AH98">
            <v>2663640.341</v>
          </cell>
        </row>
        <row r="99">
          <cell r="A99">
            <v>40940</v>
          </cell>
          <cell r="B99">
            <v>2012</v>
          </cell>
          <cell r="R99">
            <v>18</v>
          </cell>
          <cell r="S99">
            <v>1514.415</v>
          </cell>
          <cell r="X99">
            <v>1</v>
          </cell>
          <cell r="Y99">
            <v>28504.603999999999</v>
          </cell>
          <cell r="Z99">
            <v>3614</v>
          </cell>
          <cell r="AA99">
            <v>23616.420999999998</v>
          </cell>
          <cell r="AC99">
            <v>11131</v>
          </cell>
          <cell r="AD99">
            <v>710053.21600000001</v>
          </cell>
          <cell r="AG99">
            <v>2519385.2715693959</v>
          </cell>
          <cell r="AH99">
            <v>2637832.2489999998</v>
          </cell>
        </row>
        <row r="100">
          <cell r="A100">
            <v>40969</v>
          </cell>
          <cell r="B100">
            <v>2012</v>
          </cell>
          <cell r="R100">
            <v>18</v>
          </cell>
          <cell r="S100">
            <v>1892.748</v>
          </cell>
          <cell r="X100">
            <v>1</v>
          </cell>
          <cell r="Y100">
            <v>29823.978999999999</v>
          </cell>
          <cell r="Z100">
            <v>3614</v>
          </cell>
          <cell r="AA100">
            <v>22275.544000000002</v>
          </cell>
          <cell r="AC100">
            <v>11145</v>
          </cell>
          <cell r="AD100">
            <v>708218.00899999996</v>
          </cell>
          <cell r="AG100">
            <v>2285157.865545874</v>
          </cell>
          <cell r="AH100">
            <v>2514363.8105236352</v>
          </cell>
        </row>
        <row r="101">
          <cell r="A101">
            <v>41000</v>
          </cell>
          <cell r="B101">
            <v>2012</v>
          </cell>
          <cell r="R101">
            <v>18</v>
          </cell>
          <cell r="S101">
            <v>1601.068</v>
          </cell>
          <cell r="X101">
            <v>1</v>
          </cell>
          <cell r="Y101">
            <v>29122.153999999999</v>
          </cell>
          <cell r="Z101">
            <v>3629</v>
          </cell>
          <cell r="AA101">
            <v>22409.626</v>
          </cell>
          <cell r="AC101">
            <v>11100</v>
          </cell>
          <cell r="AD101">
            <v>732641.63600000006</v>
          </cell>
          <cell r="AG101">
            <v>2257394.3956792899</v>
          </cell>
          <cell r="AH101">
            <v>2593732.6549999998</v>
          </cell>
        </row>
        <row r="102">
          <cell r="A102">
            <v>41030</v>
          </cell>
          <cell r="B102">
            <v>2012</v>
          </cell>
          <cell r="R102">
            <v>16</v>
          </cell>
          <cell r="S102">
            <v>1189.508</v>
          </cell>
          <cell r="X102">
            <v>1</v>
          </cell>
          <cell r="Y102">
            <v>30849.027999999998</v>
          </cell>
          <cell r="Z102">
            <v>3619</v>
          </cell>
          <cell r="AA102">
            <v>21217.631000000001</v>
          </cell>
          <cell r="AC102">
            <v>11025</v>
          </cell>
          <cell r="AD102">
            <v>751783.85400000005</v>
          </cell>
          <cell r="AG102">
            <v>2306664.9143585372</v>
          </cell>
          <cell r="AH102">
            <v>2688940.8106064149</v>
          </cell>
        </row>
        <row r="103">
          <cell r="A103">
            <v>41061</v>
          </cell>
          <cell r="B103">
            <v>2012</v>
          </cell>
          <cell r="R103">
            <v>16</v>
          </cell>
          <cell r="S103">
            <v>1126.508</v>
          </cell>
          <cell r="X103">
            <v>1</v>
          </cell>
          <cell r="Y103">
            <v>29964.206999999999</v>
          </cell>
          <cell r="Z103">
            <v>3656</v>
          </cell>
          <cell r="AA103">
            <v>28154.202000000001</v>
          </cell>
          <cell r="AC103">
            <v>11078</v>
          </cell>
          <cell r="AD103">
            <v>774331.95200000005</v>
          </cell>
          <cell r="AG103">
            <v>2617692.8443149412</v>
          </cell>
          <cell r="AH103">
            <v>2836197.7823707275</v>
          </cell>
        </row>
        <row r="104">
          <cell r="A104">
            <v>41091</v>
          </cell>
          <cell r="B104">
            <v>2012</v>
          </cell>
          <cell r="R104">
            <v>15</v>
          </cell>
          <cell r="S104">
            <v>1262.318</v>
          </cell>
          <cell r="X104">
            <v>1</v>
          </cell>
          <cell r="Y104">
            <v>30199.225999999999</v>
          </cell>
          <cell r="Z104">
            <v>3626</v>
          </cell>
          <cell r="AA104">
            <v>29964.861000000001</v>
          </cell>
          <cell r="AC104">
            <v>10983</v>
          </cell>
          <cell r="AD104">
            <v>791282.69</v>
          </cell>
          <cell r="AG104">
            <v>3041654.5935464739</v>
          </cell>
          <cell r="AH104">
            <v>2912599.8396010888</v>
          </cell>
        </row>
        <row r="105">
          <cell r="A105">
            <v>41122</v>
          </cell>
          <cell r="B105">
            <v>2012</v>
          </cell>
          <cell r="R105">
            <v>15</v>
          </cell>
          <cell r="S105">
            <v>1810.893</v>
          </cell>
          <cell r="X105">
            <v>1</v>
          </cell>
          <cell r="Y105">
            <v>31917.492999999999</v>
          </cell>
          <cell r="Z105">
            <v>3627</v>
          </cell>
          <cell r="AA105">
            <v>30348.959999999999</v>
          </cell>
          <cell r="AC105">
            <v>10994</v>
          </cell>
          <cell r="AD105">
            <v>807968.054</v>
          </cell>
          <cell r="AG105">
            <v>2844955.5636688354</v>
          </cell>
          <cell r="AH105">
            <v>2877717.8687664322</v>
          </cell>
        </row>
        <row r="106">
          <cell r="A106">
            <v>41153</v>
          </cell>
          <cell r="B106">
            <v>2012</v>
          </cell>
          <cell r="R106">
            <v>15</v>
          </cell>
          <cell r="S106">
            <v>1688.99</v>
          </cell>
          <cell r="X106">
            <v>1</v>
          </cell>
          <cell r="Y106">
            <v>29538.030999999999</v>
          </cell>
          <cell r="Z106">
            <v>3624</v>
          </cell>
          <cell r="AA106">
            <v>29606.191999999999</v>
          </cell>
          <cell r="AC106">
            <v>11090</v>
          </cell>
          <cell r="AD106">
            <v>797054.79399999999</v>
          </cell>
          <cell r="AG106">
            <v>2548560.8423960838</v>
          </cell>
          <cell r="AH106">
            <v>2863284.5259505976</v>
          </cell>
        </row>
        <row r="107">
          <cell r="A107">
            <v>41183</v>
          </cell>
          <cell r="B107">
            <v>2012</v>
          </cell>
          <cell r="R107">
            <v>15</v>
          </cell>
          <cell r="S107">
            <v>1767.462</v>
          </cell>
          <cell r="X107">
            <v>1</v>
          </cell>
          <cell r="Y107">
            <v>32570.580999999998</v>
          </cell>
          <cell r="Z107">
            <v>3631</v>
          </cell>
          <cell r="AA107">
            <v>28646.291000000001</v>
          </cell>
          <cell r="AC107">
            <v>11213</v>
          </cell>
          <cell r="AD107">
            <v>755507.022</v>
          </cell>
          <cell r="AG107">
            <v>2164640.2216841346</v>
          </cell>
          <cell r="AH107">
            <v>2657656.5743364086</v>
          </cell>
        </row>
        <row r="108">
          <cell r="A108">
            <v>41214</v>
          </cell>
          <cell r="B108">
            <v>2012</v>
          </cell>
          <cell r="R108">
            <v>15</v>
          </cell>
          <cell r="S108">
            <v>1815.84</v>
          </cell>
          <cell r="X108">
            <v>1</v>
          </cell>
          <cell r="Y108">
            <v>29506.538</v>
          </cell>
          <cell r="Z108">
            <v>3640</v>
          </cell>
          <cell r="AA108">
            <v>25801.303</v>
          </cell>
          <cell r="AC108">
            <v>10960</v>
          </cell>
          <cell r="AD108">
            <v>742471.49</v>
          </cell>
          <cell r="AG108">
            <v>2547421.6386006693</v>
          </cell>
          <cell r="AH108">
            <v>2670976.7568019084</v>
          </cell>
        </row>
        <row r="109">
          <cell r="A109">
            <v>41244</v>
          </cell>
          <cell r="B109">
            <v>2012</v>
          </cell>
          <cell r="R109">
            <v>15</v>
          </cell>
          <cell r="S109">
            <v>1539.9059999999999</v>
          </cell>
          <cell r="X109">
            <v>1</v>
          </cell>
          <cell r="Y109">
            <v>29889.238000000001</v>
          </cell>
          <cell r="Z109">
            <v>3640</v>
          </cell>
          <cell r="AA109">
            <v>24328.43</v>
          </cell>
          <cell r="AC109">
            <v>10859</v>
          </cell>
          <cell r="AD109">
            <v>733115.12300000002</v>
          </cell>
          <cell r="AG109">
            <v>2969381.831222062</v>
          </cell>
          <cell r="AH109">
            <v>2620436.1809999999</v>
          </cell>
        </row>
        <row r="110">
          <cell r="A110">
            <v>41275</v>
          </cell>
          <cell r="B110">
            <v>2013</v>
          </cell>
          <cell r="R110">
            <v>15</v>
          </cell>
          <cell r="S110">
            <v>1585.856</v>
          </cell>
          <cell r="X110">
            <v>1</v>
          </cell>
          <cell r="Y110">
            <v>30592.095000000001</v>
          </cell>
          <cell r="Z110">
            <v>3644</v>
          </cell>
          <cell r="AA110">
            <v>20832.3</v>
          </cell>
          <cell r="AC110">
            <v>10905</v>
          </cell>
          <cell r="AD110">
            <v>696875.15300000005</v>
          </cell>
          <cell r="AG110">
            <v>2685971.6680997624</v>
          </cell>
          <cell r="AH110">
            <v>2594004.8309999998</v>
          </cell>
        </row>
        <row r="111">
          <cell r="A111">
            <v>41306</v>
          </cell>
          <cell r="B111">
            <v>2013</v>
          </cell>
          <cell r="R111">
            <v>15</v>
          </cell>
          <cell r="S111">
            <v>1404.2739999999999</v>
          </cell>
          <cell r="X111">
            <v>1</v>
          </cell>
          <cell r="Y111">
            <v>25689.948</v>
          </cell>
          <cell r="Z111">
            <v>3646</v>
          </cell>
          <cell r="AA111">
            <v>21680.115000000002</v>
          </cell>
          <cell r="AC111">
            <v>10893</v>
          </cell>
          <cell r="AD111">
            <v>716447.90800000005</v>
          </cell>
          <cell r="AG111">
            <v>2428546.9359079041</v>
          </cell>
          <cell r="AH111">
            <v>2596782.8369999998</v>
          </cell>
        </row>
        <row r="112">
          <cell r="A112">
            <v>41334</v>
          </cell>
          <cell r="B112">
            <v>2013</v>
          </cell>
          <cell r="R112">
            <v>15</v>
          </cell>
          <cell r="S112">
            <v>1632.8440000000001</v>
          </cell>
          <cell r="X112">
            <v>1</v>
          </cell>
          <cell r="Y112">
            <v>29751.482</v>
          </cell>
          <cell r="Z112">
            <v>3648</v>
          </cell>
          <cell r="AA112">
            <v>19799.762999999999</v>
          </cell>
          <cell r="AC112">
            <v>10997</v>
          </cell>
          <cell r="AD112">
            <v>727714.17099999997</v>
          </cell>
          <cell r="AG112">
            <v>2203482.5658651693</v>
          </cell>
          <cell r="AH112">
            <v>2511032.9351436566</v>
          </cell>
        </row>
        <row r="113">
          <cell r="A113">
            <v>41365</v>
          </cell>
          <cell r="B113">
            <v>2013</v>
          </cell>
          <cell r="R113">
            <v>15</v>
          </cell>
          <cell r="S113">
            <v>1230.566</v>
          </cell>
          <cell r="X113">
            <v>1</v>
          </cell>
          <cell r="Y113">
            <v>30153.078000000001</v>
          </cell>
          <cell r="Z113">
            <v>3651</v>
          </cell>
          <cell r="AA113">
            <v>28408.156999999999</v>
          </cell>
          <cell r="AC113">
            <v>10951</v>
          </cell>
          <cell r="AD113">
            <v>774441.30099999998</v>
          </cell>
          <cell r="AG113">
            <v>2241210.9862691537</v>
          </cell>
          <cell r="AH113">
            <v>2671913.662871276</v>
          </cell>
        </row>
        <row r="114">
          <cell r="A114">
            <v>41395</v>
          </cell>
          <cell r="B114">
            <v>2013</v>
          </cell>
          <cell r="R114">
            <v>15</v>
          </cell>
          <cell r="S114">
            <v>997.81799999999998</v>
          </cell>
          <cell r="X114">
            <v>1</v>
          </cell>
          <cell r="Y114">
            <v>31067.93</v>
          </cell>
          <cell r="Z114">
            <v>3654</v>
          </cell>
          <cell r="AA114">
            <v>29498.329000000002</v>
          </cell>
          <cell r="AC114">
            <v>10816</v>
          </cell>
          <cell r="AD114">
            <v>792203.40399999998</v>
          </cell>
          <cell r="AG114">
            <v>2287210.521614186</v>
          </cell>
          <cell r="AH114">
            <v>2730279.8564345744</v>
          </cell>
        </row>
        <row r="115">
          <cell r="A115">
            <v>41426</v>
          </cell>
          <cell r="B115">
            <v>2013</v>
          </cell>
          <cell r="R115">
            <v>15</v>
          </cell>
          <cell r="S115">
            <v>1000.724</v>
          </cell>
          <cell r="X115">
            <v>1</v>
          </cell>
          <cell r="Y115">
            <v>29526.503000000001</v>
          </cell>
          <cell r="Z115">
            <v>3661</v>
          </cell>
          <cell r="AA115">
            <v>26186.457999999999</v>
          </cell>
          <cell r="AC115">
            <v>10836</v>
          </cell>
          <cell r="AD115">
            <v>808844.39300000004</v>
          </cell>
          <cell r="AG115">
            <v>2653913.6010333747</v>
          </cell>
          <cell r="AH115">
            <v>2863470.2987719234</v>
          </cell>
        </row>
        <row r="116">
          <cell r="A116">
            <v>41456</v>
          </cell>
          <cell r="B116">
            <v>2013</v>
          </cell>
          <cell r="R116">
            <v>15</v>
          </cell>
          <cell r="S116">
            <v>1277.1099999999999</v>
          </cell>
          <cell r="X116">
            <v>1</v>
          </cell>
          <cell r="Y116">
            <v>27628.982</v>
          </cell>
          <cell r="Z116">
            <v>3664</v>
          </cell>
          <cell r="AA116">
            <v>29499.949000000001</v>
          </cell>
          <cell r="AC116">
            <v>10759</v>
          </cell>
          <cell r="AD116">
            <v>840884.85600000003</v>
          </cell>
          <cell r="AG116">
            <v>2869360.4498519772</v>
          </cell>
          <cell r="AH116">
            <v>2891573.7662891657</v>
          </cell>
        </row>
        <row r="117">
          <cell r="A117">
            <v>41487</v>
          </cell>
          <cell r="B117">
            <v>2013</v>
          </cell>
          <cell r="R117">
            <v>15</v>
          </cell>
          <cell r="S117">
            <v>1449.9449999999999</v>
          </cell>
          <cell r="X117">
            <v>1</v>
          </cell>
          <cell r="Y117">
            <v>31927.884999999998</v>
          </cell>
          <cell r="Z117">
            <v>3665</v>
          </cell>
          <cell r="AA117">
            <v>26407.526999999998</v>
          </cell>
          <cell r="AC117">
            <v>10781</v>
          </cell>
          <cell r="AD117">
            <v>844786.91500000004</v>
          </cell>
          <cell r="AG117">
            <v>2880158.4490464651</v>
          </cell>
          <cell r="AH117">
            <v>2952888.9533607592</v>
          </cell>
        </row>
        <row r="118">
          <cell r="A118">
            <v>41518</v>
          </cell>
          <cell r="B118">
            <v>2013</v>
          </cell>
          <cell r="R118">
            <v>15</v>
          </cell>
          <cell r="S118">
            <v>1650.9190000000001</v>
          </cell>
          <cell r="X118">
            <v>1</v>
          </cell>
          <cell r="Y118">
            <v>30706.499</v>
          </cell>
          <cell r="Z118">
            <v>3664</v>
          </cell>
          <cell r="AA118">
            <v>28475.821</v>
          </cell>
          <cell r="AC118">
            <v>10742</v>
          </cell>
          <cell r="AD118">
            <v>847467.57299999997</v>
          </cell>
          <cell r="AG118">
            <v>2499592.5075383643</v>
          </cell>
          <cell r="AH118">
            <v>2882997.0373092545</v>
          </cell>
        </row>
        <row r="119">
          <cell r="A119">
            <v>41548</v>
          </cell>
          <cell r="B119">
            <v>2013</v>
          </cell>
          <cell r="R119">
            <v>15</v>
          </cell>
          <cell r="S119">
            <v>1540.569</v>
          </cell>
          <cell r="X119">
            <v>1</v>
          </cell>
          <cell r="Y119">
            <v>29186.994999999999</v>
          </cell>
          <cell r="Z119">
            <v>3664</v>
          </cell>
          <cell r="AA119">
            <v>22132.994999999999</v>
          </cell>
          <cell r="AC119">
            <v>10730</v>
          </cell>
          <cell r="AD119">
            <v>776436.76199999999</v>
          </cell>
          <cell r="AG119">
            <v>2140216.4471073761</v>
          </cell>
          <cell r="AH119">
            <v>2636254.0876965169</v>
          </cell>
        </row>
        <row r="120">
          <cell r="A120">
            <v>41579</v>
          </cell>
          <cell r="B120">
            <v>2013</v>
          </cell>
          <cell r="R120">
            <v>15</v>
          </cell>
          <cell r="S120">
            <v>1672.566</v>
          </cell>
          <cell r="X120">
            <v>1</v>
          </cell>
          <cell r="Y120">
            <v>29315.503000000001</v>
          </cell>
          <cell r="Z120">
            <v>3670</v>
          </cell>
          <cell r="AA120">
            <v>21100.605</v>
          </cell>
          <cell r="AC120">
            <v>10842</v>
          </cell>
          <cell r="AD120">
            <v>778404.74300000002</v>
          </cell>
          <cell r="AG120">
            <v>2452233.2211697316</v>
          </cell>
          <cell r="AH120">
            <v>2641249.0094268746</v>
          </cell>
        </row>
        <row r="121">
          <cell r="A121">
            <v>41609</v>
          </cell>
          <cell r="B121">
            <v>2013</v>
          </cell>
          <cell r="R121">
            <v>15</v>
          </cell>
          <cell r="S121">
            <v>1638.19</v>
          </cell>
          <cell r="X121">
            <v>1</v>
          </cell>
          <cell r="Y121">
            <v>30338.851999999999</v>
          </cell>
          <cell r="Z121">
            <v>3673</v>
          </cell>
          <cell r="AA121">
            <v>22639.252</v>
          </cell>
          <cell r="AC121">
            <v>10922</v>
          </cell>
          <cell r="AD121">
            <v>756078.83200000005</v>
          </cell>
          <cell r="AG121">
            <v>2726254.2161998595</v>
          </cell>
          <cell r="AH121">
            <v>2590694.493000004</v>
          </cell>
        </row>
        <row r="122">
          <cell r="A122">
            <v>41640</v>
          </cell>
          <cell r="B122">
            <v>2014</v>
          </cell>
          <cell r="R122">
            <v>15</v>
          </cell>
          <cell r="S122">
            <v>1624.7840000000001</v>
          </cell>
          <cell r="X122">
            <v>1</v>
          </cell>
          <cell r="Y122">
            <v>30117.834999999999</v>
          </cell>
          <cell r="Z122">
            <v>3673</v>
          </cell>
          <cell r="AA122">
            <v>24052.054</v>
          </cell>
          <cell r="AC122">
            <v>10795</v>
          </cell>
          <cell r="AD122">
            <v>747497.18299999996</v>
          </cell>
          <cell r="AG122">
            <v>2700527.299793561</v>
          </cell>
          <cell r="AH122">
            <v>2579995.1915822015</v>
          </cell>
        </row>
        <row r="123">
          <cell r="A123">
            <v>41671</v>
          </cell>
          <cell r="B123">
            <v>2014</v>
          </cell>
          <cell r="R123">
            <v>15</v>
          </cell>
          <cell r="S123">
            <v>1546.271</v>
          </cell>
          <cell r="X123">
            <v>1</v>
          </cell>
          <cell r="Y123">
            <v>27286.346000000001</v>
          </cell>
          <cell r="Z123">
            <v>3675</v>
          </cell>
          <cell r="AA123">
            <v>18411.195</v>
          </cell>
          <cell r="AC123">
            <v>10754</v>
          </cell>
          <cell r="AD123">
            <v>750557.13399999996</v>
          </cell>
          <cell r="AG123">
            <v>2489140.8194620856</v>
          </cell>
          <cell r="AH123">
            <v>2573398.6922666458</v>
          </cell>
        </row>
        <row r="124">
          <cell r="A124">
            <v>41699</v>
          </cell>
          <cell r="B124">
            <v>2014</v>
          </cell>
          <cell r="R124">
            <v>15</v>
          </cell>
          <cell r="S124">
            <v>1723.933</v>
          </cell>
          <cell r="X124">
            <v>1</v>
          </cell>
          <cell r="Y124">
            <v>29910.085999999999</v>
          </cell>
          <cell r="Z124">
            <v>3676</v>
          </cell>
          <cell r="AA124">
            <v>22980.532999999999</v>
          </cell>
          <cell r="AC124">
            <v>10726</v>
          </cell>
          <cell r="AD124">
            <v>752930.81</v>
          </cell>
        </row>
        <row r="125">
          <cell r="A125">
            <v>41730</v>
          </cell>
          <cell r="B125">
            <v>2014</v>
          </cell>
          <cell r="R125">
            <v>15</v>
          </cell>
          <cell r="S125">
            <v>1545.749</v>
          </cell>
          <cell r="X125">
            <v>1</v>
          </cell>
          <cell r="Y125">
            <v>30102.978999999999</v>
          </cell>
          <cell r="Z125">
            <v>3677</v>
          </cell>
          <cell r="AA125">
            <v>26245.438999999998</v>
          </cell>
          <cell r="AC125">
            <v>10673</v>
          </cell>
          <cell r="AD125">
            <v>782116.20700000005</v>
          </cell>
        </row>
        <row r="126">
          <cell r="A126">
            <v>41760</v>
          </cell>
          <cell r="B126">
            <v>2014</v>
          </cell>
          <cell r="R126">
            <v>15</v>
          </cell>
          <cell r="S126">
            <v>1506.0060000000001</v>
          </cell>
          <cell r="X126">
            <v>1</v>
          </cell>
          <cell r="Y126">
            <v>30570.260999999999</v>
          </cell>
          <cell r="Z126">
            <v>3677</v>
          </cell>
          <cell r="AA126">
            <v>28861.186000000002</v>
          </cell>
          <cell r="AC126">
            <v>10623</v>
          </cell>
          <cell r="AD126">
            <v>798600.46600000001</v>
          </cell>
        </row>
        <row r="127">
          <cell r="A127">
            <v>41791</v>
          </cell>
          <cell r="B127">
            <v>2014</v>
          </cell>
          <cell r="R127">
            <v>15</v>
          </cell>
          <cell r="X127">
            <v>1</v>
          </cell>
          <cell r="Z127">
            <v>3681</v>
          </cell>
          <cell r="AC127">
            <v>10729</v>
          </cell>
          <cell r="AD127">
            <v>819122.67700000003</v>
          </cell>
        </row>
        <row r="128">
          <cell r="A128">
            <v>41821</v>
          </cell>
          <cell r="B128">
            <v>2014</v>
          </cell>
          <cell r="R128">
            <v>15</v>
          </cell>
          <cell r="X128">
            <v>1</v>
          </cell>
          <cell r="Z128">
            <v>3677</v>
          </cell>
          <cell r="AC128">
            <v>10715</v>
          </cell>
          <cell r="AD128">
            <v>868851.03500000003</v>
          </cell>
        </row>
        <row r="129">
          <cell r="A129">
            <v>41852</v>
          </cell>
          <cell r="B129">
            <v>2014</v>
          </cell>
          <cell r="R129">
            <v>15</v>
          </cell>
          <cell r="X129">
            <v>1</v>
          </cell>
          <cell r="Z129">
            <v>3682</v>
          </cell>
          <cell r="AC129">
            <v>10686</v>
          </cell>
          <cell r="AD129">
            <v>898146.08</v>
          </cell>
        </row>
        <row r="130">
          <cell r="A130">
            <v>41883</v>
          </cell>
          <cell r="B130">
            <v>2014</v>
          </cell>
          <cell r="R130">
            <v>15</v>
          </cell>
          <cell r="X130">
            <v>1</v>
          </cell>
          <cell r="Z130">
            <v>3686</v>
          </cell>
          <cell r="AC130">
            <v>10525</v>
          </cell>
          <cell r="AD130">
            <v>871526.42799999996</v>
          </cell>
        </row>
        <row r="131">
          <cell r="A131">
            <v>41913</v>
          </cell>
          <cell r="B131">
            <v>2014</v>
          </cell>
          <cell r="R131">
            <v>15</v>
          </cell>
          <cell r="X131">
            <v>1</v>
          </cell>
          <cell r="Z131">
            <v>3689</v>
          </cell>
          <cell r="AC131">
            <v>10460</v>
          </cell>
          <cell r="AD131">
            <v>815210.76199999999</v>
          </cell>
        </row>
        <row r="132">
          <cell r="A132">
            <v>41944</v>
          </cell>
          <cell r="B132">
            <v>2014</v>
          </cell>
          <cell r="R132">
            <v>15</v>
          </cell>
          <cell r="X132">
            <v>1</v>
          </cell>
          <cell r="Z132">
            <v>3694</v>
          </cell>
          <cell r="AC132">
            <v>10434</v>
          </cell>
          <cell r="AD132">
            <v>779460.321</v>
          </cell>
        </row>
        <row r="133">
          <cell r="A133">
            <v>41974</v>
          </cell>
          <cell r="B133">
            <v>2014</v>
          </cell>
          <cell r="R133">
            <v>15</v>
          </cell>
          <cell r="X133">
            <v>1</v>
          </cell>
          <cell r="Z133">
            <v>3702</v>
          </cell>
          <cell r="AC133">
            <v>10491</v>
          </cell>
          <cell r="AD133">
            <v>744826.21499999997</v>
          </cell>
        </row>
        <row r="134">
          <cell r="A134">
            <v>42005</v>
          </cell>
          <cell r="B134">
            <v>2015</v>
          </cell>
          <cell r="R134">
            <v>15</v>
          </cell>
          <cell r="X134">
            <v>1</v>
          </cell>
          <cell r="Z134">
            <v>3705</v>
          </cell>
          <cell r="AC134">
            <v>10628</v>
          </cell>
          <cell r="AD134">
            <v>749102.43799999997</v>
          </cell>
        </row>
        <row r="135">
          <cell r="A135">
            <v>42036</v>
          </cell>
          <cell r="B135">
            <v>2015</v>
          </cell>
          <cell r="R135">
            <v>15</v>
          </cell>
          <cell r="X135">
            <v>1</v>
          </cell>
          <cell r="Z135">
            <v>3710</v>
          </cell>
          <cell r="AC135">
            <v>10873</v>
          </cell>
          <cell r="AD135">
            <v>759431.67099999997</v>
          </cell>
        </row>
        <row r="136">
          <cell r="A136">
            <v>42064</v>
          </cell>
          <cell r="B136">
            <v>2015</v>
          </cell>
          <cell r="R136">
            <v>15</v>
          </cell>
          <cell r="X136">
            <v>1</v>
          </cell>
          <cell r="Z136">
            <v>3708</v>
          </cell>
          <cell r="AC136">
            <v>10654</v>
          </cell>
          <cell r="AD136">
            <v>760861.995</v>
          </cell>
        </row>
        <row r="137">
          <cell r="A137">
            <v>42095</v>
          </cell>
          <cell r="B137">
            <v>2015</v>
          </cell>
          <cell r="R137">
            <v>15</v>
          </cell>
          <cell r="X137">
            <v>1</v>
          </cell>
          <cell r="Z137">
            <v>3710</v>
          </cell>
          <cell r="AC137">
            <v>10435</v>
          </cell>
          <cell r="AD137">
            <v>795395.75100000005</v>
          </cell>
        </row>
        <row r="138">
          <cell r="A138">
            <v>42125</v>
          </cell>
          <cell r="B138">
            <v>2015</v>
          </cell>
          <cell r="R138">
            <v>15</v>
          </cell>
          <cell r="X138">
            <v>1</v>
          </cell>
          <cell r="Z138">
            <v>3713</v>
          </cell>
          <cell r="AC138">
            <v>10331</v>
          </cell>
          <cell r="AD138">
            <v>804247.85199999996</v>
          </cell>
        </row>
        <row r="139">
          <cell r="A139">
            <v>42156</v>
          </cell>
          <cell r="B139">
            <v>2015</v>
          </cell>
          <cell r="R139">
            <v>15</v>
          </cell>
          <cell r="X139">
            <v>1</v>
          </cell>
          <cell r="Z139">
            <v>3717</v>
          </cell>
          <cell r="AC139">
            <v>10221</v>
          </cell>
          <cell r="AD139">
            <v>834745.34</v>
          </cell>
        </row>
        <row r="140">
          <cell r="A140">
            <v>42186</v>
          </cell>
          <cell r="B140">
            <v>2015</v>
          </cell>
          <cell r="R140">
            <v>15</v>
          </cell>
          <cell r="X140">
            <v>1</v>
          </cell>
          <cell r="Z140">
            <v>3718</v>
          </cell>
          <cell r="AC140">
            <v>10233</v>
          </cell>
          <cell r="AD140">
            <v>859365.08299999998</v>
          </cell>
        </row>
        <row r="141">
          <cell r="A141">
            <v>42217</v>
          </cell>
          <cell r="B141">
            <v>2015</v>
          </cell>
          <cell r="R141">
            <v>15</v>
          </cell>
          <cell r="X141">
            <v>1</v>
          </cell>
          <cell r="Z141">
            <v>3722</v>
          </cell>
          <cell r="AC141">
            <v>10226</v>
          </cell>
          <cell r="AD141">
            <v>913823.24699999997</v>
          </cell>
        </row>
        <row r="142">
          <cell r="A142">
            <v>42248</v>
          </cell>
          <cell r="B142">
            <v>2015</v>
          </cell>
          <cell r="R142">
            <v>15</v>
          </cell>
          <cell r="X142">
            <v>1</v>
          </cell>
          <cell r="Z142">
            <v>3723</v>
          </cell>
          <cell r="AC142">
            <v>10237</v>
          </cell>
          <cell r="AD142">
            <v>896079.277</v>
          </cell>
        </row>
        <row r="143">
          <cell r="A143">
            <v>42278</v>
          </cell>
          <cell r="B143">
            <v>2015</v>
          </cell>
          <cell r="R143">
            <v>15</v>
          </cell>
          <cell r="X143">
            <v>1</v>
          </cell>
          <cell r="Z143">
            <v>3725</v>
          </cell>
          <cell r="AC143">
            <v>10153</v>
          </cell>
          <cell r="AD143">
            <v>842044.402</v>
          </cell>
        </row>
        <row r="144">
          <cell r="A144">
            <v>42309</v>
          </cell>
          <cell r="B144">
            <v>2015</v>
          </cell>
          <cell r="R144">
            <v>15</v>
          </cell>
          <cell r="X144">
            <v>1</v>
          </cell>
          <cell r="Z144">
            <v>3726</v>
          </cell>
          <cell r="AC144">
            <v>10135</v>
          </cell>
          <cell r="AD144">
            <v>803398.43599999999</v>
          </cell>
        </row>
        <row r="145">
          <cell r="A145">
            <v>42339</v>
          </cell>
          <cell r="B145">
            <v>2015</v>
          </cell>
          <cell r="R145">
            <v>15</v>
          </cell>
          <cell r="X145">
            <v>1</v>
          </cell>
          <cell r="Z145">
            <v>3726</v>
          </cell>
          <cell r="AC145">
            <v>10073</v>
          </cell>
          <cell r="AD145">
            <v>752127.47600000002</v>
          </cell>
        </row>
        <row r="146">
          <cell r="A146">
            <v>42370</v>
          </cell>
          <cell r="B146">
            <v>2016</v>
          </cell>
          <cell r="R146">
            <v>15</v>
          </cell>
          <cell r="X146">
            <v>1</v>
          </cell>
          <cell r="Z146">
            <v>3722</v>
          </cell>
          <cell r="AC146">
            <v>10025</v>
          </cell>
          <cell r="AD146">
            <v>758217.50800000003</v>
          </cell>
        </row>
        <row r="147">
          <cell r="A147">
            <v>42401</v>
          </cell>
          <cell r="B147">
            <v>2016</v>
          </cell>
          <cell r="R147">
            <v>15</v>
          </cell>
          <cell r="X147">
            <v>1</v>
          </cell>
          <cell r="Z147">
            <v>3717</v>
          </cell>
          <cell r="AC147">
            <v>10009</v>
          </cell>
          <cell r="AD147">
            <v>770942.37100000004</v>
          </cell>
        </row>
        <row r="148">
          <cell r="A148">
            <v>42430</v>
          </cell>
          <cell r="B148">
            <v>2016</v>
          </cell>
          <cell r="R148">
            <v>15</v>
          </cell>
          <cell r="X148">
            <v>1</v>
          </cell>
          <cell r="Z148">
            <v>3716</v>
          </cell>
          <cell r="AC148">
            <v>10030</v>
          </cell>
          <cell r="AD148">
            <v>755258.174</v>
          </cell>
        </row>
        <row r="149">
          <cell r="A149">
            <v>42461</v>
          </cell>
          <cell r="B149">
            <v>2016</v>
          </cell>
          <cell r="R149">
            <v>15</v>
          </cell>
          <cell r="X149">
            <v>1</v>
          </cell>
          <cell r="Z149">
            <v>3715</v>
          </cell>
          <cell r="AC149">
            <v>9973</v>
          </cell>
          <cell r="AD149">
            <v>791429.92500000005</v>
          </cell>
        </row>
        <row r="150">
          <cell r="A150">
            <v>42491</v>
          </cell>
          <cell r="B150">
            <v>2016</v>
          </cell>
          <cell r="R150">
            <v>15</v>
          </cell>
          <cell r="X150">
            <v>1</v>
          </cell>
          <cell r="Z150">
            <v>3714</v>
          </cell>
          <cell r="AC150">
            <v>9951</v>
          </cell>
          <cell r="AD150">
            <v>775663.57799999998</v>
          </cell>
        </row>
        <row r="151">
          <cell r="A151">
            <v>42522</v>
          </cell>
          <cell r="B151">
            <v>2016</v>
          </cell>
          <cell r="R151">
            <v>15</v>
          </cell>
          <cell r="X151">
            <v>1</v>
          </cell>
          <cell r="Z151">
            <v>3720</v>
          </cell>
          <cell r="AC151">
            <v>9918</v>
          </cell>
          <cell r="AD151">
            <v>837004.24600000004</v>
          </cell>
        </row>
        <row r="152">
          <cell r="A152">
            <v>42552</v>
          </cell>
          <cell r="B152">
            <v>2016</v>
          </cell>
          <cell r="R152">
            <v>15</v>
          </cell>
          <cell r="X152">
            <v>1</v>
          </cell>
          <cell r="Z152">
            <v>3721</v>
          </cell>
          <cell r="AC152">
            <v>9919</v>
          </cell>
          <cell r="AD152">
            <v>831787.79200000002</v>
          </cell>
        </row>
        <row r="153">
          <cell r="A153">
            <v>42583</v>
          </cell>
          <cell r="B153">
            <v>2016</v>
          </cell>
          <cell r="R153">
            <v>15</v>
          </cell>
          <cell r="X153">
            <v>1</v>
          </cell>
          <cell r="Z153">
            <v>3718</v>
          </cell>
          <cell r="AC153">
            <v>9907</v>
          </cell>
          <cell r="AD153">
            <v>886044.34699999995</v>
          </cell>
        </row>
        <row r="154">
          <cell r="A154">
            <v>42614</v>
          </cell>
          <cell r="B154">
            <v>2016</v>
          </cell>
          <cell r="R154">
            <v>15</v>
          </cell>
          <cell r="X154">
            <v>1</v>
          </cell>
          <cell r="Z154">
            <v>3718</v>
          </cell>
          <cell r="AC154">
            <v>9874</v>
          </cell>
          <cell r="AD154">
            <v>847334.95499999996</v>
          </cell>
        </row>
        <row r="155">
          <cell r="A155">
            <v>42644</v>
          </cell>
          <cell r="B155">
            <v>2016</v>
          </cell>
          <cell r="R155">
            <v>15</v>
          </cell>
          <cell r="X155">
            <v>1</v>
          </cell>
          <cell r="Z155">
            <v>3720</v>
          </cell>
          <cell r="AC155">
            <v>9860</v>
          </cell>
          <cell r="AD155">
            <v>797648.647</v>
          </cell>
        </row>
        <row r="156">
          <cell r="A156">
            <v>42675</v>
          </cell>
          <cell r="B156">
            <v>2016</v>
          </cell>
          <cell r="R156">
            <v>15</v>
          </cell>
          <cell r="X156">
            <v>1</v>
          </cell>
          <cell r="Z156">
            <v>3720</v>
          </cell>
          <cell r="AC156">
            <v>9850</v>
          </cell>
          <cell r="AD156">
            <v>784632.53799999994</v>
          </cell>
        </row>
        <row r="157">
          <cell r="A157">
            <v>42705</v>
          </cell>
          <cell r="B157">
            <v>2016</v>
          </cell>
          <cell r="R157">
            <v>15</v>
          </cell>
          <cell r="X157">
            <v>1</v>
          </cell>
          <cell r="Z157">
            <v>3708</v>
          </cell>
          <cell r="AC157">
            <v>9840</v>
          </cell>
          <cell r="AD157">
            <v>747153.21699999995</v>
          </cell>
        </row>
        <row r="158">
          <cell r="A158">
            <v>42736</v>
          </cell>
          <cell r="B158">
            <v>2017</v>
          </cell>
          <cell r="R158">
            <v>15</v>
          </cell>
          <cell r="X158">
            <v>1</v>
          </cell>
          <cell r="Z158">
            <v>3615.2162004662</v>
          </cell>
          <cell r="AC158">
            <v>10005</v>
          </cell>
          <cell r="AD158">
            <v>750600.19324437471</v>
          </cell>
          <cell r="AU158">
            <v>6946537.4858333329</v>
          </cell>
          <cell r="AV158">
            <v>7027761.8596131233</v>
          </cell>
          <cell r="AW158">
            <v>3.9650788763941937E-3</v>
          </cell>
          <cell r="AX158">
            <v>2.5462869888106244E-2</v>
          </cell>
        </row>
        <row r="159">
          <cell r="A159">
            <v>42767</v>
          </cell>
          <cell r="B159">
            <v>2017</v>
          </cell>
          <cell r="R159">
            <v>15</v>
          </cell>
          <cell r="X159">
            <v>1</v>
          </cell>
          <cell r="Z159">
            <v>3615.2162004662</v>
          </cell>
          <cell r="AC159">
            <v>10005</v>
          </cell>
          <cell r="AD159">
            <v>766729.16309979151</v>
          </cell>
        </row>
        <row r="160">
          <cell r="A160">
            <v>42795</v>
          </cell>
          <cell r="B160">
            <v>2017</v>
          </cell>
          <cell r="R160">
            <v>15</v>
          </cell>
          <cell r="X160">
            <v>1</v>
          </cell>
          <cell r="Z160">
            <v>3615.2162004662</v>
          </cell>
          <cell r="AC160">
            <v>10005</v>
          </cell>
          <cell r="AD160">
            <v>771551.08476081071</v>
          </cell>
        </row>
        <row r="161">
          <cell r="A161">
            <v>42826</v>
          </cell>
          <cell r="B161">
            <v>2017</v>
          </cell>
          <cell r="R161">
            <v>15</v>
          </cell>
          <cell r="X161">
            <v>1</v>
          </cell>
          <cell r="Z161">
            <v>3615.2162004662</v>
          </cell>
          <cell r="AC161">
            <v>10005</v>
          </cell>
          <cell r="AD161">
            <v>790786.5532289251</v>
          </cell>
        </row>
        <row r="162">
          <cell r="A162">
            <v>42856</v>
          </cell>
          <cell r="B162">
            <v>2017</v>
          </cell>
          <cell r="R162">
            <v>15</v>
          </cell>
          <cell r="X162">
            <v>1</v>
          </cell>
          <cell r="Z162">
            <v>3615.2162004662</v>
          </cell>
          <cell r="AC162">
            <v>10005</v>
          </cell>
          <cell r="AD162">
            <v>814554.12542838941</v>
          </cell>
        </row>
        <row r="163">
          <cell r="A163">
            <v>42887</v>
          </cell>
          <cell r="B163">
            <v>2017</v>
          </cell>
          <cell r="R163">
            <v>15</v>
          </cell>
          <cell r="X163">
            <v>1</v>
          </cell>
          <cell r="Z163">
            <v>3615.2162004662</v>
          </cell>
          <cell r="AC163">
            <v>10005</v>
          </cell>
          <cell r="AD163">
            <v>838784.34873869352</v>
          </cell>
        </row>
        <row r="164">
          <cell r="A164">
            <v>42917</v>
          </cell>
          <cell r="B164">
            <v>2017</v>
          </cell>
          <cell r="R164">
            <v>15</v>
          </cell>
          <cell r="X164">
            <v>1</v>
          </cell>
          <cell r="Z164">
            <v>3615.2162004662</v>
          </cell>
          <cell r="AC164">
            <v>10005</v>
          </cell>
          <cell r="AD164">
            <v>863982.2928237773</v>
          </cell>
        </row>
        <row r="165">
          <cell r="A165">
            <v>42948</v>
          </cell>
          <cell r="B165">
            <v>2017</v>
          </cell>
          <cell r="R165">
            <v>15</v>
          </cell>
          <cell r="X165">
            <v>1</v>
          </cell>
          <cell r="Z165">
            <v>3615.2162004662</v>
          </cell>
          <cell r="AC165">
            <v>10005</v>
          </cell>
          <cell r="AD165">
            <v>873891.13656407641</v>
          </cell>
        </row>
        <row r="166">
          <cell r="A166">
            <v>42979</v>
          </cell>
          <cell r="B166">
            <v>2017</v>
          </cell>
          <cell r="R166">
            <v>15</v>
          </cell>
          <cell r="X166">
            <v>1</v>
          </cell>
          <cell r="Z166">
            <v>3615.2162004662</v>
          </cell>
          <cell r="AC166">
            <v>10005</v>
          </cell>
          <cell r="AD166">
            <v>874482.07288118941</v>
          </cell>
        </row>
        <row r="167">
          <cell r="A167">
            <v>43009</v>
          </cell>
          <cell r="B167">
            <v>2017</v>
          </cell>
          <cell r="R167">
            <v>15</v>
          </cell>
          <cell r="X167">
            <v>1</v>
          </cell>
          <cell r="Z167">
            <v>3615.2162004662</v>
          </cell>
          <cell r="AC167">
            <v>10005</v>
          </cell>
          <cell r="AD167">
            <v>813859.87546789565</v>
          </cell>
        </row>
        <row r="168">
          <cell r="A168">
            <v>43040</v>
          </cell>
          <cell r="B168">
            <v>2017</v>
          </cell>
          <cell r="R168">
            <v>15</v>
          </cell>
          <cell r="X168">
            <v>1</v>
          </cell>
          <cell r="Z168">
            <v>3615.2162004662</v>
          </cell>
          <cell r="AC168">
            <v>10005</v>
          </cell>
          <cell r="AD168">
            <v>805558.21777700633</v>
          </cell>
        </row>
        <row r="169">
          <cell r="A169">
            <v>43070</v>
          </cell>
          <cell r="B169">
            <v>2017</v>
          </cell>
          <cell r="R169">
            <v>15</v>
          </cell>
          <cell r="X169">
            <v>1</v>
          </cell>
          <cell r="Z169">
            <v>3615.2162004662</v>
          </cell>
          <cell r="AC169">
            <v>10005</v>
          </cell>
          <cell r="AD169">
            <v>764107.59298506973</v>
          </cell>
        </row>
        <row r="170">
          <cell r="A170">
            <v>43101</v>
          </cell>
          <cell r="B170">
            <v>2018</v>
          </cell>
          <cell r="R170">
            <v>15</v>
          </cell>
          <cell r="X170">
            <v>1</v>
          </cell>
          <cell r="Z170">
            <v>3615.2162004662</v>
          </cell>
          <cell r="AC170">
            <v>10005</v>
          </cell>
          <cell r="AD170">
            <v>750600.19324437471</v>
          </cell>
        </row>
        <row r="171">
          <cell r="A171">
            <v>43132</v>
          </cell>
          <cell r="B171">
            <v>2018</v>
          </cell>
          <cell r="R171">
            <v>15</v>
          </cell>
          <cell r="X171">
            <v>1</v>
          </cell>
          <cell r="Z171">
            <v>3615.2162004662</v>
          </cell>
          <cell r="AC171">
            <v>10005</v>
          </cell>
          <cell r="AD171">
            <v>766729.16309979151</v>
          </cell>
        </row>
        <row r="172">
          <cell r="A172">
            <v>43160</v>
          </cell>
          <cell r="B172">
            <v>2018</v>
          </cell>
          <cell r="R172">
            <v>15</v>
          </cell>
          <cell r="X172">
            <v>1</v>
          </cell>
          <cell r="Z172">
            <v>3615.2162004662</v>
          </cell>
          <cell r="AC172">
            <v>10005</v>
          </cell>
          <cell r="AD172">
            <v>771551.08476081071</v>
          </cell>
        </row>
        <row r="173">
          <cell r="A173">
            <v>43191</v>
          </cell>
          <cell r="B173">
            <v>2018</v>
          </cell>
          <cell r="R173">
            <v>15</v>
          </cell>
          <cell r="X173">
            <v>1</v>
          </cell>
          <cell r="Z173">
            <v>3615.2162004662</v>
          </cell>
          <cell r="AC173">
            <v>10005</v>
          </cell>
          <cell r="AD173">
            <v>790786.5532289251</v>
          </cell>
        </row>
        <row r="174">
          <cell r="A174">
            <v>43221</v>
          </cell>
          <cell r="B174">
            <v>2018</v>
          </cell>
          <cell r="R174">
            <v>15</v>
          </cell>
          <cell r="X174">
            <v>1</v>
          </cell>
          <cell r="Z174">
            <v>3615.2162004662</v>
          </cell>
          <cell r="AC174">
            <v>10005</v>
          </cell>
          <cell r="AD174">
            <v>814554.12542838941</v>
          </cell>
        </row>
        <row r="175">
          <cell r="A175">
            <v>43252</v>
          </cell>
          <cell r="B175">
            <v>2018</v>
          </cell>
          <cell r="R175">
            <v>15</v>
          </cell>
          <cell r="X175">
            <v>1</v>
          </cell>
          <cell r="Z175">
            <v>3615.2162004662</v>
          </cell>
          <cell r="AC175">
            <v>10005</v>
          </cell>
          <cell r="AD175">
            <v>838784.34873869352</v>
          </cell>
        </row>
        <row r="176">
          <cell r="A176">
            <v>43282</v>
          </cell>
          <cell r="B176">
            <v>2018</v>
          </cell>
          <cell r="R176">
            <v>15</v>
          </cell>
          <cell r="X176">
            <v>1</v>
          </cell>
          <cell r="Z176">
            <v>3615.2162004662</v>
          </cell>
          <cell r="AC176">
            <v>10005</v>
          </cell>
          <cell r="AD176">
            <v>863982.2928237773</v>
          </cell>
        </row>
        <row r="177">
          <cell r="A177">
            <v>43313</v>
          </cell>
          <cell r="B177">
            <v>2018</v>
          </cell>
          <cell r="R177">
            <v>15</v>
          </cell>
          <cell r="X177">
            <v>1</v>
          </cell>
          <cell r="Z177">
            <v>3615.2162004662</v>
          </cell>
          <cell r="AC177">
            <v>10005</v>
          </cell>
          <cell r="AD177">
            <v>873891.13656407641</v>
          </cell>
        </row>
        <row r="178">
          <cell r="A178">
            <v>43344</v>
          </cell>
          <cell r="B178">
            <v>2018</v>
          </cell>
          <cell r="R178">
            <v>15</v>
          </cell>
          <cell r="X178">
            <v>1</v>
          </cell>
          <cell r="Z178">
            <v>3615.2162004662</v>
          </cell>
          <cell r="AC178">
            <v>10005</v>
          </cell>
          <cell r="AD178">
            <v>874482.07288118941</v>
          </cell>
        </row>
        <row r="179">
          <cell r="A179">
            <v>43374</v>
          </cell>
          <cell r="B179">
            <v>2018</v>
          </cell>
          <cell r="R179">
            <v>15</v>
          </cell>
          <cell r="X179">
            <v>1</v>
          </cell>
          <cell r="Z179">
            <v>3615.2162004662</v>
          </cell>
          <cell r="AC179">
            <v>10005</v>
          </cell>
          <cell r="AD179">
            <v>813859.87546789565</v>
          </cell>
        </row>
        <row r="180">
          <cell r="A180">
            <v>43405</v>
          </cell>
          <cell r="B180">
            <v>2018</v>
          </cell>
          <cell r="R180">
            <v>15</v>
          </cell>
          <cell r="X180">
            <v>1</v>
          </cell>
          <cell r="Z180">
            <v>3615.2162004662</v>
          </cell>
          <cell r="AC180">
            <v>10005</v>
          </cell>
          <cell r="AD180">
            <v>805558.21777700633</v>
          </cell>
        </row>
        <row r="181">
          <cell r="A181">
            <v>43435</v>
          </cell>
          <cell r="B181">
            <v>2018</v>
          </cell>
          <cell r="R181">
            <v>15</v>
          </cell>
          <cell r="X181">
            <v>1</v>
          </cell>
          <cell r="Z181">
            <v>3615.2162004662</v>
          </cell>
          <cell r="AC181">
            <v>10005</v>
          </cell>
          <cell r="AD181">
            <v>764107.59298506973</v>
          </cell>
        </row>
        <row r="182">
          <cell r="A182">
            <v>43466</v>
          </cell>
          <cell r="B182">
            <v>2019</v>
          </cell>
          <cell r="R182">
            <v>15</v>
          </cell>
          <cell r="X182">
            <v>1</v>
          </cell>
          <cell r="Z182">
            <v>3615.2162004662</v>
          </cell>
          <cell r="AC182">
            <v>10005</v>
          </cell>
          <cell r="AD182">
            <v>750600.19324437471</v>
          </cell>
        </row>
        <row r="183">
          <cell r="A183">
            <v>43497</v>
          </cell>
          <cell r="B183">
            <v>2019</v>
          </cell>
          <cell r="R183">
            <v>15</v>
          </cell>
          <cell r="X183">
            <v>1</v>
          </cell>
          <cell r="Z183">
            <v>3615.2162004662</v>
          </cell>
          <cell r="AC183">
            <v>10005</v>
          </cell>
          <cell r="AD183">
            <v>766729.16309979151</v>
          </cell>
        </row>
        <row r="184">
          <cell r="A184">
            <v>43525</v>
          </cell>
          <cell r="B184">
            <v>2019</v>
          </cell>
          <cell r="R184">
            <v>15</v>
          </cell>
          <cell r="X184">
            <v>1</v>
          </cell>
          <cell r="Z184">
            <v>3615.2162004662</v>
          </cell>
          <cell r="AC184">
            <v>10005</v>
          </cell>
          <cell r="AD184">
            <v>771551.08476081071</v>
          </cell>
        </row>
        <row r="185">
          <cell r="A185">
            <v>43556</v>
          </cell>
          <cell r="B185">
            <v>2019</v>
          </cell>
          <cell r="R185">
            <v>15</v>
          </cell>
          <cell r="X185">
            <v>1</v>
          </cell>
          <cell r="Z185">
            <v>3615.2162004662</v>
          </cell>
          <cell r="AC185">
            <v>10005</v>
          </cell>
          <cell r="AD185">
            <v>790786.5532289251</v>
          </cell>
        </row>
        <row r="186">
          <cell r="A186">
            <v>43586</v>
          </cell>
          <cell r="B186">
            <v>2019</v>
          </cell>
          <cell r="R186">
            <v>15</v>
          </cell>
          <cell r="X186">
            <v>1</v>
          </cell>
          <cell r="Z186">
            <v>3615.2162004662</v>
          </cell>
          <cell r="AC186">
            <v>10005</v>
          </cell>
          <cell r="AD186">
            <v>814554.12542838941</v>
          </cell>
        </row>
        <row r="187">
          <cell r="A187">
            <v>43617</v>
          </cell>
          <cell r="B187">
            <v>2019</v>
          </cell>
          <cell r="R187">
            <v>15</v>
          </cell>
          <cell r="X187">
            <v>1</v>
          </cell>
          <cell r="Z187">
            <v>3615.2162004662</v>
          </cell>
          <cell r="AC187">
            <v>10005</v>
          </cell>
          <cell r="AD187">
            <v>838784.34873869352</v>
          </cell>
        </row>
        <row r="188">
          <cell r="A188">
            <v>43647</v>
          </cell>
          <cell r="B188">
            <v>2019</v>
          </cell>
          <cell r="R188">
            <v>15</v>
          </cell>
          <cell r="X188">
            <v>1</v>
          </cell>
          <cell r="Z188">
            <v>3615.2162004662</v>
          </cell>
          <cell r="AC188">
            <v>10005</v>
          </cell>
          <cell r="AD188">
            <v>863982.2928237773</v>
          </cell>
        </row>
        <row r="189">
          <cell r="A189">
            <v>43678</v>
          </cell>
          <cell r="B189">
            <v>2019</v>
          </cell>
          <cell r="R189">
            <v>15</v>
          </cell>
          <cell r="X189">
            <v>1</v>
          </cell>
          <cell r="Z189">
            <v>3615.2162004662</v>
          </cell>
          <cell r="AC189">
            <v>10005</v>
          </cell>
          <cell r="AD189">
            <v>873891.13656407641</v>
          </cell>
        </row>
        <row r="190">
          <cell r="A190">
            <v>43709</v>
          </cell>
          <cell r="B190">
            <v>2019</v>
          </cell>
          <cell r="R190">
            <v>15</v>
          </cell>
          <cell r="X190">
            <v>1</v>
          </cell>
          <cell r="Z190">
            <v>3615.2162004662</v>
          </cell>
          <cell r="AC190">
            <v>10005</v>
          </cell>
          <cell r="AD190">
            <v>874482.07288118941</v>
          </cell>
        </row>
        <row r="191">
          <cell r="A191">
            <v>43739</v>
          </cell>
          <cell r="B191">
            <v>2019</v>
          </cell>
          <cell r="R191">
            <v>15</v>
          </cell>
          <cell r="X191">
            <v>1</v>
          </cell>
          <cell r="Z191">
            <v>3615.2162004662</v>
          </cell>
          <cell r="AC191">
            <v>10005</v>
          </cell>
          <cell r="AD191">
            <v>813859.87546789565</v>
          </cell>
        </row>
        <row r="192">
          <cell r="A192">
            <v>43770</v>
          </cell>
          <cell r="B192">
            <v>2019</v>
          </cell>
          <cell r="R192">
            <v>15</v>
          </cell>
          <cell r="X192">
            <v>1</v>
          </cell>
          <cell r="Z192">
            <v>3615.2162004662</v>
          </cell>
          <cell r="AC192">
            <v>10005</v>
          </cell>
          <cell r="AD192">
            <v>805558.21777700633</v>
          </cell>
        </row>
        <row r="193">
          <cell r="A193">
            <v>43800</v>
          </cell>
          <cell r="B193">
            <v>2019</v>
          </cell>
          <cell r="R193">
            <v>15</v>
          </cell>
          <cell r="X193">
            <v>1</v>
          </cell>
          <cell r="Z193">
            <v>3615.2162004662</v>
          </cell>
          <cell r="AC193">
            <v>10005</v>
          </cell>
          <cell r="AD193">
            <v>764107.59298506973</v>
          </cell>
        </row>
        <row r="194">
          <cell r="A194">
            <v>43831</v>
          </cell>
          <cell r="B194">
            <v>2020</v>
          </cell>
          <cell r="R194">
            <v>15</v>
          </cell>
          <cell r="X194">
            <v>1</v>
          </cell>
          <cell r="Z194">
            <v>3615.2162004662</v>
          </cell>
          <cell r="AC194">
            <v>10005</v>
          </cell>
          <cell r="AD194">
            <v>750600.19324437471</v>
          </cell>
        </row>
        <row r="195">
          <cell r="A195">
            <v>43862</v>
          </cell>
          <cell r="B195">
            <v>2020</v>
          </cell>
          <cell r="R195">
            <v>15</v>
          </cell>
          <cell r="X195">
            <v>1</v>
          </cell>
          <cell r="Z195">
            <v>3615.2162004662</v>
          </cell>
          <cell r="AC195">
            <v>10005</v>
          </cell>
          <cell r="AD195">
            <v>766729.16309979151</v>
          </cell>
        </row>
        <row r="196">
          <cell r="A196">
            <v>43891</v>
          </cell>
          <cell r="B196">
            <v>2020</v>
          </cell>
          <cell r="R196">
            <v>15</v>
          </cell>
          <cell r="X196">
            <v>1</v>
          </cell>
          <cell r="Z196">
            <v>3615.2162004662</v>
          </cell>
          <cell r="AC196">
            <v>10005</v>
          </cell>
          <cell r="AD196">
            <v>771551.08476081071</v>
          </cell>
        </row>
        <row r="197">
          <cell r="A197">
            <v>43922</v>
          </cell>
          <cell r="B197">
            <v>2020</v>
          </cell>
          <cell r="R197">
            <v>15</v>
          </cell>
          <cell r="X197">
            <v>1</v>
          </cell>
          <cell r="Z197">
            <v>3615.2162004662</v>
          </cell>
          <cell r="AC197">
            <v>10005</v>
          </cell>
          <cell r="AD197">
            <v>790786.5532289251</v>
          </cell>
        </row>
        <row r="198">
          <cell r="A198">
            <v>43952</v>
          </cell>
          <cell r="B198">
            <v>2020</v>
          </cell>
          <cell r="R198">
            <v>15</v>
          </cell>
          <cell r="X198">
            <v>1</v>
          </cell>
          <cell r="Z198">
            <v>3615.2162004662</v>
          </cell>
          <cell r="AC198">
            <v>10005</v>
          </cell>
          <cell r="AD198">
            <v>814554.12542838941</v>
          </cell>
        </row>
        <row r="199">
          <cell r="A199">
            <v>43983</v>
          </cell>
          <cell r="B199">
            <v>2020</v>
          </cell>
          <cell r="R199">
            <v>15</v>
          </cell>
          <cell r="X199">
            <v>1</v>
          </cell>
          <cell r="Z199">
            <v>3615.2162004662</v>
          </cell>
          <cell r="AC199">
            <v>10005</v>
          </cell>
          <cell r="AD199">
            <v>838784.34873869352</v>
          </cell>
        </row>
        <row r="200">
          <cell r="A200">
            <v>44013</v>
          </cell>
          <cell r="B200">
            <v>2020</v>
          </cell>
          <cell r="R200">
            <v>15</v>
          </cell>
          <cell r="X200">
            <v>1</v>
          </cell>
          <cell r="Z200">
            <v>3615.2162004662</v>
          </cell>
          <cell r="AC200">
            <v>10005</v>
          </cell>
          <cell r="AD200">
            <v>863982.2928237773</v>
          </cell>
        </row>
        <row r="201">
          <cell r="A201">
            <v>44044</v>
          </cell>
          <cell r="B201">
            <v>2020</v>
          </cell>
          <cell r="R201">
            <v>15</v>
          </cell>
          <cell r="X201">
            <v>1</v>
          </cell>
          <cell r="Z201">
            <v>3615.2162004662</v>
          </cell>
          <cell r="AC201">
            <v>10005</v>
          </cell>
          <cell r="AD201">
            <v>873891.13656407641</v>
          </cell>
        </row>
        <row r="202">
          <cell r="A202">
            <v>44075</v>
          </cell>
          <cell r="B202">
            <v>2020</v>
          </cell>
          <cell r="R202">
            <v>15</v>
          </cell>
          <cell r="X202">
            <v>1</v>
          </cell>
          <cell r="Z202">
            <v>3615.2162004662</v>
          </cell>
          <cell r="AC202">
            <v>10005</v>
          </cell>
          <cell r="AD202">
            <v>874482.07288118941</v>
          </cell>
        </row>
        <row r="203">
          <cell r="A203">
            <v>44105</v>
          </cell>
          <cell r="B203">
            <v>2020</v>
          </cell>
          <cell r="R203">
            <v>15</v>
          </cell>
          <cell r="X203">
            <v>1</v>
          </cell>
          <cell r="Z203">
            <v>3615.2162004662</v>
          </cell>
          <cell r="AC203">
            <v>10005</v>
          </cell>
          <cell r="AD203">
            <v>813859.87546789565</v>
          </cell>
        </row>
        <row r="204">
          <cell r="A204">
            <v>44136</v>
          </cell>
          <cell r="B204">
            <v>2020</v>
          </cell>
          <cell r="R204">
            <v>15</v>
          </cell>
          <cell r="X204">
            <v>1</v>
          </cell>
          <cell r="Z204">
            <v>3615.2162004662</v>
          </cell>
          <cell r="AC204">
            <v>10005</v>
          </cell>
          <cell r="AD204">
            <v>805558.21777700633</v>
          </cell>
        </row>
        <row r="205">
          <cell r="A205">
            <v>44166</v>
          </cell>
          <cell r="B205">
            <v>2020</v>
          </cell>
          <cell r="R205">
            <v>15</v>
          </cell>
          <cell r="X205">
            <v>1</v>
          </cell>
          <cell r="Z205">
            <v>3615.2162004662</v>
          </cell>
          <cell r="AC205">
            <v>10005</v>
          </cell>
          <cell r="AD205">
            <v>764107.59298506973</v>
          </cell>
        </row>
        <row r="206">
          <cell r="A206">
            <v>44197</v>
          </cell>
          <cell r="B206">
            <v>2021</v>
          </cell>
          <cell r="R206">
            <v>15</v>
          </cell>
          <cell r="X206">
            <v>1</v>
          </cell>
          <cell r="Z206">
            <v>3615.2162004662</v>
          </cell>
          <cell r="AC206">
            <v>10005</v>
          </cell>
          <cell r="AD206">
            <v>750600.19324437471</v>
          </cell>
        </row>
        <row r="207">
          <cell r="A207">
            <v>44228</v>
          </cell>
          <cell r="B207">
            <v>2021</v>
          </cell>
          <cell r="R207">
            <v>15</v>
          </cell>
          <cell r="X207">
            <v>1</v>
          </cell>
          <cell r="Z207">
            <v>3615.2162004662</v>
          </cell>
          <cell r="AC207">
            <v>10005</v>
          </cell>
          <cell r="AD207">
            <v>766729.16309979151</v>
          </cell>
        </row>
        <row r="208">
          <cell r="A208">
            <v>44256</v>
          </cell>
          <cell r="B208">
            <v>2021</v>
          </cell>
          <cell r="R208">
            <v>15</v>
          </cell>
          <cell r="X208">
            <v>1</v>
          </cell>
          <cell r="Z208">
            <v>3615.2162004662</v>
          </cell>
          <cell r="AC208">
            <v>10005</v>
          </cell>
          <cell r="AD208">
            <v>771551.08476081071</v>
          </cell>
        </row>
        <row r="209">
          <cell r="A209">
            <v>44287</v>
          </cell>
          <cell r="B209">
            <v>2021</v>
          </cell>
          <cell r="R209">
            <v>15</v>
          </cell>
          <cell r="X209">
            <v>1</v>
          </cell>
          <cell r="Z209">
            <v>3615.2162004662</v>
          </cell>
          <cell r="AC209">
            <v>10005</v>
          </cell>
          <cell r="AD209">
            <v>790786.5532289251</v>
          </cell>
        </row>
        <row r="210">
          <cell r="A210">
            <v>44317</v>
          </cell>
          <cell r="B210">
            <v>2021</v>
          </cell>
          <cell r="R210">
            <v>15</v>
          </cell>
          <cell r="X210">
            <v>1</v>
          </cell>
          <cell r="Z210">
            <v>3615.2162004662</v>
          </cell>
          <cell r="AC210">
            <v>10005</v>
          </cell>
          <cell r="AD210">
            <v>814554.12542838941</v>
          </cell>
        </row>
        <row r="211">
          <cell r="A211">
            <v>44348</v>
          </cell>
          <cell r="B211">
            <v>2021</v>
          </cell>
          <cell r="R211">
            <v>15</v>
          </cell>
          <cell r="X211">
            <v>1</v>
          </cell>
          <cell r="Z211">
            <v>3615.2162004662</v>
          </cell>
          <cell r="AC211">
            <v>10005</v>
          </cell>
          <cell r="AD211">
            <v>838784.34873869352</v>
          </cell>
        </row>
        <row r="212">
          <cell r="A212">
            <v>44378</v>
          </cell>
          <cell r="B212">
            <v>2021</v>
          </cell>
          <cell r="R212">
            <v>15</v>
          </cell>
          <cell r="X212">
            <v>1</v>
          </cell>
          <cell r="Z212">
            <v>3615.2162004662</v>
          </cell>
          <cell r="AC212">
            <v>10005</v>
          </cell>
          <cell r="AD212">
            <v>863982.2928237773</v>
          </cell>
        </row>
        <row r="213">
          <cell r="A213">
            <v>44409</v>
          </cell>
          <cell r="B213">
            <v>2021</v>
          </cell>
          <cell r="R213">
            <v>15</v>
          </cell>
          <cell r="X213">
            <v>1</v>
          </cell>
          <cell r="Z213">
            <v>3615.2162004662</v>
          </cell>
          <cell r="AC213">
            <v>10005</v>
          </cell>
          <cell r="AD213">
            <v>873891.13656407641</v>
          </cell>
        </row>
        <row r="214">
          <cell r="A214">
            <v>44440</v>
          </cell>
          <cell r="B214">
            <v>2021</v>
          </cell>
          <cell r="R214">
            <v>15</v>
          </cell>
          <cell r="X214">
            <v>1</v>
          </cell>
          <cell r="Z214">
            <v>3615.2162004662</v>
          </cell>
          <cell r="AC214">
            <v>10005</v>
          </cell>
          <cell r="AD214">
            <v>874482.07288118941</v>
          </cell>
        </row>
        <row r="215">
          <cell r="A215">
            <v>44470</v>
          </cell>
          <cell r="B215">
            <v>2021</v>
          </cell>
          <cell r="R215">
            <v>15</v>
          </cell>
          <cell r="X215">
            <v>1</v>
          </cell>
          <cell r="Z215">
            <v>3615.2162004662</v>
          </cell>
          <cell r="AC215">
            <v>10005</v>
          </cell>
          <cell r="AD215">
            <v>813859.87546789565</v>
          </cell>
        </row>
        <row r="216">
          <cell r="A216">
            <v>44501</v>
          </cell>
          <cell r="B216">
            <v>2021</v>
          </cell>
          <cell r="R216">
            <v>15</v>
          </cell>
          <cell r="X216">
            <v>1</v>
          </cell>
          <cell r="Z216">
            <v>3615.2162004662</v>
          </cell>
          <cell r="AC216">
            <v>10005</v>
          </cell>
          <cell r="AD216">
            <v>805558.21777700633</v>
          </cell>
        </row>
        <row r="217">
          <cell r="A217">
            <v>44531</v>
          </cell>
          <cell r="B217">
            <v>2021</v>
          </cell>
          <cell r="R217">
            <v>15</v>
          </cell>
          <cell r="X217">
            <v>1</v>
          </cell>
          <cell r="Z217">
            <v>3615.2162004662</v>
          </cell>
          <cell r="AC217">
            <v>10005</v>
          </cell>
          <cell r="AD217">
            <v>764107.59298506973</v>
          </cell>
        </row>
        <row r="218">
          <cell r="A218">
            <v>44562</v>
          </cell>
          <cell r="B218">
            <v>2022</v>
          </cell>
          <cell r="R218">
            <v>15</v>
          </cell>
          <cell r="X218">
            <v>1</v>
          </cell>
          <cell r="Z218">
            <v>3615.2162004662</v>
          </cell>
          <cell r="AC218">
            <v>10005</v>
          </cell>
          <cell r="AD218">
            <v>750600.19324437471</v>
          </cell>
        </row>
        <row r="219">
          <cell r="A219">
            <v>44593</v>
          </cell>
          <cell r="B219">
            <v>2022</v>
          </cell>
          <cell r="R219">
            <v>15</v>
          </cell>
          <cell r="X219">
            <v>1</v>
          </cell>
          <cell r="Z219">
            <v>3615.2162004662</v>
          </cell>
          <cell r="AC219">
            <v>10005</v>
          </cell>
          <cell r="AD219">
            <v>766729.16309979151</v>
          </cell>
        </row>
        <row r="220">
          <cell r="A220">
            <v>44621</v>
          </cell>
          <cell r="B220">
            <v>2022</v>
          </cell>
          <cell r="R220">
            <v>15</v>
          </cell>
          <cell r="X220">
            <v>1</v>
          </cell>
          <cell r="Z220">
            <v>3615.2162004662</v>
          </cell>
          <cell r="AC220">
            <v>10005</v>
          </cell>
          <cell r="AD220">
            <v>771551.08476081071</v>
          </cell>
        </row>
        <row r="221">
          <cell r="A221">
            <v>44652</v>
          </cell>
          <cell r="B221">
            <v>2022</v>
          </cell>
          <cell r="R221">
            <v>15</v>
          </cell>
          <cell r="X221">
            <v>1</v>
          </cell>
          <cell r="Z221">
            <v>3615.2162004662</v>
          </cell>
          <cell r="AC221">
            <v>10005</v>
          </cell>
          <cell r="AD221">
            <v>790786.5532289251</v>
          </cell>
        </row>
        <row r="222">
          <cell r="A222">
            <v>44682</v>
          </cell>
          <cell r="B222">
            <v>2022</v>
          </cell>
          <cell r="R222">
            <v>15</v>
          </cell>
          <cell r="X222">
            <v>1</v>
          </cell>
          <cell r="Z222">
            <v>3615.2162004662</v>
          </cell>
          <cell r="AC222">
            <v>10005</v>
          </cell>
          <cell r="AD222">
            <v>814554.12542838941</v>
          </cell>
        </row>
        <row r="223">
          <cell r="A223">
            <v>44713</v>
          </cell>
          <cell r="B223">
            <v>2022</v>
          </cell>
          <cell r="R223">
            <v>15</v>
          </cell>
          <cell r="X223">
            <v>1</v>
          </cell>
          <cell r="Z223">
            <v>3615.2162004662</v>
          </cell>
          <cell r="AC223">
            <v>10005</v>
          </cell>
          <cell r="AD223">
            <v>838784.34873869352</v>
          </cell>
        </row>
        <row r="224">
          <cell r="A224">
            <v>44743</v>
          </cell>
          <cell r="B224">
            <v>2022</v>
          </cell>
          <cell r="R224">
            <v>15</v>
          </cell>
          <cell r="X224">
            <v>1</v>
          </cell>
          <cell r="Z224">
            <v>3615.2162004662</v>
          </cell>
          <cell r="AC224">
            <v>10005</v>
          </cell>
          <cell r="AD224">
            <v>863982.2928237773</v>
          </cell>
        </row>
        <row r="225">
          <cell r="A225">
            <v>44774</v>
          </cell>
          <cell r="B225">
            <v>2022</v>
          </cell>
          <cell r="R225">
            <v>15</v>
          </cell>
          <cell r="X225">
            <v>1</v>
          </cell>
          <cell r="Z225">
            <v>3615.2162004662</v>
          </cell>
          <cell r="AC225">
            <v>10005</v>
          </cell>
          <cell r="AD225">
            <v>873891.13656407641</v>
          </cell>
        </row>
        <row r="226">
          <cell r="A226">
            <v>44805</v>
          </cell>
          <cell r="B226">
            <v>2022</v>
          </cell>
          <cell r="R226">
            <v>15</v>
          </cell>
          <cell r="X226">
            <v>1</v>
          </cell>
          <cell r="Z226">
            <v>3615.2162004662</v>
          </cell>
          <cell r="AC226">
            <v>10005</v>
          </cell>
          <cell r="AD226">
            <v>874482.07288118941</v>
          </cell>
        </row>
        <row r="227">
          <cell r="A227">
            <v>44835</v>
          </cell>
          <cell r="B227">
            <v>2022</v>
          </cell>
          <cell r="R227">
            <v>15</v>
          </cell>
          <cell r="X227">
            <v>1</v>
          </cell>
          <cell r="Z227">
            <v>3615.2162004662</v>
          </cell>
          <cell r="AC227">
            <v>10005</v>
          </cell>
          <cell r="AD227">
            <v>813859.87546789565</v>
          </cell>
        </row>
        <row r="228">
          <cell r="A228">
            <v>44866</v>
          </cell>
          <cell r="B228">
            <v>2022</v>
          </cell>
          <cell r="R228">
            <v>15</v>
          </cell>
          <cell r="X228">
            <v>1</v>
          </cell>
          <cell r="Z228">
            <v>3615.2162004662</v>
          </cell>
          <cell r="AC228">
            <v>10005</v>
          </cell>
          <cell r="AD228">
            <v>805558.21777700633</v>
          </cell>
        </row>
        <row r="229">
          <cell r="A229">
            <v>44896</v>
          </cell>
          <cell r="B229">
            <v>2022</v>
          </cell>
          <cell r="R229">
            <v>15</v>
          </cell>
          <cell r="X229">
            <v>1</v>
          </cell>
          <cell r="Z229">
            <v>3615.2162004662</v>
          </cell>
          <cell r="AC229">
            <v>10005</v>
          </cell>
          <cell r="AD229">
            <v>764107.59298506973</v>
          </cell>
        </row>
        <row r="230">
          <cell r="A230">
            <v>44927</v>
          </cell>
          <cell r="B230">
            <v>2023</v>
          </cell>
          <cell r="R230">
            <v>15</v>
          </cell>
          <cell r="X230">
            <v>1</v>
          </cell>
          <cell r="Z230">
            <v>3615.2162004662</v>
          </cell>
          <cell r="AC230">
            <v>10005</v>
          </cell>
          <cell r="AD230">
            <v>750600.19324437471</v>
          </cell>
        </row>
        <row r="231">
          <cell r="A231">
            <v>44958</v>
          </cell>
          <cell r="B231">
            <v>2023</v>
          </cell>
          <cell r="R231">
            <v>15</v>
          </cell>
          <cell r="X231">
            <v>1</v>
          </cell>
          <cell r="Z231">
            <v>3615.2162004662</v>
          </cell>
          <cell r="AC231">
            <v>10005</v>
          </cell>
          <cell r="AD231">
            <v>766729.16309979151</v>
          </cell>
        </row>
        <row r="232">
          <cell r="A232">
            <v>44986</v>
          </cell>
          <cell r="B232">
            <v>2023</v>
          </cell>
          <cell r="R232">
            <v>15</v>
          </cell>
          <cell r="X232">
            <v>1</v>
          </cell>
          <cell r="Z232">
            <v>3615.2162004662</v>
          </cell>
          <cell r="AC232">
            <v>10005</v>
          </cell>
          <cell r="AD232">
            <v>771551.08476081071</v>
          </cell>
        </row>
        <row r="233">
          <cell r="A233">
            <v>45017</v>
          </cell>
          <cell r="B233">
            <v>2023</v>
          </cell>
          <cell r="R233">
            <v>15</v>
          </cell>
          <cell r="X233">
            <v>1</v>
          </cell>
          <cell r="Z233">
            <v>3615.2162004662</v>
          </cell>
          <cell r="AC233">
            <v>10005</v>
          </cell>
          <cell r="AD233">
            <v>790786.5532289251</v>
          </cell>
        </row>
        <row r="234">
          <cell r="A234">
            <v>45047</v>
          </cell>
          <cell r="B234">
            <v>2023</v>
          </cell>
          <cell r="R234">
            <v>15</v>
          </cell>
          <cell r="X234">
            <v>1</v>
          </cell>
          <cell r="Z234">
            <v>3615.2162004662</v>
          </cell>
          <cell r="AC234">
            <v>10005</v>
          </cell>
          <cell r="AD234">
            <v>814554.12542838941</v>
          </cell>
        </row>
        <row r="235">
          <cell r="A235">
            <v>45078</v>
          </cell>
          <cell r="B235">
            <v>2023</v>
          </cell>
          <cell r="R235">
            <v>15</v>
          </cell>
          <cell r="X235">
            <v>1</v>
          </cell>
          <cell r="Z235">
            <v>3615.2162004662</v>
          </cell>
          <cell r="AC235">
            <v>10005</v>
          </cell>
          <cell r="AD235">
            <v>838784.34873869352</v>
          </cell>
        </row>
        <row r="236">
          <cell r="A236">
            <v>45108</v>
          </cell>
          <cell r="B236">
            <v>2023</v>
          </cell>
          <cell r="R236">
            <v>15</v>
          </cell>
          <cell r="X236">
            <v>1</v>
          </cell>
          <cell r="Z236">
            <v>3615.2162004662</v>
          </cell>
          <cell r="AC236">
            <v>10005</v>
          </cell>
          <cell r="AD236">
            <v>863982.2928237773</v>
          </cell>
        </row>
        <row r="237">
          <cell r="A237">
            <v>45139</v>
          </cell>
          <cell r="B237">
            <v>2023</v>
          </cell>
          <cell r="R237">
            <v>15</v>
          </cell>
          <cell r="X237">
            <v>1</v>
          </cell>
          <cell r="Z237">
            <v>3615.2162004662</v>
          </cell>
          <cell r="AC237">
            <v>10005</v>
          </cell>
          <cell r="AD237">
            <v>873891.13656407641</v>
          </cell>
        </row>
        <row r="238">
          <cell r="A238">
            <v>45170</v>
          </cell>
          <cell r="B238">
            <v>2023</v>
          </cell>
          <cell r="R238">
            <v>15</v>
          </cell>
          <cell r="X238">
            <v>1</v>
          </cell>
          <cell r="Z238">
            <v>3615.2162004662</v>
          </cell>
          <cell r="AC238">
            <v>10005</v>
          </cell>
          <cell r="AD238">
            <v>874482.07288118941</v>
          </cell>
        </row>
        <row r="239">
          <cell r="A239">
            <v>45200</v>
          </cell>
          <cell r="B239">
            <v>2023</v>
          </cell>
          <cell r="R239">
            <v>15</v>
          </cell>
          <cell r="X239">
            <v>1</v>
          </cell>
          <cell r="Z239">
            <v>3615.2162004662</v>
          </cell>
          <cell r="AC239">
            <v>10005</v>
          </cell>
          <cell r="AD239">
            <v>813859.87546789565</v>
          </cell>
        </row>
        <row r="240">
          <cell r="A240">
            <v>45231</v>
          </cell>
          <cell r="B240">
            <v>2023</v>
          </cell>
          <cell r="R240">
            <v>15</v>
          </cell>
          <cell r="X240">
            <v>1</v>
          </cell>
          <cell r="Z240">
            <v>3615.2162004662</v>
          </cell>
          <cell r="AC240">
            <v>10005</v>
          </cell>
          <cell r="AD240">
            <v>805558.21777700633</v>
          </cell>
        </row>
        <row r="241">
          <cell r="A241">
            <v>45261</v>
          </cell>
          <cell r="B241">
            <v>2023</v>
          </cell>
          <cell r="R241">
            <v>15</v>
          </cell>
          <cell r="X241">
            <v>1</v>
          </cell>
          <cell r="Z241">
            <v>3615.2162004662</v>
          </cell>
          <cell r="AC241">
            <v>10005</v>
          </cell>
          <cell r="AD241">
            <v>764107.59298506973</v>
          </cell>
        </row>
        <row r="242">
          <cell r="A242">
            <v>45292</v>
          </cell>
          <cell r="B242">
            <v>2024</v>
          </cell>
          <cell r="R242">
            <v>15</v>
          </cell>
          <cell r="X242">
            <v>1</v>
          </cell>
          <cell r="Z242">
            <v>3615.2162004662</v>
          </cell>
          <cell r="AC242">
            <v>10005</v>
          </cell>
          <cell r="AD242">
            <v>750600.19324437471</v>
          </cell>
        </row>
        <row r="243">
          <cell r="A243">
            <v>45323</v>
          </cell>
          <cell r="B243">
            <v>2024</v>
          </cell>
          <cell r="R243">
            <v>15</v>
          </cell>
          <cell r="X243">
            <v>1</v>
          </cell>
          <cell r="Z243">
            <v>3615.2162004662</v>
          </cell>
          <cell r="AC243">
            <v>10005</v>
          </cell>
          <cell r="AD243">
            <v>766729.16309979151</v>
          </cell>
        </row>
        <row r="244">
          <cell r="A244">
            <v>45352</v>
          </cell>
          <cell r="B244">
            <v>2024</v>
          </cell>
          <cell r="R244">
            <v>15</v>
          </cell>
          <cell r="X244">
            <v>1</v>
          </cell>
          <cell r="Z244">
            <v>3615.2162004662</v>
          </cell>
          <cell r="AC244">
            <v>10005</v>
          </cell>
          <cell r="AD244">
            <v>771551.08476081071</v>
          </cell>
        </row>
        <row r="245">
          <cell r="A245">
            <v>45383</v>
          </cell>
          <cell r="B245">
            <v>2024</v>
          </cell>
          <cell r="R245">
            <v>15</v>
          </cell>
          <cell r="X245">
            <v>1</v>
          </cell>
          <cell r="Z245">
            <v>3615.2162004662</v>
          </cell>
          <cell r="AC245">
            <v>10005</v>
          </cell>
          <cell r="AD245">
            <v>790786.5532289251</v>
          </cell>
        </row>
        <row r="246">
          <cell r="A246">
            <v>45413</v>
          </cell>
          <cell r="B246">
            <v>2024</v>
          </cell>
          <cell r="R246">
            <v>15</v>
          </cell>
          <cell r="X246">
            <v>1</v>
          </cell>
          <cell r="Z246">
            <v>3615.2162004662</v>
          </cell>
          <cell r="AC246">
            <v>10005</v>
          </cell>
          <cell r="AD246">
            <v>814554.12542838941</v>
          </cell>
        </row>
        <row r="247">
          <cell r="A247">
            <v>45444</v>
          </cell>
          <cell r="B247">
            <v>2024</v>
          </cell>
          <cell r="R247">
            <v>15</v>
          </cell>
          <cell r="X247">
            <v>1</v>
          </cell>
          <cell r="Z247">
            <v>3615.2162004662</v>
          </cell>
          <cell r="AC247">
            <v>10005</v>
          </cell>
          <cell r="AD247">
            <v>838784.34873869352</v>
          </cell>
        </row>
        <row r="248">
          <cell r="A248">
            <v>45474</v>
          </cell>
          <cell r="B248">
            <v>2024</v>
          </cell>
          <cell r="R248">
            <v>15</v>
          </cell>
          <cell r="X248">
            <v>1</v>
          </cell>
          <cell r="Z248">
            <v>3615.2162004662</v>
          </cell>
          <cell r="AC248">
            <v>10005</v>
          </cell>
          <cell r="AD248">
            <v>863982.2928237773</v>
          </cell>
        </row>
        <row r="249">
          <cell r="A249">
            <v>45505</v>
          </cell>
          <cell r="B249">
            <v>2024</v>
          </cell>
          <cell r="R249">
            <v>15</v>
          </cell>
          <cell r="X249">
            <v>1</v>
          </cell>
          <cell r="Z249">
            <v>3615.2162004662</v>
          </cell>
          <cell r="AC249">
            <v>10005</v>
          </cell>
          <cell r="AD249">
            <v>873891.13656407641</v>
          </cell>
        </row>
        <row r="250">
          <cell r="A250">
            <v>45536</v>
          </cell>
          <cell r="B250">
            <v>2024</v>
          </cell>
          <cell r="R250">
            <v>15</v>
          </cell>
          <cell r="X250">
            <v>1</v>
          </cell>
          <cell r="Z250">
            <v>3615.2162004662</v>
          </cell>
          <cell r="AC250">
            <v>10005</v>
          </cell>
          <cell r="AD250">
            <v>874482.07288118941</v>
          </cell>
        </row>
        <row r="251">
          <cell r="A251">
            <v>45566</v>
          </cell>
          <cell r="B251">
            <v>2024</v>
          </cell>
          <cell r="R251">
            <v>15</v>
          </cell>
          <cell r="X251">
            <v>1</v>
          </cell>
          <cell r="Z251">
            <v>3615.2162004662</v>
          </cell>
          <cell r="AC251">
            <v>10005</v>
          </cell>
          <cell r="AD251">
            <v>813859.87546789565</v>
          </cell>
        </row>
        <row r="252">
          <cell r="A252">
            <v>45597</v>
          </cell>
          <cell r="B252">
            <v>2024</v>
          </cell>
          <cell r="R252">
            <v>15</v>
          </cell>
          <cell r="X252">
            <v>1</v>
          </cell>
          <cell r="Z252">
            <v>3615.2162004662</v>
          </cell>
          <cell r="AC252">
            <v>10005</v>
          </cell>
          <cell r="AD252">
            <v>805558.21777700633</v>
          </cell>
        </row>
        <row r="253">
          <cell r="A253">
            <v>45627</v>
          </cell>
          <cell r="B253">
            <v>2024</v>
          </cell>
          <cell r="R253">
            <v>15</v>
          </cell>
          <cell r="X253">
            <v>1</v>
          </cell>
          <cell r="Z253">
            <v>3615.2162004662</v>
          </cell>
          <cell r="AC253">
            <v>10005</v>
          </cell>
          <cell r="AD253">
            <v>764107.59298506973</v>
          </cell>
        </row>
        <row r="254">
          <cell r="A254">
            <v>45658</v>
          </cell>
          <cell r="B254">
            <v>2025</v>
          </cell>
          <cell r="R254">
            <v>15</v>
          </cell>
          <cell r="X254">
            <v>1</v>
          </cell>
          <cell r="Z254">
            <v>3615.2162004662</v>
          </cell>
          <cell r="AC254">
            <v>10005</v>
          </cell>
          <cell r="AD254">
            <v>750600.19324437471</v>
          </cell>
        </row>
        <row r="255">
          <cell r="A255">
            <v>45689</v>
          </cell>
          <cell r="B255">
            <v>2025</v>
          </cell>
          <cell r="R255">
            <v>15</v>
          </cell>
          <cell r="X255">
            <v>1</v>
          </cell>
          <cell r="Z255">
            <v>3615.2162004662</v>
          </cell>
          <cell r="AC255">
            <v>10005</v>
          </cell>
          <cell r="AD255">
            <v>766729.16309979151</v>
          </cell>
        </row>
        <row r="256">
          <cell r="A256">
            <v>45717</v>
          </cell>
          <cell r="B256">
            <v>2025</v>
          </cell>
          <cell r="R256">
            <v>15</v>
          </cell>
          <cell r="X256">
            <v>1</v>
          </cell>
          <cell r="Z256">
            <v>3615.2162004662</v>
          </cell>
          <cell r="AC256">
            <v>10005</v>
          </cell>
          <cell r="AD256">
            <v>771551.08476081071</v>
          </cell>
        </row>
        <row r="257">
          <cell r="A257">
            <v>45748</v>
          </cell>
          <cell r="B257">
            <v>2025</v>
          </cell>
          <cell r="R257">
            <v>15</v>
          </cell>
          <cell r="X257">
            <v>1</v>
          </cell>
          <cell r="Z257">
            <v>3615.2162004662</v>
          </cell>
          <cell r="AC257">
            <v>10005</v>
          </cell>
          <cell r="AD257">
            <v>790786.5532289251</v>
          </cell>
        </row>
        <row r="258">
          <cell r="A258">
            <v>45778</v>
          </cell>
          <cell r="B258">
            <v>2025</v>
          </cell>
          <cell r="R258">
            <v>15</v>
          </cell>
          <cell r="X258">
            <v>1</v>
          </cell>
          <cell r="Z258">
            <v>3615.2162004662</v>
          </cell>
          <cell r="AC258">
            <v>10005</v>
          </cell>
          <cell r="AD258">
            <v>814554.12542838941</v>
          </cell>
        </row>
        <row r="259">
          <cell r="A259">
            <v>45809</v>
          </cell>
          <cell r="B259">
            <v>2025</v>
          </cell>
          <cell r="R259">
            <v>15</v>
          </cell>
          <cell r="X259">
            <v>1</v>
          </cell>
          <cell r="Z259">
            <v>3615.2162004662</v>
          </cell>
          <cell r="AC259">
            <v>10005</v>
          </cell>
          <cell r="AD259">
            <v>838784.34873869352</v>
          </cell>
        </row>
        <row r="260">
          <cell r="A260">
            <v>45839</v>
          </cell>
          <cell r="B260">
            <v>2025</v>
          </cell>
          <cell r="R260">
            <v>15</v>
          </cell>
          <cell r="X260">
            <v>1</v>
          </cell>
          <cell r="Z260">
            <v>3615.2162004662</v>
          </cell>
          <cell r="AC260">
            <v>10005</v>
          </cell>
          <cell r="AD260">
            <v>863982.2928237773</v>
          </cell>
        </row>
        <row r="261">
          <cell r="A261">
            <v>45870</v>
          </cell>
          <cell r="B261">
            <v>2025</v>
          </cell>
          <cell r="R261">
            <v>15</v>
          </cell>
          <cell r="X261">
            <v>1</v>
          </cell>
          <cell r="Z261">
            <v>3615.2162004662</v>
          </cell>
          <cell r="AC261">
            <v>10005</v>
          </cell>
          <cell r="AD261">
            <v>873891.13656407641</v>
          </cell>
        </row>
        <row r="262">
          <cell r="A262">
            <v>45901</v>
          </cell>
          <cell r="B262">
            <v>2025</v>
          </cell>
          <cell r="R262">
            <v>15</v>
          </cell>
          <cell r="X262">
            <v>1</v>
          </cell>
          <cell r="Z262">
            <v>3615.2162004662</v>
          </cell>
          <cell r="AC262">
            <v>10005</v>
          </cell>
          <cell r="AD262">
            <v>874482.07288118941</v>
          </cell>
        </row>
        <row r="263">
          <cell r="A263">
            <v>45931</v>
          </cell>
          <cell r="B263">
            <v>2025</v>
          </cell>
          <cell r="R263">
            <v>15</v>
          </cell>
          <cell r="X263">
            <v>1</v>
          </cell>
          <cell r="Z263">
            <v>3615.2162004662</v>
          </cell>
          <cell r="AC263">
            <v>10005</v>
          </cell>
          <cell r="AD263">
            <v>813859.87546789565</v>
          </cell>
        </row>
        <row r="264">
          <cell r="A264">
            <v>45962</v>
          </cell>
          <cell r="B264">
            <v>2025</v>
          </cell>
          <cell r="R264">
            <v>15</v>
          </cell>
          <cell r="X264">
            <v>1</v>
          </cell>
          <cell r="Z264">
            <v>3615.2162004662</v>
          </cell>
          <cell r="AC264">
            <v>10005</v>
          </cell>
          <cell r="AD264">
            <v>805558.21777700633</v>
          </cell>
        </row>
        <row r="265">
          <cell r="A265">
            <v>45992</v>
          </cell>
          <cell r="B265">
            <v>2025</v>
          </cell>
          <cell r="R265">
            <v>15</v>
          </cell>
          <cell r="X265">
            <v>1</v>
          </cell>
          <cell r="Z265">
            <v>3615.2162004662</v>
          </cell>
          <cell r="AC265">
            <v>10005</v>
          </cell>
          <cell r="AD265">
            <v>764107.59298506973</v>
          </cell>
        </row>
        <row r="266">
          <cell r="A266">
            <v>46023</v>
          </cell>
          <cell r="B266">
            <v>2026</v>
          </cell>
          <cell r="R266">
            <v>15</v>
          </cell>
          <cell r="X266">
            <v>1</v>
          </cell>
          <cell r="Z266">
            <v>3615.2162004662</v>
          </cell>
          <cell r="AC266">
            <v>10005</v>
          </cell>
          <cell r="AD266">
            <v>750600.19324437471</v>
          </cell>
        </row>
        <row r="267">
          <cell r="A267">
            <v>46054</v>
          </cell>
          <cell r="B267">
            <v>2026</v>
          </cell>
          <cell r="R267">
            <v>15</v>
          </cell>
          <cell r="X267">
            <v>1</v>
          </cell>
          <cell r="Z267">
            <v>3615.2162004662</v>
          </cell>
          <cell r="AC267">
            <v>10005</v>
          </cell>
          <cell r="AD267">
            <v>766729.16309979151</v>
          </cell>
        </row>
        <row r="268">
          <cell r="A268">
            <v>46082</v>
          </cell>
          <cell r="B268">
            <v>2026</v>
          </cell>
          <cell r="R268">
            <v>15</v>
          </cell>
          <cell r="X268">
            <v>1</v>
          </cell>
          <cell r="Z268">
            <v>3615.2162004662</v>
          </cell>
          <cell r="AC268">
            <v>10005</v>
          </cell>
          <cell r="AD268">
            <v>771551.08476081071</v>
          </cell>
        </row>
        <row r="269">
          <cell r="A269">
            <v>46113</v>
          </cell>
          <cell r="B269">
            <v>2026</v>
          </cell>
          <cell r="R269">
            <v>15</v>
          </cell>
          <cell r="X269">
            <v>1</v>
          </cell>
          <cell r="Z269">
            <v>3615.2162004662</v>
          </cell>
          <cell r="AC269">
            <v>10005</v>
          </cell>
          <cell r="AD269">
            <v>790786.5532289251</v>
          </cell>
        </row>
        <row r="270">
          <cell r="A270">
            <v>46143</v>
          </cell>
          <cell r="B270">
            <v>2026</v>
          </cell>
          <cell r="R270">
            <v>15</v>
          </cell>
          <cell r="X270">
            <v>1</v>
          </cell>
          <cell r="Z270">
            <v>3615.2162004662</v>
          </cell>
          <cell r="AC270">
            <v>10005</v>
          </cell>
          <cell r="AD270">
            <v>814554.12542838941</v>
          </cell>
        </row>
        <row r="271">
          <cell r="A271">
            <v>46174</v>
          </cell>
          <cell r="B271">
            <v>2026</v>
          </cell>
          <cell r="R271">
            <v>15</v>
          </cell>
          <cell r="X271">
            <v>1</v>
          </cell>
          <cell r="Z271">
            <v>3615.2162004662</v>
          </cell>
          <cell r="AC271">
            <v>10005</v>
          </cell>
          <cell r="AD271">
            <v>838784.34873869352</v>
          </cell>
        </row>
        <row r="272">
          <cell r="A272">
            <v>46204</v>
          </cell>
          <cell r="B272">
            <v>2026</v>
          </cell>
          <cell r="R272">
            <v>15</v>
          </cell>
          <cell r="X272">
            <v>1</v>
          </cell>
          <cell r="Z272">
            <v>3615.2162004662</v>
          </cell>
          <cell r="AC272">
            <v>10005</v>
          </cell>
          <cell r="AD272">
            <v>863982.2928237773</v>
          </cell>
        </row>
        <row r="273">
          <cell r="A273">
            <v>46235</v>
          </cell>
          <cell r="B273">
            <v>2026</v>
          </cell>
          <cell r="R273">
            <v>15</v>
          </cell>
          <cell r="X273">
            <v>1</v>
          </cell>
          <cell r="Z273">
            <v>3615.2162004662</v>
          </cell>
          <cell r="AC273">
            <v>10005</v>
          </cell>
          <cell r="AD273">
            <v>873891.13656407641</v>
          </cell>
        </row>
        <row r="274">
          <cell r="A274">
            <v>46266</v>
          </cell>
          <cell r="B274">
            <v>2026</v>
          </cell>
          <cell r="R274">
            <v>15</v>
          </cell>
          <cell r="X274">
            <v>1</v>
          </cell>
          <cell r="Z274">
            <v>3615.2162004662</v>
          </cell>
          <cell r="AC274">
            <v>10005</v>
          </cell>
          <cell r="AD274">
            <v>874482.07288118941</v>
          </cell>
        </row>
        <row r="275">
          <cell r="A275">
            <v>46296</v>
          </cell>
          <cell r="B275">
            <v>2026</v>
          </cell>
          <cell r="R275">
            <v>15</v>
          </cell>
          <cell r="X275">
            <v>1</v>
          </cell>
          <cell r="Z275">
            <v>3615.2162004662</v>
          </cell>
          <cell r="AC275">
            <v>10005</v>
          </cell>
          <cell r="AD275">
            <v>813859.87546789565</v>
          </cell>
        </row>
        <row r="276">
          <cell r="A276">
            <v>46327</v>
          </cell>
          <cell r="B276">
            <v>2026</v>
          </cell>
          <cell r="R276">
            <v>15</v>
          </cell>
          <cell r="X276">
            <v>1</v>
          </cell>
          <cell r="Z276">
            <v>3615.2162004662</v>
          </cell>
          <cell r="AC276">
            <v>10005</v>
          </cell>
          <cell r="AD276">
            <v>805558.21777700633</v>
          </cell>
        </row>
        <row r="277">
          <cell r="A277">
            <v>46357</v>
          </cell>
          <cell r="B277">
            <v>2026</v>
          </cell>
          <cell r="R277">
            <v>15</v>
          </cell>
          <cell r="X277">
            <v>1</v>
          </cell>
          <cell r="Z277">
            <v>3615.2162004662</v>
          </cell>
          <cell r="AC277">
            <v>10005</v>
          </cell>
          <cell r="AD277">
            <v>764107.59298506973</v>
          </cell>
        </row>
        <row r="278">
          <cell r="A278">
            <v>46388</v>
          </cell>
          <cell r="B278">
            <v>2027</v>
          </cell>
          <cell r="R278">
            <v>15</v>
          </cell>
          <cell r="X278">
            <v>1</v>
          </cell>
          <cell r="Z278">
            <v>3615.2162004662</v>
          </cell>
          <cell r="AC278">
            <v>10005</v>
          </cell>
          <cell r="AD278">
            <v>750600.19324437471</v>
          </cell>
        </row>
        <row r="279">
          <cell r="A279">
            <v>46419</v>
          </cell>
          <cell r="B279">
            <v>2027</v>
          </cell>
          <cell r="R279">
            <v>15</v>
          </cell>
          <cell r="X279">
            <v>1</v>
          </cell>
          <cell r="Z279">
            <v>3615.2162004662</v>
          </cell>
          <cell r="AC279">
            <v>10005</v>
          </cell>
          <cell r="AD279">
            <v>766729.16309979151</v>
          </cell>
        </row>
        <row r="280">
          <cell r="A280">
            <v>46447</v>
          </cell>
          <cell r="B280">
            <v>2027</v>
          </cell>
          <cell r="R280">
            <v>15</v>
          </cell>
          <cell r="X280">
            <v>1</v>
          </cell>
          <cell r="Z280">
            <v>3615.2162004662</v>
          </cell>
          <cell r="AC280">
            <v>10005</v>
          </cell>
          <cell r="AD280">
            <v>771551.08476081071</v>
          </cell>
        </row>
        <row r="281">
          <cell r="A281">
            <v>46478</v>
          </cell>
          <cell r="B281">
            <v>2027</v>
          </cell>
          <cell r="R281">
            <v>15</v>
          </cell>
          <cell r="X281">
            <v>1</v>
          </cell>
          <cell r="Z281">
            <v>3615.2162004662</v>
          </cell>
          <cell r="AC281">
            <v>10005</v>
          </cell>
          <cell r="AD281">
            <v>790786.5532289251</v>
          </cell>
        </row>
        <row r="282">
          <cell r="A282">
            <v>46508</v>
          </cell>
          <cell r="B282">
            <v>2027</v>
          </cell>
          <cell r="R282">
            <v>15</v>
          </cell>
          <cell r="X282">
            <v>1</v>
          </cell>
          <cell r="Z282">
            <v>3615.2162004662</v>
          </cell>
          <cell r="AC282">
            <v>10005</v>
          </cell>
          <cell r="AD282">
            <v>814554.12542838941</v>
          </cell>
        </row>
        <row r="283">
          <cell r="A283">
            <v>46539</v>
          </cell>
          <cell r="B283">
            <v>2027</v>
          </cell>
          <cell r="R283">
            <v>15</v>
          </cell>
          <cell r="X283">
            <v>1</v>
          </cell>
          <cell r="Z283">
            <v>3615.2162004662</v>
          </cell>
          <cell r="AC283">
            <v>10005</v>
          </cell>
          <cell r="AD283">
            <v>838784.34873869352</v>
          </cell>
        </row>
        <row r="284">
          <cell r="A284">
            <v>46569</v>
          </cell>
          <cell r="B284">
            <v>2027</v>
          </cell>
          <cell r="R284">
            <v>15</v>
          </cell>
          <cell r="X284">
            <v>1</v>
          </cell>
          <cell r="Z284">
            <v>3615.2162004662</v>
          </cell>
          <cell r="AC284">
            <v>10005</v>
          </cell>
          <cell r="AD284">
            <v>863982.2928237773</v>
          </cell>
        </row>
        <row r="285">
          <cell r="A285">
            <v>46600</v>
          </cell>
          <cell r="B285">
            <v>2027</v>
          </cell>
          <cell r="R285">
            <v>15</v>
          </cell>
          <cell r="X285">
            <v>1</v>
          </cell>
          <cell r="Z285">
            <v>3615.2162004662</v>
          </cell>
          <cell r="AC285">
            <v>10005</v>
          </cell>
          <cell r="AD285">
            <v>873891.13656407641</v>
          </cell>
        </row>
        <row r="286">
          <cell r="A286">
            <v>46631</v>
          </cell>
          <cell r="B286">
            <v>2027</v>
          </cell>
          <cell r="R286">
            <v>15</v>
          </cell>
          <cell r="X286">
            <v>1</v>
          </cell>
          <cell r="Z286">
            <v>3615.2162004662</v>
          </cell>
          <cell r="AC286">
            <v>10005</v>
          </cell>
          <cell r="AD286">
            <v>874482.07288118941</v>
          </cell>
        </row>
        <row r="287">
          <cell r="A287">
            <v>46661</v>
          </cell>
          <cell r="B287">
            <v>2027</v>
          </cell>
          <cell r="R287">
            <v>15</v>
          </cell>
          <cell r="X287">
            <v>1</v>
          </cell>
          <cell r="Z287">
            <v>3615.2162004662</v>
          </cell>
          <cell r="AC287">
            <v>10005</v>
          </cell>
          <cell r="AD287">
            <v>813859.87546789565</v>
          </cell>
        </row>
        <row r="288">
          <cell r="A288">
            <v>46692</v>
          </cell>
          <cell r="B288">
            <v>2027</v>
          </cell>
          <cell r="R288">
            <v>15</v>
          </cell>
          <cell r="X288">
            <v>1</v>
          </cell>
          <cell r="Z288">
            <v>3615.2162004662</v>
          </cell>
          <cell r="AC288">
            <v>10005</v>
          </cell>
          <cell r="AD288">
            <v>805558.21777700633</v>
          </cell>
        </row>
        <row r="289">
          <cell r="A289">
            <v>46722</v>
          </cell>
          <cell r="B289">
            <v>2027</v>
          </cell>
          <cell r="R289">
            <v>15</v>
          </cell>
          <cell r="X289">
            <v>1</v>
          </cell>
          <cell r="Z289">
            <v>3615.2162004662</v>
          </cell>
          <cell r="AC289">
            <v>10005</v>
          </cell>
          <cell r="AD289">
            <v>764107.59298506973</v>
          </cell>
        </row>
        <row r="290">
          <cell r="A290">
            <v>46753</v>
          </cell>
          <cell r="B290">
            <v>2028</v>
          </cell>
          <cell r="R290">
            <v>15</v>
          </cell>
          <cell r="X290">
            <v>1</v>
          </cell>
          <cell r="Z290">
            <v>3615.2162004662</v>
          </cell>
          <cell r="AC290">
            <v>10005</v>
          </cell>
          <cell r="AD290">
            <v>750600.19324437471</v>
          </cell>
        </row>
        <row r="291">
          <cell r="A291">
            <v>46784</v>
          </cell>
          <cell r="B291">
            <v>2028</v>
          </cell>
          <cell r="R291">
            <v>15</v>
          </cell>
          <cell r="X291">
            <v>1</v>
          </cell>
          <cell r="Z291">
            <v>3615.2162004662</v>
          </cell>
          <cell r="AC291">
            <v>10005</v>
          </cell>
          <cell r="AD291">
            <v>766729.16309979151</v>
          </cell>
        </row>
        <row r="292">
          <cell r="A292">
            <v>46813</v>
          </cell>
          <cell r="B292">
            <v>2028</v>
          </cell>
          <cell r="R292">
            <v>15</v>
          </cell>
          <cell r="X292">
            <v>1</v>
          </cell>
          <cell r="Z292">
            <v>3615.2162004662</v>
          </cell>
          <cell r="AC292">
            <v>10005</v>
          </cell>
          <cell r="AD292">
            <v>771551.08476081071</v>
          </cell>
        </row>
        <row r="293">
          <cell r="A293">
            <v>46844</v>
          </cell>
          <cell r="B293">
            <v>2028</v>
          </cell>
          <cell r="R293">
            <v>15</v>
          </cell>
          <cell r="X293">
            <v>1</v>
          </cell>
          <cell r="Z293">
            <v>3615.2162004662</v>
          </cell>
          <cell r="AC293">
            <v>10005</v>
          </cell>
          <cell r="AD293">
            <v>790786.5532289251</v>
          </cell>
        </row>
        <row r="294">
          <cell r="A294">
            <v>46874</v>
          </cell>
          <cell r="B294">
            <v>2028</v>
          </cell>
          <cell r="R294">
            <v>15</v>
          </cell>
          <cell r="X294">
            <v>1</v>
          </cell>
          <cell r="Z294">
            <v>3615.2162004662</v>
          </cell>
          <cell r="AC294">
            <v>10005</v>
          </cell>
          <cell r="AD294">
            <v>814554.12542838941</v>
          </cell>
        </row>
        <row r="295">
          <cell r="A295">
            <v>46905</v>
          </cell>
          <cell r="B295">
            <v>2028</v>
          </cell>
          <cell r="R295">
            <v>15</v>
          </cell>
          <cell r="X295">
            <v>1</v>
          </cell>
          <cell r="Z295">
            <v>3615.2162004662</v>
          </cell>
          <cell r="AC295">
            <v>10005</v>
          </cell>
          <cell r="AD295">
            <v>838784.34873869352</v>
          </cell>
        </row>
        <row r="296">
          <cell r="A296">
            <v>46935</v>
          </cell>
          <cell r="B296">
            <v>2028</v>
          </cell>
          <cell r="R296">
            <v>15</v>
          </cell>
          <cell r="X296">
            <v>1</v>
          </cell>
          <cell r="Z296">
            <v>3615.2162004662</v>
          </cell>
          <cell r="AC296">
            <v>10005</v>
          </cell>
          <cell r="AD296">
            <v>863982.2928237773</v>
          </cell>
        </row>
        <row r="297">
          <cell r="A297">
            <v>46966</v>
          </cell>
          <cell r="B297">
            <v>2028</v>
          </cell>
          <cell r="R297">
            <v>15</v>
          </cell>
          <cell r="X297">
            <v>1</v>
          </cell>
          <cell r="Z297">
            <v>3615.2162004662</v>
          </cell>
          <cell r="AC297">
            <v>10005</v>
          </cell>
          <cell r="AD297">
            <v>873891.13656407641</v>
          </cell>
        </row>
        <row r="298">
          <cell r="A298">
            <v>46997</v>
          </cell>
          <cell r="B298">
            <v>2028</v>
          </cell>
          <cell r="R298">
            <v>15</v>
          </cell>
          <cell r="X298">
            <v>1</v>
          </cell>
          <cell r="Z298">
            <v>3615.2162004662</v>
          </cell>
          <cell r="AC298">
            <v>10005</v>
          </cell>
          <cell r="AD298">
            <v>874482.07288118941</v>
          </cell>
        </row>
        <row r="299">
          <cell r="A299">
            <v>47027</v>
          </cell>
          <cell r="B299">
            <v>2028</v>
          </cell>
          <cell r="R299">
            <v>15</v>
          </cell>
          <cell r="X299">
            <v>1</v>
          </cell>
          <cell r="Z299">
            <v>3615.2162004662</v>
          </cell>
          <cell r="AC299">
            <v>10005</v>
          </cell>
          <cell r="AD299">
            <v>813859.87546789565</v>
          </cell>
        </row>
        <row r="300">
          <cell r="A300">
            <v>47058</v>
          </cell>
          <cell r="B300">
            <v>2028</v>
          </cell>
          <cell r="R300">
            <v>15</v>
          </cell>
          <cell r="X300">
            <v>1</v>
          </cell>
          <cell r="Z300">
            <v>3615.2162004662</v>
          </cell>
          <cell r="AC300">
            <v>10005</v>
          </cell>
          <cell r="AD300">
            <v>805558.21777700633</v>
          </cell>
        </row>
        <row r="301">
          <cell r="A301">
            <v>47088</v>
          </cell>
          <cell r="B301">
            <v>2028</v>
          </cell>
          <cell r="R301">
            <v>15</v>
          </cell>
          <cell r="X301">
            <v>1</v>
          </cell>
          <cell r="Z301">
            <v>3615.2162004662</v>
          </cell>
          <cell r="AC301">
            <v>10005</v>
          </cell>
          <cell r="AD301">
            <v>764107.59298506973</v>
          </cell>
        </row>
        <row r="302">
          <cell r="A302">
            <v>47119</v>
          </cell>
          <cell r="B302">
            <v>2029</v>
          </cell>
          <cell r="R302">
            <v>15</v>
          </cell>
          <cell r="X302">
            <v>1</v>
          </cell>
          <cell r="Z302">
            <v>3615.2162004662</v>
          </cell>
          <cell r="AC302">
            <v>10005</v>
          </cell>
          <cell r="AD302">
            <v>750600.19324437471</v>
          </cell>
        </row>
        <row r="303">
          <cell r="A303">
            <v>47150</v>
          </cell>
          <cell r="B303">
            <v>2029</v>
          </cell>
          <cell r="R303">
            <v>15</v>
          </cell>
          <cell r="X303">
            <v>1</v>
          </cell>
          <cell r="Z303">
            <v>3615.2162004662</v>
          </cell>
          <cell r="AC303">
            <v>10005</v>
          </cell>
          <cell r="AD303">
            <v>766729.16309979151</v>
          </cell>
        </row>
        <row r="304">
          <cell r="A304">
            <v>47178</v>
          </cell>
          <cell r="B304">
            <v>2029</v>
          </cell>
          <cell r="R304">
            <v>15</v>
          </cell>
          <cell r="X304">
            <v>1</v>
          </cell>
          <cell r="Z304">
            <v>3615.2162004662</v>
          </cell>
          <cell r="AC304">
            <v>10005</v>
          </cell>
          <cell r="AD304">
            <v>771551.08476081071</v>
          </cell>
        </row>
        <row r="305">
          <cell r="A305">
            <v>47209</v>
          </cell>
          <cell r="B305">
            <v>2029</v>
          </cell>
          <cell r="R305">
            <v>15</v>
          </cell>
          <cell r="X305">
            <v>1</v>
          </cell>
          <cell r="Z305">
            <v>3615.2162004662</v>
          </cell>
          <cell r="AC305">
            <v>10005</v>
          </cell>
          <cell r="AD305">
            <v>790786.5532289251</v>
          </cell>
        </row>
        <row r="306">
          <cell r="A306">
            <v>47239</v>
          </cell>
          <cell r="B306">
            <v>2029</v>
          </cell>
          <cell r="R306">
            <v>15</v>
          </cell>
          <cell r="X306">
            <v>1</v>
          </cell>
          <cell r="Z306">
            <v>3615.2162004662</v>
          </cell>
          <cell r="AC306">
            <v>10005</v>
          </cell>
          <cell r="AD306">
            <v>814554.12542838941</v>
          </cell>
        </row>
        <row r="307">
          <cell r="A307">
            <v>47270</v>
          </cell>
          <cell r="B307">
            <v>2029</v>
          </cell>
          <cell r="R307">
            <v>15</v>
          </cell>
          <cell r="X307">
            <v>1</v>
          </cell>
          <cell r="Z307">
            <v>3615.2162004662</v>
          </cell>
          <cell r="AC307">
            <v>10005</v>
          </cell>
          <cell r="AD307">
            <v>838784.34873869352</v>
          </cell>
        </row>
        <row r="308">
          <cell r="A308">
            <v>47300</v>
          </cell>
          <cell r="B308">
            <v>2029</v>
          </cell>
          <cell r="R308">
            <v>15</v>
          </cell>
          <cell r="X308">
            <v>1</v>
          </cell>
          <cell r="Z308">
            <v>3615.2162004662</v>
          </cell>
          <cell r="AC308">
            <v>10005</v>
          </cell>
          <cell r="AD308">
            <v>863982.2928237773</v>
          </cell>
        </row>
        <row r="309">
          <cell r="A309">
            <v>47331</v>
          </cell>
          <cell r="B309">
            <v>2029</v>
          </cell>
          <cell r="R309">
            <v>15</v>
          </cell>
          <cell r="X309">
            <v>1</v>
          </cell>
          <cell r="Z309">
            <v>3615.2162004662</v>
          </cell>
          <cell r="AC309">
            <v>10005</v>
          </cell>
          <cell r="AD309">
            <v>873891.13656407641</v>
          </cell>
        </row>
        <row r="310">
          <cell r="A310">
            <v>47362</v>
          </cell>
          <cell r="B310">
            <v>2029</v>
          </cell>
          <cell r="R310">
            <v>15</v>
          </cell>
          <cell r="X310">
            <v>1</v>
          </cell>
          <cell r="Z310">
            <v>3615.2162004662</v>
          </cell>
          <cell r="AC310">
            <v>10005</v>
          </cell>
          <cell r="AD310">
            <v>874482.07288118941</v>
          </cell>
        </row>
        <row r="311">
          <cell r="A311">
            <v>47392</v>
          </cell>
          <cell r="B311">
            <v>2029</v>
          </cell>
          <cell r="R311">
            <v>15</v>
          </cell>
          <cell r="X311">
            <v>1</v>
          </cell>
          <cell r="Z311">
            <v>3615.2162004662</v>
          </cell>
          <cell r="AC311">
            <v>10005</v>
          </cell>
          <cell r="AD311">
            <v>813859.87546789565</v>
          </cell>
        </row>
        <row r="312">
          <cell r="A312">
            <v>47423</v>
          </cell>
          <cell r="B312">
            <v>2029</v>
          </cell>
          <cell r="R312">
            <v>15</v>
          </cell>
          <cell r="X312">
            <v>1</v>
          </cell>
          <cell r="Z312">
            <v>3615.2162004662</v>
          </cell>
          <cell r="AC312">
            <v>10005</v>
          </cell>
          <cell r="AD312">
            <v>805558.21777700633</v>
          </cell>
        </row>
        <row r="313">
          <cell r="A313">
            <v>47453</v>
          </cell>
          <cell r="B313">
            <v>2029</v>
          </cell>
          <cell r="R313">
            <v>15</v>
          </cell>
          <cell r="X313">
            <v>1</v>
          </cell>
          <cell r="Z313">
            <v>3615.2162004662</v>
          </cell>
          <cell r="AC313">
            <v>10005</v>
          </cell>
          <cell r="AD313">
            <v>764107.59298506973</v>
          </cell>
        </row>
        <row r="314">
          <cell r="A314">
            <v>47484</v>
          </cell>
          <cell r="B314">
            <v>2030</v>
          </cell>
          <cell r="R314">
            <v>15</v>
          </cell>
          <cell r="X314">
            <v>1</v>
          </cell>
          <cell r="Z314">
            <v>3615.2162004662</v>
          </cell>
          <cell r="AC314">
            <v>10005</v>
          </cell>
          <cell r="AD314">
            <v>750600.19324437471</v>
          </cell>
        </row>
        <row r="315">
          <cell r="A315">
            <v>47515</v>
          </cell>
          <cell r="B315">
            <v>2030</v>
          </cell>
          <cell r="R315">
            <v>15</v>
          </cell>
          <cell r="X315">
            <v>1</v>
          </cell>
          <cell r="Z315">
            <v>3615.2162004662</v>
          </cell>
          <cell r="AC315">
            <v>10005</v>
          </cell>
          <cell r="AD315">
            <v>766729.16309979151</v>
          </cell>
        </row>
        <row r="316">
          <cell r="A316">
            <v>47543</v>
          </cell>
          <cell r="B316">
            <v>2030</v>
          </cell>
          <cell r="R316">
            <v>15</v>
          </cell>
          <cell r="X316">
            <v>1</v>
          </cell>
          <cell r="Z316">
            <v>3615.2162004662</v>
          </cell>
          <cell r="AC316">
            <v>10005</v>
          </cell>
          <cell r="AD316">
            <v>771551.08476081071</v>
          </cell>
        </row>
        <row r="317">
          <cell r="A317">
            <v>47574</v>
          </cell>
          <cell r="B317">
            <v>2030</v>
          </cell>
          <cell r="R317">
            <v>15</v>
          </cell>
          <cell r="X317">
            <v>1</v>
          </cell>
          <cell r="Z317">
            <v>3615.2162004662</v>
          </cell>
          <cell r="AC317">
            <v>10005</v>
          </cell>
          <cell r="AD317">
            <v>790786.5532289251</v>
          </cell>
        </row>
        <row r="318">
          <cell r="A318">
            <v>47604</v>
          </cell>
          <cell r="B318">
            <v>2030</v>
          </cell>
          <cell r="R318">
            <v>15</v>
          </cell>
          <cell r="X318">
            <v>1</v>
          </cell>
          <cell r="Z318">
            <v>3615.2162004662</v>
          </cell>
          <cell r="AC318">
            <v>10005</v>
          </cell>
          <cell r="AD318">
            <v>814554.12542838941</v>
          </cell>
        </row>
        <row r="319">
          <cell r="A319">
            <v>47635</v>
          </cell>
          <cell r="B319">
            <v>2030</v>
          </cell>
          <cell r="R319">
            <v>15</v>
          </cell>
          <cell r="X319">
            <v>1</v>
          </cell>
          <cell r="Z319">
            <v>3615.2162004662</v>
          </cell>
          <cell r="AC319">
            <v>10005</v>
          </cell>
          <cell r="AD319">
            <v>838784.34873869352</v>
          </cell>
        </row>
        <row r="320">
          <cell r="A320">
            <v>47665</v>
          </cell>
          <cell r="B320">
            <v>2030</v>
          </cell>
          <cell r="R320">
            <v>15</v>
          </cell>
          <cell r="X320">
            <v>1</v>
          </cell>
          <cell r="Z320">
            <v>3615.2162004662</v>
          </cell>
          <cell r="AC320">
            <v>10005</v>
          </cell>
          <cell r="AD320">
            <v>863982.2928237773</v>
          </cell>
        </row>
        <row r="321">
          <cell r="A321">
            <v>47696</v>
          </cell>
          <cell r="B321">
            <v>2030</v>
          </cell>
          <cell r="R321">
            <v>15</v>
          </cell>
          <cell r="X321">
            <v>1</v>
          </cell>
          <cell r="Z321">
            <v>3615.2162004662</v>
          </cell>
          <cell r="AC321">
            <v>10005</v>
          </cell>
          <cell r="AD321">
            <v>873891.13656407641</v>
          </cell>
        </row>
        <row r="322">
          <cell r="A322">
            <v>47727</v>
          </cell>
          <cell r="B322">
            <v>2030</v>
          </cell>
          <cell r="R322">
            <v>15</v>
          </cell>
          <cell r="X322">
            <v>1</v>
          </cell>
          <cell r="Z322">
            <v>3615.2162004662</v>
          </cell>
          <cell r="AC322">
            <v>10005</v>
          </cell>
          <cell r="AD322">
            <v>874482.07288118941</v>
          </cell>
        </row>
        <row r="323">
          <cell r="A323">
            <v>47757</v>
          </cell>
          <cell r="B323">
            <v>2030</v>
          </cell>
          <cell r="R323">
            <v>15</v>
          </cell>
          <cell r="X323">
            <v>1</v>
          </cell>
          <cell r="Z323">
            <v>3615.2162004662</v>
          </cell>
          <cell r="AC323">
            <v>10005</v>
          </cell>
          <cell r="AD323">
            <v>813859.87546789565</v>
          </cell>
        </row>
        <row r="324">
          <cell r="A324">
            <v>47788</v>
          </cell>
          <cell r="B324">
            <v>2030</v>
          </cell>
          <cell r="R324">
            <v>15</v>
          </cell>
          <cell r="X324">
            <v>1</v>
          </cell>
          <cell r="Z324">
            <v>3615.2162004662</v>
          </cell>
          <cell r="AC324">
            <v>10005</v>
          </cell>
          <cell r="AD324">
            <v>805558.21777700633</v>
          </cell>
        </row>
        <row r="325">
          <cell r="A325">
            <v>47818</v>
          </cell>
          <cell r="B325">
            <v>2030</v>
          </cell>
          <cell r="R325">
            <v>15</v>
          </cell>
          <cell r="X325">
            <v>1</v>
          </cell>
          <cell r="Z325">
            <v>3615.2162004662</v>
          </cell>
          <cell r="AC325">
            <v>10005</v>
          </cell>
          <cell r="AD325">
            <v>764107.59298506973</v>
          </cell>
        </row>
        <row r="326">
          <cell r="A326">
            <v>47849</v>
          </cell>
          <cell r="B326">
            <v>2031</v>
          </cell>
          <cell r="R326">
            <v>15</v>
          </cell>
          <cell r="X326">
            <v>1</v>
          </cell>
          <cell r="Z326">
            <v>3615.2162004662</v>
          </cell>
          <cell r="AC326">
            <v>10005</v>
          </cell>
          <cell r="AD326">
            <v>750600.19324437471</v>
          </cell>
        </row>
        <row r="327">
          <cell r="A327">
            <v>47880</v>
          </cell>
          <cell r="B327">
            <v>2031</v>
          </cell>
          <cell r="R327">
            <v>15</v>
          </cell>
          <cell r="X327">
            <v>1</v>
          </cell>
          <cell r="Z327">
            <v>3615.2162004662</v>
          </cell>
          <cell r="AC327">
            <v>10005</v>
          </cell>
          <cell r="AD327">
            <v>766729.16309979151</v>
          </cell>
        </row>
        <row r="328">
          <cell r="A328">
            <v>47908</v>
          </cell>
          <cell r="B328">
            <v>2031</v>
          </cell>
          <cell r="R328">
            <v>15</v>
          </cell>
          <cell r="X328">
            <v>1</v>
          </cell>
          <cell r="Z328">
            <v>3615.2162004662</v>
          </cell>
          <cell r="AC328">
            <v>10005</v>
          </cell>
          <cell r="AD328">
            <v>771551.08476081071</v>
          </cell>
        </row>
        <row r="329">
          <cell r="A329">
            <v>47939</v>
          </cell>
          <cell r="B329">
            <v>2031</v>
          </cell>
          <cell r="R329">
            <v>15</v>
          </cell>
          <cell r="X329">
            <v>1</v>
          </cell>
          <cell r="Z329">
            <v>3615.2162004662</v>
          </cell>
          <cell r="AC329">
            <v>10005</v>
          </cell>
          <cell r="AD329">
            <v>790786.5532289251</v>
          </cell>
        </row>
        <row r="330">
          <cell r="A330">
            <v>47969</v>
          </cell>
          <cell r="B330">
            <v>2031</v>
          </cell>
          <cell r="R330">
            <v>15</v>
          </cell>
          <cell r="X330">
            <v>1</v>
          </cell>
          <cell r="Z330">
            <v>3615.2162004662</v>
          </cell>
          <cell r="AC330">
            <v>10005</v>
          </cell>
          <cell r="AD330">
            <v>814554.12542838941</v>
          </cell>
        </row>
        <row r="331">
          <cell r="A331">
            <v>48000</v>
          </cell>
          <cell r="B331">
            <v>2031</v>
          </cell>
          <cell r="R331">
            <v>15</v>
          </cell>
          <cell r="X331">
            <v>1</v>
          </cell>
          <cell r="Z331">
            <v>3615.2162004662</v>
          </cell>
          <cell r="AC331">
            <v>10005</v>
          </cell>
          <cell r="AD331">
            <v>838784.34873869352</v>
          </cell>
        </row>
        <row r="332">
          <cell r="A332">
            <v>48030</v>
          </cell>
          <cell r="B332">
            <v>2031</v>
          </cell>
          <cell r="R332">
            <v>15</v>
          </cell>
          <cell r="X332">
            <v>1</v>
          </cell>
          <cell r="Z332">
            <v>3615.2162004662</v>
          </cell>
          <cell r="AC332">
            <v>10005</v>
          </cell>
          <cell r="AD332">
            <v>863982.2928237773</v>
          </cell>
        </row>
        <row r="333">
          <cell r="A333">
            <v>48061</v>
          </cell>
          <cell r="B333">
            <v>2031</v>
          </cell>
          <cell r="R333">
            <v>15</v>
          </cell>
          <cell r="X333">
            <v>1</v>
          </cell>
          <cell r="Z333">
            <v>3615.2162004662</v>
          </cell>
          <cell r="AC333">
            <v>10005</v>
          </cell>
          <cell r="AD333">
            <v>873891.13656407641</v>
          </cell>
        </row>
        <row r="334">
          <cell r="A334">
            <v>48092</v>
          </cell>
          <cell r="B334">
            <v>2031</v>
          </cell>
          <cell r="R334">
            <v>15</v>
          </cell>
          <cell r="X334">
            <v>1</v>
          </cell>
          <cell r="Z334">
            <v>3615.2162004662</v>
          </cell>
          <cell r="AC334">
            <v>10005</v>
          </cell>
          <cell r="AD334">
            <v>874482.07288118941</v>
          </cell>
        </row>
        <row r="335">
          <cell r="A335">
            <v>48122</v>
          </cell>
          <cell r="B335">
            <v>2031</v>
          </cell>
          <cell r="R335">
            <v>15</v>
          </cell>
          <cell r="X335">
            <v>1</v>
          </cell>
          <cell r="Z335">
            <v>3615.2162004662</v>
          </cell>
          <cell r="AC335">
            <v>10005</v>
          </cell>
          <cell r="AD335">
            <v>813859.87546789565</v>
          </cell>
        </row>
        <row r="336">
          <cell r="A336">
            <v>48153</v>
          </cell>
          <cell r="B336">
            <v>2031</v>
          </cell>
          <cell r="R336">
            <v>15</v>
          </cell>
          <cell r="X336">
            <v>1</v>
          </cell>
          <cell r="Z336">
            <v>3615.2162004662</v>
          </cell>
          <cell r="AC336">
            <v>10005</v>
          </cell>
          <cell r="AD336">
            <v>805558.21777700633</v>
          </cell>
        </row>
        <row r="337">
          <cell r="A337">
            <v>48183</v>
          </cell>
          <cell r="B337">
            <v>2031</v>
          </cell>
          <cell r="R337">
            <v>15</v>
          </cell>
          <cell r="X337">
            <v>1</v>
          </cell>
          <cell r="Z337">
            <v>3615.2162004662</v>
          </cell>
          <cell r="AC337">
            <v>10005</v>
          </cell>
          <cell r="AD337">
            <v>764107.59298506973</v>
          </cell>
        </row>
        <row r="338">
          <cell r="A338">
            <v>48214</v>
          </cell>
          <cell r="B338">
            <v>2032</v>
          </cell>
          <cell r="R338">
            <v>15</v>
          </cell>
          <cell r="X338">
            <v>1</v>
          </cell>
          <cell r="Z338">
            <v>3615.2162004662</v>
          </cell>
          <cell r="AC338">
            <v>10005</v>
          </cell>
          <cell r="AD338">
            <v>750600.19324437471</v>
          </cell>
        </row>
        <row r="339">
          <cell r="A339">
            <v>48245</v>
          </cell>
          <cell r="B339">
            <v>2032</v>
          </cell>
          <cell r="R339">
            <v>15</v>
          </cell>
          <cell r="X339">
            <v>1</v>
          </cell>
          <cell r="Z339">
            <v>3615.2162004662</v>
          </cell>
          <cell r="AC339">
            <v>10005</v>
          </cell>
          <cell r="AD339">
            <v>766729.16309979151</v>
          </cell>
        </row>
        <row r="340">
          <cell r="A340">
            <v>48274</v>
          </cell>
          <cell r="B340">
            <v>2032</v>
          </cell>
          <cell r="R340">
            <v>15</v>
          </cell>
          <cell r="X340">
            <v>1</v>
          </cell>
          <cell r="Z340">
            <v>3615.2162004662</v>
          </cell>
          <cell r="AC340">
            <v>10005</v>
          </cell>
          <cell r="AD340">
            <v>771551.08476081071</v>
          </cell>
        </row>
        <row r="341">
          <cell r="A341">
            <v>48305</v>
          </cell>
          <cell r="B341">
            <v>2032</v>
          </cell>
          <cell r="R341">
            <v>15</v>
          </cell>
          <cell r="X341">
            <v>1</v>
          </cell>
          <cell r="Z341">
            <v>3615.2162004662</v>
          </cell>
          <cell r="AC341">
            <v>10005</v>
          </cell>
          <cell r="AD341">
            <v>790786.5532289251</v>
          </cell>
        </row>
        <row r="342">
          <cell r="A342">
            <v>48335</v>
          </cell>
          <cell r="B342">
            <v>2032</v>
          </cell>
          <cell r="R342">
            <v>15</v>
          </cell>
          <cell r="X342">
            <v>1</v>
          </cell>
          <cell r="Z342">
            <v>3615.2162004662</v>
          </cell>
          <cell r="AC342">
            <v>10005</v>
          </cell>
          <cell r="AD342">
            <v>814554.12542838941</v>
          </cell>
        </row>
        <row r="343">
          <cell r="A343">
            <v>48366</v>
          </cell>
          <cell r="B343">
            <v>2032</v>
          </cell>
          <cell r="R343">
            <v>15</v>
          </cell>
          <cell r="X343">
            <v>1</v>
          </cell>
          <cell r="Z343">
            <v>3615.2162004662</v>
          </cell>
          <cell r="AC343">
            <v>10005</v>
          </cell>
          <cell r="AD343">
            <v>838784.34873869352</v>
          </cell>
        </row>
        <row r="344">
          <cell r="A344">
            <v>48396</v>
          </cell>
          <cell r="B344">
            <v>2032</v>
          </cell>
          <cell r="R344">
            <v>15</v>
          </cell>
          <cell r="X344">
            <v>1</v>
          </cell>
          <cell r="Z344">
            <v>3615.2162004662</v>
          </cell>
          <cell r="AC344">
            <v>10005</v>
          </cell>
          <cell r="AD344">
            <v>863982.2928237773</v>
          </cell>
        </row>
        <row r="345">
          <cell r="A345">
            <v>48427</v>
          </cell>
          <cell r="B345">
            <v>2032</v>
          </cell>
          <cell r="R345">
            <v>15</v>
          </cell>
          <cell r="X345">
            <v>1</v>
          </cell>
          <cell r="Z345">
            <v>3615.2162004662</v>
          </cell>
          <cell r="AC345">
            <v>10005</v>
          </cell>
          <cell r="AD345">
            <v>873891.13656407641</v>
          </cell>
        </row>
        <row r="346">
          <cell r="A346">
            <v>48458</v>
          </cell>
          <cell r="B346">
            <v>2032</v>
          </cell>
          <cell r="R346">
            <v>15</v>
          </cell>
          <cell r="X346">
            <v>1</v>
          </cell>
          <cell r="Z346">
            <v>3615.2162004662</v>
          </cell>
          <cell r="AC346">
            <v>10005</v>
          </cell>
          <cell r="AD346">
            <v>874482.07288118941</v>
          </cell>
        </row>
        <row r="347">
          <cell r="A347">
            <v>48488</v>
          </cell>
          <cell r="B347">
            <v>2032</v>
          </cell>
          <cell r="R347">
            <v>15</v>
          </cell>
          <cell r="X347">
            <v>1</v>
          </cell>
          <cell r="Z347">
            <v>3615.2162004662</v>
          </cell>
          <cell r="AC347">
            <v>10005</v>
          </cell>
          <cell r="AD347">
            <v>813859.87546789565</v>
          </cell>
        </row>
        <row r="348">
          <cell r="A348">
            <v>48519</v>
          </cell>
          <cell r="B348">
            <v>2032</v>
          </cell>
          <cell r="R348">
            <v>15</v>
          </cell>
          <cell r="X348">
            <v>1</v>
          </cell>
          <cell r="Z348">
            <v>3615.2162004662</v>
          </cell>
          <cell r="AC348">
            <v>10005</v>
          </cell>
          <cell r="AD348">
            <v>805558.21777700633</v>
          </cell>
        </row>
        <row r="349">
          <cell r="A349">
            <v>48549</v>
          </cell>
          <cell r="B349">
            <v>2032</v>
          </cell>
          <cell r="R349">
            <v>15</v>
          </cell>
          <cell r="X349">
            <v>1</v>
          </cell>
          <cell r="Z349">
            <v>3615.2162004662</v>
          </cell>
          <cell r="AC349">
            <v>10005</v>
          </cell>
          <cell r="AD349">
            <v>764107.59298506973</v>
          </cell>
        </row>
        <row r="350">
          <cell r="A350">
            <v>48580</v>
          </cell>
          <cell r="B350">
            <v>2033</v>
          </cell>
          <cell r="R350">
            <v>15</v>
          </cell>
          <cell r="X350">
            <v>1</v>
          </cell>
          <cell r="Z350">
            <v>3615.2162004662</v>
          </cell>
          <cell r="AC350">
            <v>10005</v>
          </cell>
          <cell r="AD350">
            <v>750600.19324437471</v>
          </cell>
        </row>
        <row r="351">
          <cell r="A351">
            <v>48611</v>
          </cell>
          <cell r="B351">
            <v>2033</v>
          </cell>
          <cell r="R351">
            <v>15</v>
          </cell>
          <cell r="X351">
            <v>1</v>
          </cell>
          <cell r="Z351">
            <v>3615.2162004662</v>
          </cell>
          <cell r="AC351">
            <v>10005</v>
          </cell>
          <cell r="AD351">
            <v>766729.16309979151</v>
          </cell>
        </row>
        <row r="352">
          <cell r="A352">
            <v>48639</v>
          </cell>
          <cell r="B352">
            <v>2033</v>
          </cell>
          <cell r="R352">
            <v>15</v>
          </cell>
          <cell r="X352">
            <v>1</v>
          </cell>
          <cell r="Z352">
            <v>3615.2162004662</v>
          </cell>
          <cell r="AC352">
            <v>10005</v>
          </cell>
          <cell r="AD352">
            <v>771551.08476081071</v>
          </cell>
        </row>
        <row r="353">
          <cell r="A353">
            <v>48670</v>
          </cell>
          <cell r="B353">
            <v>2033</v>
          </cell>
          <cell r="R353">
            <v>15</v>
          </cell>
          <cell r="X353">
            <v>1</v>
          </cell>
          <cell r="Z353">
            <v>3615.2162004662</v>
          </cell>
          <cell r="AC353">
            <v>10005</v>
          </cell>
          <cell r="AD353">
            <v>790786.5532289251</v>
          </cell>
        </row>
        <row r="354">
          <cell r="A354">
            <v>48700</v>
          </cell>
          <cell r="B354">
            <v>2033</v>
          </cell>
          <cell r="R354">
            <v>15</v>
          </cell>
          <cell r="X354">
            <v>1</v>
          </cell>
          <cell r="Z354">
            <v>3615.2162004662</v>
          </cell>
          <cell r="AC354">
            <v>10005</v>
          </cell>
          <cell r="AD354">
            <v>814554.12542838941</v>
          </cell>
        </row>
        <row r="355">
          <cell r="A355">
            <v>48731</v>
          </cell>
          <cell r="B355">
            <v>2033</v>
          </cell>
          <cell r="R355">
            <v>15</v>
          </cell>
          <cell r="X355">
            <v>1</v>
          </cell>
          <cell r="Z355">
            <v>3615.2162004662</v>
          </cell>
          <cell r="AC355">
            <v>10005</v>
          </cell>
          <cell r="AD355">
            <v>838784.34873869352</v>
          </cell>
        </row>
        <row r="356">
          <cell r="A356">
            <v>48761</v>
          </cell>
          <cell r="B356">
            <v>2033</v>
          </cell>
          <cell r="R356">
            <v>15</v>
          </cell>
          <cell r="X356">
            <v>1</v>
          </cell>
          <cell r="Z356">
            <v>3615.2162004662</v>
          </cell>
          <cell r="AC356">
            <v>10005</v>
          </cell>
          <cell r="AD356">
            <v>863982.2928237773</v>
          </cell>
        </row>
        <row r="357">
          <cell r="A357">
            <v>48792</v>
          </cell>
          <cell r="B357">
            <v>2033</v>
          </cell>
          <cell r="R357">
            <v>15</v>
          </cell>
          <cell r="X357">
            <v>1</v>
          </cell>
          <cell r="Z357">
            <v>3615.2162004662</v>
          </cell>
          <cell r="AC357">
            <v>10005</v>
          </cell>
          <cell r="AD357">
            <v>873891.13656407641</v>
          </cell>
        </row>
        <row r="358">
          <cell r="A358">
            <v>48823</v>
          </cell>
          <cell r="B358">
            <v>2033</v>
          </cell>
          <cell r="R358">
            <v>15</v>
          </cell>
          <cell r="X358">
            <v>1</v>
          </cell>
          <cell r="Z358">
            <v>3615.2162004662</v>
          </cell>
          <cell r="AC358">
            <v>10005</v>
          </cell>
          <cell r="AD358">
            <v>874482.07288118941</v>
          </cell>
        </row>
        <row r="359">
          <cell r="A359">
            <v>48853</v>
          </cell>
          <cell r="B359">
            <v>2033</v>
          </cell>
          <cell r="R359">
            <v>15</v>
          </cell>
          <cell r="X359">
            <v>1</v>
          </cell>
          <cell r="Z359">
            <v>3615.2162004662</v>
          </cell>
          <cell r="AC359">
            <v>10005</v>
          </cell>
          <cell r="AD359">
            <v>813859.87546789565</v>
          </cell>
        </row>
        <row r="360">
          <cell r="A360">
            <v>48884</v>
          </cell>
          <cell r="B360">
            <v>2033</v>
          </cell>
          <cell r="R360">
            <v>15</v>
          </cell>
          <cell r="X360">
            <v>1</v>
          </cell>
          <cell r="Z360">
            <v>3615.2162004662</v>
          </cell>
          <cell r="AC360">
            <v>10005</v>
          </cell>
          <cell r="AD360">
            <v>805558.21777700633</v>
          </cell>
        </row>
        <row r="361">
          <cell r="A361">
            <v>48914</v>
          </cell>
          <cell r="B361">
            <v>2033</v>
          </cell>
          <cell r="R361">
            <v>15</v>
          </cell>
          <cell r="X361">
            <v>1</v>
          </cell>
          <cell r="Z361">
            <v>3615.2162004662</v>
          </cell>
          <cell r="AC361">
            <v>10005</v>
          </cell>
          <cell r="AD361">
            <v>764107.59298506973</v>
          </cell>
        </row>
        <row r="362">
          <cell r="A362">
            <v>48945</v>
          </cell>
          <cell r="B362">
            <v>2034</v>
          </cell>
          <cell r="R362">
            <v>15</v>
          </cell>
          <cell r="X362">
            <v>1</v>
          </cell>
          <cell r="Z362">
            <v>3615.2162004662</v>
          </cell>
          <cell r="AC362">
            <v>10005</v>
          </cell>
          <cell r="AD362">
            <v>750600.19324437471</v>
          </cell>
        </row>
        <row r="363">
          <cell r="A363">
            <v>48976</v>
          </cell>
          <cell r="B363">
            <v>2034</v>
          </cell>
          <cell r="R363">
            <v>15</v>
          </cell>
          <cell r="X363">
            <v>1</v>
          </cell>
          <cell r="Z363">
            <v>3615.2162004662</v>
          </cell>
          <cell r="AC363">
            <v>10005</v>
          </cell>
          <cell r="AD363">
            <v>766729.16309979151</v>
          </cell>
        </row>
        <row r="364">
          <cell r="A364">
            <v>49004</v>
          </cell>
          <cell r="B364">
            <v>2034</v>
          </cell>
          <cell r="R364">
            <v>15</v>
          </cell>
          <cell r="X364">
            <v>1</v>
          </cell>
          <cell r="Z364">
            <v>3615.2162004662</v>
          </cell>
          <cell r="AC364">
            <v>10005</v>
          </cell>
          <cell r="AD364">
            <v>771551.08476081071</v>
          </cell>
        </row>
        <row r="365">
          <cell r="A365">
            <v>49035</v>
          </cell>
          <cell r="B365">
            <v>2034</v>
          </cell>
          <cell r="R365">
            <v>15</v>
          </cell>
          <cell r="X365">
            <v>1</v>
          </cell>
          <cell r="Z365">
            <v>3615.2162004662</v>
          </cell>
          <cell r="AC365">
            <v>10005</v>
          </cell>
          <cell r="AD365">
            <v>790786.5532289251</v>
          </cell>
        </row>
        <row r="366">
          <cell r="A366">
            <v>49065</v>
          </cell>
          <cell r="B366">
            <v>2034</v>
          </cell>
          <cell r="R366">
            <v>15</v>
          </cell>
          <cell r="X366">
            <v>1</v>
          </cell>
          <cell r="Z366">
            <v>3615.2162004662</v>
          </cell>
          <cell r="AC366">
            <v>10005</v>
          </cell>
          <cell r="AD366">
            <v>814554.12542838941</v>
          </cell>
        </row>
        <row r="367">
          <cell r="A367">
            <v>49096</v>
          </cell>
          <cell r="B367">
            <v>2034</v>
          </cell>
          <cell r="R367">
            <v>15</v>
          </cell>
          <cell r="X367">
            <v>1</v>
          </cell>
          <cell r="Z367">
            <v>3615.2162004662</v>
          </cell>
          <cell r="AC367">
            <v>10005</v>
          </cell>
          <cell r="AD367">
            <v>838784.34873869352</v>
          </cell>
        </row>
        <row r="368">
          <cell r="A368">
            <v>49126</v>
          </cell>
          <cell r="B368">
            <v>2034</v>
          </cell>
          <cell r="R368">
            <v>15</v>
          </cell>
          <cell r="X368">
            <v>1</v>
          </cell>
          <cell r="Z368">
            <v>3615.2162004662</v>
          </cell>
          <cell r="AC368">
            <v>10005</v>
          </cell>
          <cell r="AD368">
            <v>863982.2928237773</v>
          </cell>
        </row>
        <row r="369">
          <cell r="A369">
            <v>49157</v>
          </cell>
          <cell r="B369">
            <v>2034</v>
          </cell>
          <cell r="R369">
            <v>15</v>
          </cell>
          <cell r="X369">
            <v>1</v>
          </cell>
          <cell r="Z369">
            <v>3615.2162004662</v>
          </cell>
          <cell r="AC369">
            <v>10005</v>
          </cell>
          <cell r="AD369">
            <v>873891.13656407641</v>
          </cell>
        </row>
        <row r="370">
          <cell r="A370">
            <v>49188</v>
          </cell>
          <cell r="B370">
            <v>2034</v>
          </cell>
          <cell r="R370">
            <v>15</v>
          </cell>
          <cell r="X370">
            <v>1</v>
          </cell>
          <cell r="Z370">
            <v>3615.2162004662</v>
          </cell>
          <cell r="AC370">
            <v>10005</v>
          </cell>
          <cell r="AD370">
            <v>874482.07288118941</v>
          </cell>
        </row>
        <row r="371">
          <cell r="A371">
            <v>49218</v>
          </cell>
          <cell r="B371">
            <v>2034</v>
          </cell>
          <cell r="R371">
            <v>15</v>
          </cell>
          <cell r="X371">
            <v>1</v>
          </cell>
          <cell r="Z371">
            <v>3615.2162004662</v>
          </cell>
          <cell r="AC371">
            <v>10005</v>
          </cell>
          <cell r="AD371">
            <v>813859.87546789565</v>
          </cell>
        </row>
        <row r="372">
          <cell r="A372">
            <v>49249</v>
          </cell>
          <cell r="B372">
            <v>2034</v>
          </cell>
          <cell r="R372">
            <v>15</v>
          </cell>
          <cell r="X372">
            <v>1</v>
          </cell>
          <cell r="Z372">
            <v>3615.2162004662</v>
          </cell>
          <cell r="AC372">
            <v>10005</v>
          </cell>
          <cell r="AD372">
            <v>805558.21777700633</v>
          </cell>
        </row>
        <row r="373">
          <cell r="A373">
            <v>49279</v>
          </cell>
          <cell r="B373">
            <v>2034</v>
          </cell>
          <cell r="R373">
            <v>15</v>
          </cell>
          <cell r="X373">
            <v>1</v>
          </cell>
          <cell r="Z373">
            <v>3615.2162004662</v>
          </cell>
          <cell r="AC373">
            <v>10005</v>
          </cell>
          <cell r="AD373">
            <v>764107.59298506973</v>
          </cell>
        </row>
        <row r="374">
          <cell r="A374">
            <v>49310</v>
          </cell>
          <cell r="R374">
            <v>15</v>
          </cell>
          <cell r="X374">
            <v>1</v>
          </cell>
          <cell r="Z374">
            <v>3615.2162004662</v>
          </cell>
          <cell r="AC374">
            <v>10005</v>
          </cell>
          <cell r="AD374">
            <v>750600.19324437471</v>
          </cell>
        </row>
        <row r="375">
          <cell r="A375">
            <v>49341</v>
          </cell>
          <cell r="R375">
            <v>15</v>
          </cell>
          <cell r="X375">
            <v>1</v>
          </cell>
          <cell r="Z375">
            <v>3615.2162004662</v>
          </cell>
          <cell r="AC375">
            <v>10005</v>
          </cell>
          <cell r="AD375">
            <v>766729.16309979151</v>
          </cell>
        </row>
        <row r="376">
          <cell r="A376">
            <v>49369</v>
          </cell>
          <cell r="R376">
            <v>15</v>
          </cell>
          <cell r="X376">
            <v>1</v>
          </cell>
          <cell r="Z376">
            <v>3615.2162004662</v>
          </cell>
          <cell r="AC376">
            <v>10005</v>
          </cell>
          <cell r="AD376">
            <v>771551.08476081071</v>
          </cell>
        </row>
        <row r="377">
          <cell r="A377">
            <v>49400</v>
          </cell>
          <cell r="R377">
            <v>15</v>
          </cell>
          <cell r="X377">
            <v>1</v>
          </cell>
          <cell r="Z377">
            <v>3615.2162004662</v>
          </cell>
          <cell r="AC377">
            <v>10005</v>
          </cell>
          <cell r="AD377">
            <v>790786.5532289251</v>
          </cell>
        </row>
        <row r="378">
          <cell r="A378">
            <v>49430</v>
          </cell>
          <cell r="R378">
            <v>15</v>
          </cell>
          <cell r="X378">
            <v>1</v>
          </cell>
          <cell r="Z378">
            <v>3615.2162004662</v>
          </cell>
          <cell r="AC378">
            <v>10005</v>
          </cell>
          <cell r="AD378">
            <v>814554.12542838941</v>
          </cell>
        </row>
        <row r="379">
          <cell r="A379">
            <v>49461</v>
          </cell>
          <cell r="R379">
            <v>15</v>
          </cell>
          <cell r="X379">
            <v>1</v>
          </cell>
          <cell r="Z379">
            <v>3615.2162004662</v>
          </cell>
          <cell r="AC379">
            <v>10005</v>
          </cell>
          <cell r="AD379">
            <v>838784.34873869352</v>
          </cell>
        </row>
        <row r="380">
          <cell r="A380">
            <v>49491</v>
          </cell>
          <cell r="R380">
            <v>15</v>
          </cell>
          <cell r="X380">
            <v>1</v>
          </cell>
          <cell r="Z380">
            <v>3615.2162004662</v>
          </cell>
          <cell r="AC380">
            <v>10005</v>
          </cell>
          <cell r="AD380">
            <v>863982.2928237773</v>
          </cell>
        </row>
        <row r="381">
          <cell r="A381">
            <v>49522</v>
          </cell>
          <cell r="R381">
            <v>15</v>
          </cell>
          <cell r="X381">
            <v>1</v>
          </cell>
          <cell r="Z381">
            <v>3615.2162004662</v>
          </cell>
          <cell r="AC381">
            <v>10005</v>
          </cell>
          <cell r="AD381">
            <v>873891.13656407641</v>
          </cell>
        </row>
        <row r="382">
          <cell r="A382">
            <v>49553</v>
          </cell>
          <cell r="R382">
            <v>15</v>
          </cell>
          <cell r="X382">
            <v>1</v>
          </cell>
          <cell r="Z382">
            <v>3615.2162004662</v>
          </cell>
          <cell r="AC382">
            <v>10005</v>
          </cell>
          <cell r="AD382">
            <v>874482.07288118941</v>
          </cell>
        </row>
        <row r="383">
          <cell r="A383">
            <v>49583</v>
          </cell>
          <cell r="R383">
            <v>15</v>
          </cell>
          <cell r="X383">
            <v>1</v>
          </cell>
          <cell r="Z383">
            <v>3615.2162004662</v>
          </cell>
          <cell r="AC383">
            <v>10005</v>
          </cell>
          <cell r="AD383">
            <v>813859.87546789565</v>
          </cell>
        </row>
        <row r="384">
          <cell r="A384">
            <v>49614</v>
          </cell>
          <cell r="R384">
            <v>15</v>
          </cell>
          <cell r="X384">
            <v>1</v>
          </cell>
          <cell r="Z384">
            <v>3615.2162004662</v>
          </cell>
          <cell r="AC384">
            <v>10005</v>
          </cell>
          <cell r="AD384">
            <v>805558.21777700633</v>
          </cell>
        </row>
        <row r="385">
          <cell r="A385">
            <v>49644</v>
          </cell>
          <cell r="R385">
            <v>15</v>
          </cell>
          <cell r="X385">
            <v>1</v>
          </cell>
          <cell r="Z385">
            <v>3615.2162004662</v>
          </cell>
          <cell r="AC385">
            <v>10005</v>
          </cell>
          <cell r="AD385">
            <v>764107.59298506973</v>
          </cell>
        </row>
        <row r="386">
          <cell r="A386">
            <v>49675</v>
          </cell>
          <cell r="R386">
            <v>15</v>
          </cell>
          <cell r="X386">
            <v>1</v>
          </cell>
          <cell r="Z386">
            <v>3615.2162004662</v>
          </cell>
          <cell r="AC386">
            <v>10005</v>
          </cell>
          <cell r="AD386">
            <v>750600.19324437471</v>
          </cell>
        </row>
        <row r="387">
          <cell r="A387">
            <v>49706</v>
          </cell>
          <cell r="R387">
            <v>15</v>
          </cell>
          <cell r="X387">
            <v>1</v>
          </cell>
          <cell r="Z387">
            <v>3615.2162004662</v>
          </cell>
          <cell r="AC387">
            <v>10005</v>
          </cell>
          <cell r="AD387">
            <v>766729.16309979151</v>
          </cell>
        </row>
        <row r="388">
          <cell r="A388">
            <v>49735</v>
          </cell>
          <cell r="R388">
            <v>15</v>
          </cell>
          <cell r="X388">
            <v>1</v>
          </cell>
          <cell r="Z388">
            <v>3615.2162004662</v>
          </cell>
          <cell r="AC388">
            <v>10005</v>
          </cell>
          <cell r="AD388">
            <v>771551.08476081071</v>
          </cell>
        </row>
        <row r="389">
          <cell r="A389">
            <v>49766</v>
          </cell>
          <cell r="R389">
            <v>15</v>
          </cell>
          <cell r="X389">
            <v>1</v>
          </cell>
          <cell r="Z389">
            <v>3615.2162004662</v>
          </cell>
          <cell r="AC389">
            <v>10005</v>
          </cell>
          <cell r="AD389">
            <v>790786.5532289251</v>
          </cell>
        </row>
        <row r="390">
          <cell r="A390">
            <v>49796</v>
          </cell>
          <cell r="R390">
            <v>15</v>
          </cell>
          <cell r="X390">
            <v>1</v>
          </cell>
          <cell r="Z390">
            <v>3615.2162004662</v>
          </cell>
          <cell r="AC390">
            <v>10005</v>
          </cell>
          <cell r="AD390">
            <v>814554.12542838941</v>
          </cell>
        </row>
        <row r="391">
          <cell r="A391">
            <v>49827</v>
          </cell>
          <cell r="R391">
            <v>15</v>
          </cell>
          <cell r="X391">
            <v>1</v>
          </cell>
          <cell r="Z391">
            <v>3615.2162004662</v>
          </cell>
          <cell r="AC391">
            <v>10005</v>
          </cell>
          <cell r="AD391">
            <v>838784.34873869352</v>
          </cell>
        </row>
        <row r="392">
          <cell r="A392">
            <v>49857</v>
          </cell>
          <cell r="R392">
            <v>15</v>
          </cell>
          <cell r="X392">
            <v>1</v>
          </cell>
          <cell r="Z392">
            <v>3615.2162004662</v>
          </cell>
          <cell r="AC392">
            <v>10005</v>
          </cell>
          <cell r="AD392">
            <v>863982.2928237773</v>
          </cell>
        </row>
        <row r="393">
          <cell r="A393">
            <v>49888</v>
          </cell>
          <cell r="R393">
            <v>15</v>
          </cell>
          <cell r="X393">
            <v>1</v>
          </cell>
          <cell r="Z393">
            <v>3615.2162004662</v>
          </cell>
          <cell r="AC393">
            <v>10005</v>
          </cell>
          <cell r="AD393">
            <v>873891.13656407641</v>
          </cell>
        </row>
        <row r="394">
          <cell r="A394">
            <v>49919</v>
          </cell>
          <cell r="R394">
            <v>15</v>
          </cell>
          <cell r="X394">
            <v>1</v>
          </cell>
          <cell r="Z394">
            <v>3615.2162004662</v>
          </cell>
          <cell r="AC394">
            <v>10005</v>
          </cell>
          <cell r="AD394">
            <v>874482.07288118941</v>
          </cell>
        </row>
        <row r="395">
          <cell r="A395">
            <v>49949</v>
          </cell>
          <cell r="R395">
            <v>15</v>
          </cell>
          <cell r="X395">
            <v>1</v>
          </cell>
          <cell r="Z395">
            <v>3615.2162004662</v>
          </cell>
          <cell r="AC395">
            <v>10005</v>
          </cell>
          <cell r="AD395">
            <v>813859.87546789565</v>
          </cell>
        </row>
        <row r="396">
          <cell r="A396">
            <v>49980</v>
          </cell>
          <cell r="R396">
            <v>15</v>
          </cell>
          <cell r="X396">
            <v>1</v>
          </cell>
          <cell r="Z396">
            <v>3615.2162004662</v>
          </cell>
          <cell r="AC396">
            <v>10005</v>
          </cell>
          <cell r="AD396">
            <v>805558.21777700633</v>
          </cell>
        </row>
        <row r="397">
          <cell r="A397">
            <v>50010</v>
          </cell>
          <cell r="R397">
            <v>15</v>
          </cell>
          <cell r="X397">
            <v>1</v>
          </cell>
          <cell r="Z397">
            <v>3615.2162004662</v>
          </cell>
          <cell r="AC397">
            <v>10005</v>
          </cell>
          <cell r="AD397">
            <v>764107.59298506973</v>
          </cell>
        </row>
      </sheetData>
      <sheetData sheetId="25"/>
      <sheetData sheetId="26"/>
      <sheetData sheetId="27"/>
      <sheetData sheetId="28"/>
      <sheetData sheetId="29">
        <row r="6">
          <cell r="B6">
            <v>2009</v>
          </cell>
          <cell r="C6">
            <v>2009</v>
          </cell>
          <cell r="D6">
            <v>2009</v>
          </cell>
          <cell r="E6">
            <v>2009</v>
          </cell>
          <cell r="F6">
            <v>2009</v>
          </cell>
          <cell r="G6">
            <v>2009</v>
          </cell>
          <cell r="H6">
            <v>2009</v>
          </cell>
          <cell r="I6">
            <v>2009</v>
          </cell>
          <cell r="J6">
            <v>2009</v>
          </cell>
          <cell r="K6">
            <v>2009</v>
          </cell>
          <cell r="L6">
            <v>2009</v>
          </cell>
          <cell r="M6">
            <v>2009</v>
          </cell>
          <cell r="N6">
            <v>2010</v>
          </cell>
          <cell r="O6">
            <v>2010</v>
          </cell>
          <cell r="P6">
            <v>2010</v>
          </cell>
          <cell r="Q6">
            <v>2010</v>
          </cell>
          <cell r="R6">
            <v>2010</v>
          </cell>
          <cell r="S6">
            <v>2010</v>
          </cell>
          <cell r="T6">
            <v>2010</v>
          </cell>
          <cell r="U6">
            <v>2010</v>
          </cell>
          <cell r="V6">
            <v>2010</v>
          </cell>
          <cell r="W6">
            <v>2010</v>
          </cell>
          <cell r="X6">
            <v>2010</v>
          </cell>
          <cell r="Y6">
            <v>2010</v>
          </cell>
          <cell r="Z6">
            <v>2011</v>
          </cell>
          <cell r="AA6">
            <v>2011</v>
          </cell>
          <cell r="AB6">
            <v>2011</v>
          </cell>
          <cell r="AC6">
            <v>2011</v>
          </cell>
          <cell r="AD6">
            <v>2011</v>
          </cell>
          <cell r="AE6">
            <v>2011</v>
          </cell>
          <cell r="AF6">
            <v>2011</v>
          </cell>
          <cell r="AG6">
            <v>2011</v>
          </cell>
          <cell r="AH6">
            <v>2011</v>
          </cell>
          <cell r="AI6">
            <v>2011</v>
          </cell>
          <cell r="AJ6">
            <v>2011</v>
          </cell>
          <cell r="AK6">
            <v>2011</v>
          </cell>
          <cell r="AL6">
            <v>2012</v>
          </cell>
          <cell r="AM6">
            <v>2012</v>
          </cell>
          <cell r="AN6">
            <v>2012</v>
          </cell>
          <cell r="AO6">
            <v>2012</v>
          </cell>
          <cell r="AP6">
            <v>2012</v>
          </cell>
          <cell r="AQ6">
            <v>2012</v>
          </cell>
          <cell r="AR6">
            <v>2012</v>
          </cell>
          <cell r="AS6">
            <v>2012</v>
          </cell>
          <cell r="AT6">
            <v>2012</v>
          </cell>
          <cell r="AU6">
            <v>2012</v>
          </cell>
          <cell r="AV6">
            <v>2012</v>
          </cell>
          <cell r="AW6">
            <v>2012</v>
          </cell>
          <cell r="AX6">
            <v>2013</v>
          </cell>
          <cell r="AY6">
            <v>2013</v>
          </cell>
          <cell r="AZ6">
            <v>2013</v>
          </cell>
          <cell r="BA6">
            <v>2013</v>
          </cell>
          <cell r="BB6">
            <v>2013</v>
          </cell>
          <cell r="BC6">
            <v>2013</v>
          </cell>
          <cell r="BD6">
            <v>2013</v>
          </cell>
          <cell r="BE6">
            <v>2013</v>
          </cell>
          <cell r="BF6">
            <v>2013</v>
          </cell>
          <cell r="BG6">
            <v>2013</v>
          </cell>
          <cell r="BH6">
            <v>2013</v>
          </cell>
          <cell r="BI6">
            <v>2013</v>
          </cell>
          <cell r="BJ6">
            <v>2014</v>
          </cell>
          <cell r="BK6">
            <v>2014</v>
          </cell>
          <cell r="BL6">
            <v>2014</v>
          </cell>
          <cell r="BM6">
            <v>2014</v>
          </cell>
          <cell r="BN6">
            <v>2014</v>
          </cell>
          <cell r="BO6">
            <v>2014</v>
          </cell>
          <cell r="BP6">
            <v>2014</v>
          </cell>
          <cell r="BQ6">
            <v>2014</v>
          </cell>
          <cell r="BR6">
            <v>2014</v>
          </cell>
          <cell r="BS6">
            <v>2014</v>
          </cell>
          <cell r="BT6">
            <v>2014</v>
          </cell>
          <cell r="BU6">
            <v>2014</v>
          </cell>
          <cell r="BV6">
            <v>2015</v>
          </cell>
          <cell r="BW6">
            <v>2015</v>
          </cell>
          <cell r="BX6">
            <v>2015</v>
          </cell>
          <cell r="BY6">
            <v>2015</v>
          </cell>
          <cell r="BZ6">
            <v>2015</v>
          </cell>
          <cell r="CA6">
            <v>2015</v>
          </cell>
          <cell r="CB6">
            <v>2015</v>
          </cell>
          <cell r="CC6">
            <v>2015</v>
          </cell>
          <cell r="CD6">
            <v>2015</v>
          </cell>
          <cell r="CE6">
            <v>2015</v>
          </cell>
          <cell r="CF6">
            <v>2015</v>
          </cell>
          <cell r="CG6">
            <v>2015</v>
          </cell>
          <cell r="CH6">
            <v>2016</v>
          </cell>
          <cell r="CI6">
            <v>2016</v>
          </cell>
          <cell r="CJ6">
            <v>2016</v>
          </cell>
          <cell r="CK6">
            <v>2016</v>
          </cell>
          <cell r="CL6">
            <v>2016</v>
          </cell>
          <cell r="CM6">
            <v>2016</v>
          </cell>
          <cell r="CN6">
            <v>2016</v>
          </cell>
          <cell r="CO6">
            <v>2016</v>
          </cell>
          <cell r="CP6">
            <v>2016</v>
          </cell>
          <cell r="CQ6">
            <v>2016</v>
          </cell>
          <cell r="CR6">
            <v>2016</v>
          </cell>
          <cell r="CS6">
            <v>2016</v>
          </cell>
          <cell r="CT6">
            <v>2017</v>
          </cell>
          <cell r="CU6">
            <v>2017</v>
          </cell>
          <cell r="CV6">
            <v>2017</v>
          </cell>
          <cell r="CW6">
            <v>2017</v>
          </cell>
          <cell r="CX6">
            <v>2017</v>
          </cell>
          <cell r="CY6">
            <v>2017</v>
          </cell>
          <cell r="CZ6">
            <v>2017</v>
          </cell>
          <cell r="DA6">
            <v>2017</v>
          </cell>
          <cell r="DB6">
            <v>2017</v>
          </cell>
          <cell r="DC6">
            <v>2017</v>
          </cell>
          <cell r="DD6">
            <v>2017</v>
          </cell>
          <cell r="DE6">
            <v>2017</v>
          </cell>
          <cell r="DF6">
            <v>2018</v>
          </cell>
          <cell r="DG6">
            <v>2018</v>
          </cell>
          <cell r="DH6">
            <v>2018</v>
          </cell>
          <cell r="DI6">
            <v>2018</v>
          </cell>
          <cell r="DJ6">
            <v>2018</v>
          </cell>
          <cell r="DK6">
            <v>2018</v>
          </cell>
          <cell r="DL6">
            <v>2018</v>
          </cell>
          <cell r="DM6">
            <v>2018</v>
          </cell>
          <cell r="DN6">
            <v>2018</v>
          </cell>
          <cell r="DO6">
            <v>2018</v>
          </cell>
          <cell r="DP6">
            <v>2018</v>
          </cell>
          <cell r="DQ6">
            <v>2018</v>
          </cell>
          <cell r="DR6">
            <v>2019</v>
          </cell>
          <cell r="DS6">
            <v>2019</v>
          </cell>
          <cell r="DT6">
            <v>2019</v>
          </cell>
          <cell r="DU6">
            <v>2019</v>
          </cell>
          <cell r="DV6">
            <v>2019</v>
          </cell>
          <cell r="DW6">
            <v>2019</v>
          </cell>
          <cell r="DX6">
            <v>2019</v>
          </cell>
          <cell r="DY6">
            <v>2019</v>
          </cell>
          <cell r="DZ6">
            <v>2019</v>
          </cell>
          <cell r="EA6">
            <v>2019</v>
          </cell>
          <cell r="EB6">
            <v>2019</v>
          </cell>
          <cell r="EC6">
            <v>2019</v>
          </cell>
          <cell r="ED6">
            <v>2020</v>
          </cell>
          <cell r="EE6">
            <v>2020</v>
          </cell>
          <cell r="EF6">
            <v>2020</v>
          </cell>
          <cell r="EG6">
            <v>2020</v>
          </cell>
          <cell r="EH6">
            <v>2020</v>
          </cell>
          <cell r="EI6">
            <v>2020</v>
          </cell>
          <cell r="EJ6">
            <v>2020</v>
          </cell>
          <cell r="EK6">
            <v>2020</v>
          </cell>
          <cell r="EL6">
            <v>2020</v>
          </cell>
          <cell r="EM6">
            <v>2020</v>
          </cell>
          <cell r="EN6">
            <v>2020</v>
          </cell>
          <cell r="EO6">
            <v>2020</v>
          </cell>
          <cell r="EP6">
            <v>2021</v>
          </cell>
          <cell r="EQ6">
            <v>2021</v>
          </cell>
          <cell r="ER6">
            <v>2021</v>
          </cell>
          <cell r="ES6">
            <v>2021</v>
          </cell>
          <cell r="ET6">
            <v>2021</v>
          </cell>
          <cell r="EU6">
            <v>2021</v>
          </cell>
          <cell r="EV6">
            <v>2021</v>
          </cell>
          <cell r="EW6">
            <v>2021</v>
          </cell>
          <cell r="EX6">
            <v>2021</v>
          </cell>
          <cell r="EY6">
            <v>2021</v>
          </cell>
          <cell r="EZ6">
            <v>2021</v>
          </cell>
          <cell r="FA6">
            <v>2021</v>
          </cell>
          <cell r="FB6">
            <v>2022</v>
          </cell>
          <cell r="FC6">
            <v>2022</v>
          </cell>
          <cell r="FD6">
            <v>2022</v>
          </cell>
          <cell r="FE6">
            <v>2022</v>
          </cell>
          <cell r="FF6">
            <v>2022</v>
          </cell>
          <cell r="FG6">
            <v>2022</v>
          </cell>
          <cell r="FH6">
            <v>2022</v>
          </cell>
          <cell r="FI6">
            <v>2022</v>
          </cell>
          <cell r="FJ6">
            <v>2022</v>
          </cell>
          <cell r="FK6">
            <v>2022</v>
          </cell>
          <cell r="FL6">
            <v>2022</v>
          </cell>
          <cell r="FM6">
            <v>2022</v>
          </cell>
          <cell r="FN6">
            <v>2023</v>
          </cell>
          <cell r="FO6">
            <v>2023</v>
          </cell>
          <cell r="FP6">
            <v>2023</v>
          </cell>
          <cell r="FQ6">
            <v>2023</v>
          </cell>
          <cell r="FR6">
            <v>2023</v>
          </cell>
          <cell r="FS6">
            <v>2023</v>
          </cell>
          <cell r="FT6">
            <v>2023</v>
          </cell>
          <cell r="FU6">
            <v>2023</v>
          </cell>
          <cell r="FV6">
            <v>2023</v>
          </cell>
          <cell r="FW6">
            <v>2023</v>
          </cell>
          <cell r="FX6">
            <v>2023</v>
          </cell>
          <cell r="FY6">
            <v>2023</v>
          </cell>
          <cell r="FZ6">
            <v>2024</v>
          </cell>
          <cell r="GA6">
            <v>2024</v>
          </cell>
          <cell r="GB6">
            <v>2024</v>
          </cell>
          <cell r="GC6">
            <v>2024</v>
          </cell>
          <cell r="GD6">
            <v>2024</v>
          </cell>
          <cell r="GE6">
            <v>2024</v>
          </cell>
          <cell r="GF6">
            <v>2024</v>
          </cell>
          <cell r="GG6">
            <v>2024</v>
          </cell>
          <cell r="GH6">
            <v>2024</v>
          </cell>
          <cell r="GI6">
            <v>2024</v>
          </cell>
          <cell r="GJ6">
            <v>2024</v>
          </cell>
          <cell r="GK6">
            <v>2024</v>
          </cell>
          <cell r="GL6">
            <v>2025</v>
          </cell>
          <cell r="GM6">
            <v>2025</v>
          </cell>
          <cell r="GN6">
            <v>2025</v>
          </cell>
          <cell r="GO6">
            <v>2025</v>
          </cell>
          <cell r="GP6">
            <v>2025</v>
          </cell>
          <cell r="GQ6">
            <v>2025</v>
          </cell>
          <cell r="GR6">
            <v>2025</v>
          </cell>
          <cell r="GS6">
            <v>2025</v>
          </cell>
          <cell r="GT6">
            <v>2025</v>
          </cell>
          <cell r="GU6">
            <v>2025</v>
          </cell>
          <cell r="GV6">
            <v>2025</v>
          </cell>
          <cell r="GW6">
            <v>2025</v>
          </cell>
          <cell r="GX6">
            <v>2026</v>
          </cell>
          <cell r="GY6">
            <v>2026</v>
          </cell>
          <cell r="GZ6">
            <v>2026</v>
          </cell>
          <cell r="HA6">
            <v>2026</v>
          </cell>
          <cell r="HB6">
            <v>2026</v>
          </cell>
          <cell r="HC6">
            <v>2026</v>
          </cell>
          <cell r="HD6">
            <v>2026</v>
          </cell>
          <cell r="HE6">
            <v>2026</v>
          </cell>
          <cell r="HF6">
            <v>2026</v>
          </cell>
          <cell r="HG6">
            <v>2026</v>
          </cell>
          <cell r="HH6">
            <v>2026</v>
          </cell>
          <cell r="HI6">
            <v>2026</v>
          </cell>
          <cell r="HJ6">
            <v>2027</v>
          </cell>
          <cell r="HK6">
            <v>2027</v>
          </cell>
          <cell r="HL6">
            <v>2027</v>
          </cell>
          <cell r="HM6">
            <v>2027</v>
          </cell>
          <cell r="HN6">
            <v>2027</v>
          </cell>
          <cell r="HO6">
            <v>2027</v>
          </cell>
          <cell r="HP6">
            <v>2027</v>
          </cell>
          <cell r="HQ6">
            <v>2027</v>
          </cell>
          <cell r="HR6">
            <v>2027</v>
          </cell>
          <cell r="HS6">
            <v>2027</v>
          </cell>
          <cell r="HT6">
            <v>2027</v>
          </cell>
          <cell r="HU6">
            <v>2027</v>
          </cell>
          <cell r="HV6">
            <v>2028</v>
          </cell>
          <cell r="HW6">
            <v>2028</v>
          </cell>
          <cell r="HX6">
            <v>2028</v>
          </cell>
          <cell r="HY6">
            <v>2028</v>
          </cell>
          <cell r="HZ6">
            <v>2028</v>
          </cell>
          <cell r="IA6">
            <v>2028</v>
          </cell>
          <cell r="IB6">
            <v>2028</v>
          </cell>
          <cell r="IC6">
            <v>2028</v>
          </cell>
          <cell r="ID6">
            <v>2028</v>
          </cell>
          <cell r="IE6">
            <v>2028</v>
          </cell>
          <cell r="IF6">
            <v>2028</v>
          </cell>
          <cell r="IG6">
            <v>2028</v>
          </cell>
          <cell r="IH6">
            <v>2029</v>
          </cell>
          <cell r="II6">
            <v>2029</v>
          </cell>
          <cell r="IJ6">
            <v>2029</v>
          </cell>
          <cell r="IK6">
            <v>2029</v>
          </cell>
          <cell r="IL6">
            <v>2029</v>
          </cell>
          <cell r="IM6">
            <v>2029</v>
          </cell>
          <cell r="IN6">
            <v>2029</v>
          </cell>
          <cell r="IO6">
            <v>2029</v>
          </cell>
          <cell r="IP6">
            <v>2029</v>
          </cell>
          <cell r="IQ6">
            <v>2029</v>
          </cell>
          <cell r="IR6">
            <v>2029</v>
          </cell>
          <cell r="IS6">
            <v>2029</v>
          </cell>
          <cell r="IT6">
            <v>2030</v>
          </cell>
          <cell r="IU6">
            <v>2030</v>
          </cell>
          <cell r="IV6">
            <v>2030</v>
          </cell>
          <cell r="IW6">
            <v>2030</v>
          </cell>
          <cell r="IX6">
            <v>2030</v>
          </cell>
          <cell r="IY6">
            <v>2030</v>
          </cell>
          <cell r="IZ6">
            <v>2030</v>
          </cell>
          <cell r="JA6">
            <v>2030</v>
          </cell>
          <cell r="JB6">
            <v>2030</v>
          </cell>
          <cell r="JC6">
            <v>2030</v>
          </cell>
          <cell r="JD6">
            <v>2030</v>
          </cell>
          <cell r="JE6">
            <v>2030</v>
          </cell>
          <cell r="JF6">
            <v>2031</v>
          </cell>
          <cell r="JG6">
            <v>2031</v>
          </cell>
          <cell r="JH6">
            <v>2031</v>
          </cell>
          <cell r="JI6">
            <v>2031</v>
          </cell>
          <cell r="JJ6">
            <v>2031</v>
          </cell>
          <cell r="JK6">
            <v>2031</v>
          </cell>
          <cell r="JL6">
            <v>2031</v>
          </cell>
          <cell r="JM6">
            <v>2031</v>
          </cell>
          <cell r="JN6">
            <v>2031</v>
          </cell>
          <cell r="JO6">
            <v>2031</v>
          </cell>
          <cell r="JP6">
            <v>2031</v>
          </cell>
          <cell r="JQ6">
            <v>2031</v>
          </cell>
          <cell r="JR6">
            <v>2032</v>
          </cell>
          <cell r="JS6">
            <v>2032</v>
          </cell>
          <cell r="JT6">
            <v>2032</v>
          </cell>
          <cell r="JU6">
            <v>2032</v>
          </cell>
          <cell r="JV6">
            <v>2032</v>
          </cell>
          <cell r="JW6">
            <v>2032</v>
          </cell>
          <cell r="JX6">
            <v>2032</v>
          </cell>
          <cell r="JY6">
            <v>2032</v>
          </cell>
          <cell r="JZ6">
            <v>2032</v>
          </cell>
          <cell r="KA6">
            <v>2032</v>
          </cell>
          <cell r="KB6">
            <v>2032</v>
          </cell>
          <cell r="KC6">
            <v>2032</v>
          </cell>
          <cell r="KD6">
            <v>2033</v>
          </cell>
          <cell r="KE6">
            <v>2033</v>
          </cell>
          <cell r="KF6">
            <v>2033</v>
          </cell>
          <cell r="KG6">
            <v>2033</v>
          </cell>
          <cell r="KH6">
            <v>2033</v>
          </cell>
          <cell r="KI6">
            <v>2033</v>
          </cell>
          <cell r="KJ6">
            <v>2033</v>
          </cell>
          <cell r="KK6">
            <v>2033</v>
          </cell>
          <cell r="KL6">
            <v>2033</v>
          </cell>
          <cell r="KM6">
            <v>2033</v>
          </cell>
          <cell r="KN6">
            <v>2033</v>
          </cell>
          <cell r="KO6">
            <v>2033</v>
          </cell>
          <cell r="KP6">
            <v>2034</v>
          </cell>
          <cell r="KQ6">
            <v>2034</v>
          </cell>
          <cell r="KR6">
            <v>2034</v>
          </cell>
          <cell r="KS6">
            <v>2034</v>
          </cell>
          <cell r="KT6">
            <v>2034</v>
          </cell>
          <cell r="KU6">
            <v>2034</v>
          </cell>
          <cell r="KV6">
            <v>2034</v>
          </cell>
          <cell r="KW6">
            <v>2034</v>
          </cell>
          <cell r="KX6">
            <v>2034</v>
          </cell>
          <cell r="KY6">
            <v>2034</v>
          </cell>
          <cell r="KZ6">
            <v>2034</v>
          </cell>
          <cell r="LA6">
            <v>2034</v>
          </cell>
          <cell r="LB6">
            <v>2035</v>
          </cell>
          <cell r="LC6">
            <v>2035</v>
          </cell>
          <cell r="LD6">
            <v>2035</v>
          </cell>
          <cell r="LE6">
            <v>2035</v>
          </cell>
          <cell r="LF6">
            <v>2035</v>
          </cell>
          <cell r="LG6">
            <v>2035</v>
          </cell>
          <cell r="LH6">
            <v>2035</v>
          </cell>
          <cell r="LI6">
            <v>2035</v>
          </cell>
          <cell r="LJ6">
            <v>2035</v>
          </cell>
          <cell r="LK6">
            <v>2035</v>
          </cell>
          <cell r="LL6">
            <v>2035</v>
          </cell>
          <cell r="LM6">
            <v>2035</v>
          </cell>
          <cell r="LN6">
            <v>2036</v>
          </cell>
          <cell r="LO6">
            <v>2036</v>
          </cell>
          <cell r="LP6">
            <v>2036</v>
          </cell>
          <cell r="LQ6">
            <v>2036</v>
          </cell>
          <cell r="LR6">
            <v>2036</v>
          </cell>
          <cell r="LS6">
            <v>2036</v>
          </cell>
          <cell r="LT6">
            <v>2036</v>
          </cell>
          <cell r="LU6">
            <v>2036</v>
          </cell>
          <cell r="LV6">
            <v>2036</v>
          </cell>
          <cell r="LW6">
            <v>2036</v>
          </cell>
          <cell r="LX6">
            <v>2036</v>
          </cell>
          <cell r="LY6">
            <v>2036</v>
          </cell>
        </row>
        <row r="11">
          <cell r="B11">
            <v>4535960</v>
          </cell>
          <cell r="C11">
            <v>4533586</v>
          </cell>
          <cell r="D11">
            <v>4534453</v>
          </cell>
          <cell r="E11">
            <v>4533672</v>
          </cell>
          <cell r="F11">
            <v>4538954</v>
          </cell>
          <cell r="G11">
            <v>4545196</v>
          </cell>
          <cell r="H11">
            <v>4550859</v>
          </cell>
          <cell r="I11">
            <v>4557901</v>
          </cell>
          <cell r="J11">
            <v>4553697</v>
          </cell>
          <cell r="K11">
            <v>4549668</v>
          </cell>
          <cell r="L11">
            <v>4547461</v>
          </cell>
          <cell r="M11">
            <v>4541502</v>
          </cell>
          <cell r="N11">
            <v>4543114</v>
          </cell>
          <cell r="O11">
            <v>4542006</v>
          </cell>
          <cell r="P11">
            <v>4545113</v>
          </cell>
          <cell r="Q11">
            <v>4544117</v>
          </cell>
          <cell r="R11">
            <v>4552310</v>
          </cell>
          <cell r="S11">
            <v>4559882</v>
          </cell>
          <cell r="T11">
            <v>4561535</v>
          </cell>
          <cell r="U11">
            <v>4570150</v>
          </cell>
          <cell r="V11">
            <v>4564798</v>
          </cell>
          <cell r="W11">
            <v>4561287</v>
          </cell>
          <cell r="X11">
            <v>4559507</v>
          </cell>
          <cell r="Y11">
            <v>4558910</v>
          </cell>
          <cell r="Z11">
            <v>4563172</v>
          </cell>
          <cell r="AA11">
            <v>4563453</v>
          </cell>
          <cell r="AB11">
            <v>4567087</v>
          </cell>
          <cell r="AC11">
            <v>4572800</v>
          </cell>
          <cell r="AD11">
            <v>4577820</v>
          </cell>
          <cell r="AE11">
            <v>4585409</v>
          </cell>
          <cell r="AF11">
            <v>4591041</v>
          </cell>
          <cell r="AG11">
            <v>4600601</v>
          </cell>
          <cell r="AH11">
            <v>4599654</v>
          </cell>
          <cell r="AI11">
            <v>4596424</v>
          </cell>
          <cell r="AJ11">
            <v>4596740</v>
          </cell>
          <cell r="AK11">
            <v>4593767</v>
          </cell>
          <cell r="AL11">
            <v>4592246</v>
          </cell>
          <cell r="AM11">
            <v>4594683</v>
          </cell>
          <cell r="AN11">
            <v>4598390</v>
          </cell>
          <cell r="AO11">
            <v>4601157</v>
          </cell>
          <cell r="AP11">
            <v>4604483</v>
          </cell>
          <cell r="AQ11">
            <v>4613335</v>
          </cell>
          <cell r="AR11">
            <v>4617174</v>
          </cell>
          <cell r="AS11">
            <v>4623794</v>
          </cell>
          <cell r="AT11">
            <v>4624506</v>
          </cell>
          <cell r="AU11">
            <v>4618735</v>
          </cell>
          <cell r="AV11">
            <v>4616889</v>
          </cell>
          <cell r="AW11">
            <v>4615561</v>
          </cell>
          <cell r="AX11">
            <v>4616191</v>
          </cell>
          <cell r="AY11">
            <v>4616453</v>
          </cell>
          <cell r="AZ11">
            <v>4620812</v>
          </cell>
          <cell r="BA11">
            <v>4621357</v>
          </cell>
          <cell r="BB11">
            <v>4624648</v>
          </cell>
          <cell r="BC11">
            <v>4634396</v>
          </cell>
          <cell r="BD11">
            <v>4638940</v>
          </cell>
          <cell r="BE11">
            <v>4646687</v>
          </cell>
          <cell r="BF11">
            <v>4647463</v>
          </cell>
          <cell r="BG11">
            <v>4641604</v>
          </cell>
          <cell r="BH11">
            <v>4641900</v>
          </cell>
          <cell r="BI11">
            <v>4641015</v>
          </cell>
          <cell r="BJ11">
            <v>4642542</v>
          </cell>
          <cell r="BK11">
            <v>4642719</v>
          </cell>
          <cell r="BL11">
            <v>4647227</v>
          </cell>
          <cell r="BM11">
            <v>4650683</v>
          </cell>
          <cell r="BN11">
            <v>4655580</v>
          </cell>
          <cell r="BO11">
            <v>4663467</v>
          </cell>
          <cell r="BP11">
            <v>4667377</v>
          </cell>
          <cell r="BQ11">
            <v>4675437</v>
          </cell>
          <cell r="BR11">
            <v>4670368</v>
          </cell>
          <cell r="BS11">
            <v>4667479</v>
          </cell>
          <cell r="BT11">
            <v>4669785</v>
          </cell>
          <cell r="BU11">
            <v>4667932</v>
          </cell>
          <cell r="BV11">
            <v>4672998</v>
          </cell>
          <cell r="BW11">
            <v>4672471</v>
          </cell>
          <cell r="BX11">
            <v>4676784</v>
          </cell>
          <cell r="BY11">
            <v>4680279</v>
          </cell>
          <cell r="BZ11">
            <v>4686631</v>
          </cell>
          <cell r="CA11">
            <v>4695916</v>
          </cell>
          <cell r="CB11">
            <v>4700239</v>
          </cell>
          <cell r="CC11">
            <v>4711064</v>
          </cell>
          <cell r="CD11">
            <v>4706132</v>
          </cell>
          <cell r="CE11">
            <v>4701621</v>
          </cell>
          <cell r="CF11">
            <v>4700475</v>
          </cell>
          <cell r="CG11">
            <v>4700443</v>
          </cell>
          <cell r="CH11">
            <v>4705786</v>
          </cell>
          <cell r="CI11">
            <v>4705358</v>
          </cell>
          <cell r="CJ11">
            <v>4709751</v>
          </cell>
          <cell r="CK11">
            <v>4714913</v>
          </cell>
          <cell r="CL11">
            <v>4719611</v>
          </cell>
          <cell r="CM11">
            <v>4728542</v>
          </cell>
          <cell r="CN11">
            <v>4732363</v>
          </cell>
          <cell r="CO11">
            <v>4738268</v>
          </cell>
          <cell r="CP11">
            <v>4735111</v>
          </cell>
          <cell r="CQ11">
            <v>4730444</v>
          </cell>
          <cell r="CR11">
            <v>4731647</v>
          </cell>
          <cell r="CS11">
            <v>4732563</v>
          </cell>
          <cell r="CT11">
            <v>4726709.1057192162</v>
          </cell>
          <cell r="CU11">
            <v>4730613.202217076</v>
          </cell>
          <cell r="CV11">
            <v>4735473.6786550386</v>
          </cell>
          <cell r="CW11">
            <v>4738944.1844004067</v>
          </cell>
          <cell r="CX11">
            <v>4745041.7293364098</v>
          </cell>
          <cell r="CY11">
            <v>4754130.2472836394</v>
          </cell>
          <cell r="CZ11">
            <v>4759881.2910981346</v>
          </cell>
          <cell r="DA11">
            <v>4769458.3612695588</v>
          </cell>
          <cell r="DB11">
            <v>4768974.7536913548</v>
          </cell>
          <cell r="DC11">
            <v>4765220.0143970829</v>
          </cell>
          <cell r="DD11">
            <v>4766687.4090826735</v>
          </cell>
          <cell r="DE11">
            <v>4766409.6921910588</v>
          </cell>
          <cell r="DF11">
            <v>4768417.6485246355</v>
          </cell>
          <cell r="DG11">
            <v>4772756.6602700315</v>
          </cell>
          <cell r="DH11">
            <v>4778002.8854284054</v>
          </cell>
          <cell r="DI11">
            <v>4781853.2022219859</v>
          </cell>
          <cell r="DJ11">
            <v>4788349.541142704</v>
          </cell>
          <cell r="DK11">
            <v>4797854.9218050065</v>
          </cell>
          <cell r="DL11">
            <v>4804021.2884832602</v>
          </cell>
          <cell r="DM11">
            <v>4813994.4927021675</v>
          </cell>
          <cell r="DN11">
            <v>4813879.6815865254</v>
          </cell>
          <cell r="DO11">
            <v>4810465.2590627177</v>
          </cell>
          <cell r="DP11">
            <v>4812255.5912599843</v>
          </cell>
          <cell r="DQ11">
            <v>4812304.7403584309</v>
          </cell>
          <cell r="DR11">
            <v>4814670.2635812862</v>
          </cell>
          <cell r="DS11">
            <v>4819398.2741850279</v>
          </cell>
          <cell r="DT11">
            <v>4825044.3337860871</v>
          </cell>
          <cell r="DU11">
            <v>4829261.8735891217</v>
          </cell>
          <cell r="DV11">
            <v>4836063.7119696299</v>
          </cell>
          <cell r="DW11">
            <v>4845812.6726726126</v>
          </cell>
          <cell r="DX11">
            <v>4852176.1226149304</v>
          </cell>
          <cell r="DY11">
            <v>4862312.7549101245</v>
          </cell>
          <cell r="DZ11">
            <v>4862330.6211939408</v>
          </cell>
          <cell r="EA11">
            <v>4859010.6606233781</v>
          </cell>
          <cell r="EB11">
            <v>4860853.3560519489</v>
          </cell>
          <cell r="EC11">
            <v>4860909.5530730095</v>
          </cell>
          <cell r="ED11">
            <v>4863238.0413812473</v>
          </cell>
          <cell r="EE11">
            <v>4867890.9979508501</v>
          </cell>
          <cell r="EF11">
            <v>4873423.3936948087</v>
          </cell>
          <cell r="EG11">
            <v>4877493.8438581936</v>
          </cell>
          <cell r="EH11">
            <v>4884119.472087726</v>
          </cell>
          <cell r="EI11">
            <v>4893670.683462874</v>
          </cell>
          <cell r="EJ11">
            <v>4899822.0760125769</v>
          </cell>
          <cell r="EK11">
            <v>4909740.0425718362</v>
          </cell>
          <cell r="EL11">
            <v>4909539.4789234763</v>
          </cell>
          <cell r="EM11">
            <v>4906007.627473413</v>
          </cell>
          <cell r="EN11">
            <v>4907650.9410401629</v>
          </cell>
          <cell r="EO11">
            <v>4907527.3194580534</v>
          </cell>
          <cell r="EP11">
            <v>4909702.3944656719</v>
          </cell>
          <cell r="EQ11">
            <v>4914231.5780685572</v>
          </cell>
          <cell r="ER11">
            <v>4919678.0684264442</v>
          </cell>
          <cell r="ES11">
            <v>4923704.0502388664</v>
          </cell>
          <cell r="ET11">
            <v>4930332.0843576137</v>
          </cell>
          <cell r="EU11">
            <v>4939934.089118585</v>
          </cell>
          <cell r="EV11">
            <v>4946187.997137337</v>
          </cell>
          <cell r="EW11">
            <v>4956258.6804599175</v>
          </cell>
          <cell r="EX11">
            <v>4956254.43222511</v>
          </cell>
          <cell r="EY11">
            <v>4952955.5417000959</v>
          </cell>
          <cell r="EZ11">
            <v>4954857.5024699243</v>
          </cell>
          <cell r="FA11">
            <v>4955007.6271825824</v>
          </cell>
          <cell r="FB11">
            <v>4957459.1342480229</v>
          </cell>
          <cell r="FC11">
            <v>4962257.757397214</v>
          </cell>
          <cell r="FD11">
            <v>4967957.4556055386</v>
          </cell>
          <cell r="FE11">
            <v>4972214.4710412854</v>
          </cell>
          <cell r="FF11">
            <v>4979046.5859705806</v>
          </cell>
          <cell r="FG11">
            <v>4988825.3256077571</v>
          </cell>
          <cell r="FH11">
            <v>4995229.4377857931</v>
          </cell>
          <cell r="FI11">
            <v>5005429.6889200546</v>
          </cell>
          <cell r="FJ11">
            <v>5005544.8331590779</v>
          </cell>
          <cell r="FK11">
            <v>5002367.377625661</v>
          </cell>
          <cell r="FL11">
            <v>5004400.1995100575</v>
          </cell>
          <cell r="FM11">
            <v>5004691.9238326643</v>
          </cell>
          <cell r="FN11">
            <v>5007291.6668854719</v>
          </cell>
          <cell r="FO11">
            <v>5012242.2617676454</v>
          </cell>
          <cell r="FP11">
            <v>5018098.5812675869</v>
          </cell>
          <cell r="FQ11">
            <v>5022519.4655062882</v>
          </cell>
          <cell r="FR11">
            <v>5029524.9696040228</v>
          </cell>
          <cell r="FS11">
            <v>5039486.7139335237</v>
          </cell>
          <cell r="FT11">
            <v>5046082.0376363844</v>
          </cell>
          <cell r="FU11">
            <v>5056475.7399365278</v>
          </cell>
          <cell r="FV11">
            <v>5056776.349274423</v>
          </cell>
          <cell r="FW11">
            <v>5053762.6936647184</v>
          </cell>
          <cell r="FX11">
            <v>5055928.9080850035</v>
          </cell>
          <cell r="FY11">
            <v>5056318.1552219866</v>
          </cell>
          <cell r="FZ11">
            <v>5058979.6772647183</v>
          </cell>
          <cell r="GA11">
            <v>5063960.7814593995</v>
          </cell>
          <cell r="GB11">
            <v>5069816.251631828</v>
          </cell>
          <cell r="GC11">
            <v>5074209.2004266325</v>
          </cell>
          <cell r="GD11">
            <v>5081161.2375524445</v>
          </cell>
          <cell r="GE11">
            <v>5091045.9441294679</v>
          </cell>
          <cell r="GF11">
            <v>5097539.9224954238</v>
          </cell>
          <cell r="GG11">
            <v>5107807.5529104182</v>
          </cell>
          <cell r="GH11">
            <v>5107957.4708637977</v>
          </cell>
          <cell r="GI11">
            <v>5104767.1783263087</v>
          </cell>
          <cell r="GJ11">
            <v>5106733.2559434716</v>
          </cell>
          <cell r="GK11">
            <v>5106902.4192635864</v>
          </cell>
          <cell r="GL11">
            <v>5109329.7943284027</v>
          </cell>
          <cell r="GM11">
            <v>5114066.809293095</v>
          </cell>
          <cell r="GN11">
            <v>5119664.6700190771</v>
          </cell>
          <cell r="GO11">
            <v>5123782.1760101542</v>
          </cell>
          <cell r="GP11">
            <v>5130438.9007951403</v>
          </cell>
          <cell r="GQ11">
            <v>5140012.5789666325</v>
          </cell>
          <cell r="GR11">
            <v>5146186.5774187576</v>
          </cell>
          <cell r="GS11">
            <v>5156130.5777969733</v>
          </cell>
          <cell r="GT11">
            <v>5155955.0443261573</v>
          </cell>
          <cell r="GU11">
            <v>5152436.5670552049</v>
          </cell>
          <cell r="GV11">
            <v>5154071.572209429</v>
          </cell>
          <cell r="GW11">
            <v>5153907.8203427177</v>
          </cell>
          <cell r="GX11">
            <v>5156002.5686141727</v>
          </cell>
          <cell r="GY11">
            <v>5160408.405546126</v>
          </cell>
          <cell r="GZ11">
            <v>5165676.8730781795</v>
          </cell>
          <cell r="HA11">
            <v>5169465.9696960822</v>
          </cell>
          <cell r="HB11">
            <v>5175794.3936764672</v>
          </cell>
          <cell r="HC11">
            <v>5185039.0730514778</v>
          </cell>
          <cell r="HD11">
            <v>5190882.8478697324</v>
          </cell>
          <cell r="HE11">
            <v>5200496.2002380807</v>
          </cell>
          <cell r="HF11">
            <v>5199991.8437999012</v>
          </cell>
          <cell r="HG11">
            <v>5196149.734761538</v>
          </cell>
          <cell r="HH11">
            <v>5197468.3166479915</v>
          </cell>
          <cell r="HI11">
            <v>5196996.2888568975</v>
          </cell>
          <cell r="HJ11">
            <v>5198790.8036996638</v>
          </cell>
          <cell r="HK11">
            <v>5202905.4292801321</v>
          </cell>
          <cell r="HL11">
            <v>5207897.3992201872</v>
          </cell>
          <cell r="HM11">
            <v>5211430.5444260063</v>
          </cell>
          <cell r="HN11">
            <v>5217527.4536761465</v>
          </cell>
          <cell r="HO11">
            <v>5226562.9629030572</v>
          </cell>
          <cell r="HP11">
            <v>5232215.8771397984</v>
          </cell>
          <cell r="HQ11">
            <v>5241652.9752363507</v>
          </cell>
          <cell r="HR11">
            <v>5240985.1342850532</v>
          </cell>
          <cell r="HS11">
            <v>5236993.1224320848</v>
          </cell>
          <cell r="HT11">
            <v>5238175.4162059743</v>
          </cell>
          <cell r="HU11">
            <v>5237581.3449274525</v>
          </cell>
          <cell r="HV11">
            <v>5239267.7634600159</v>
          </cell>
          <cell r="HW11">
            <v>5243285.5967450915</v>
          </cell>
          <cell r="HX11">
            <v>5248190.9042692976</v>
          </cell>
          <cell r="HY11">
            <v>5251643.9175169086</v>
          </cell>
          <cell r="HZ11">
            <v>5257665.0697196405</v>
          </cell>
          <cell r="IA11">
            <v>5266628.1709270598</v>
          </cell>
          <cell r="IB11">
            <v>5272212.4846311249</v>
          </cell>
          <cell r="IC11">
            <v>5281585.5748770302</v>
          </cell>
          <cell r="ID11">
            <v>5280859.1361476285</v>
          </cell>
          <cell r="IE11">
            <v>5276814.9436454531</v>
          </cell>
          <cell r="IF11">
            <v>5277950.4271245385</v>
          </cell>
          <cell r="IG11">
            <v>5277312.1390441302</v>
          </cell>
          <cell r="IH11">
            <v>5278952.607794635</v>
          </cell>
          <cell r="II11">
            <v>5282920.8370864475</v>
          </cell>
          <cell r="IJ11">
            <v>5287772.3992763627</v>
          </cell>
          <cell r="IK11">
            <v>5291169.5957890674</v>
          </cell>
          <cell r="IL11">
            <v>5297134.560921764</v>
          </cell>
          <cell r="IM11">
            <v>5306042.051959767</v>
          </cell>
          <cell r="IN11">
            <v>5311571.6931506833</v>
          </cell>
          <cell r="IO11">
            <v>5320891.5044817468</v>
          </cell>
          <cell r="IP11">
            <v>5320113.8431874141</v>
          </cell>
          <cell r="IQ11">
            <v>5316021.6351032779</v>
          </cell>
          <cell r="IR11">
            <v>5317113.843163101</v>
          </cell>
          <cell r="IS11">
            <v>5316439.5492690168</v>
          </cell>
          <cell r="IT11">
            <v>5318053.8909625737</v>
          </cell>
          <cell r="IU11">
            <v>5322005.7049881481</v>
          </cell>
          <cell r="IV11">
            <v>5326850.3998213112</v>
          </cell>
          <cell r="IW11">
            <v>5330247.2736158725</v>
          </cell>
          <cell r="IX11">
            <v>5336216.719021406</v>
          </cell>
          <cell r="IY11">
            <v>5345132.8293401198</v>
          </cell>
          <cell r="IZ11">
            <v>5350675.7888052575</v>
          </cell>
          <cell r="JA11">
            <v>5360013.0206352463</v>
          </cell>
          <cell r="JB11">
            <v>5359254.7505630581</v>
          </cell>
          <cell r="JC11">
            <v>5355180.9863742152</v>
          </cell>
          <cell r="JD11">
            <v>5356289.0445714295</v>
          </cell>
          <cell r="JE11">
            <v>5355627.9830177948</v>
          </cell>
          <cell r="JF11">
            <v>5357254.3661352694</v>
          </cell>
          <cell r="JG11">
            <v>5361218.0012406707</v>
          </cell>
          <cell r="JH11">
            <v>5366074.3704380868</v>
          </cell>
          <cell r="JI11">
            <v>5369482.0878497902</v>
          </cell>
          <cell r="JJ11">
            <v>5375460.2006287742</v>
          </cell>
          <cell r="JK11">
            <v>5384381.074600148</v>
          </cell>
          <cell r="JL11">
            <v>5389922.5948509807</v>
          </cell>
          <cell r="JM11">
            <v>5399250.5928687137</v>
          </cell>
          <cell r="JN11">
            <v>5398474.8260153597</v>
          </cell>
          <cell r="JO11">
            <v>5394374.9210232031</v>
          </cell>
          <cell r="JP11">
            <v>5395448.2963966066</v>
          </cell>
          <cell r="JQ11">
            <v>5394743.2905499674</v>
          </cell>
          <cell r="JR11">
            <v>5396316.0222765161</v>
          </cell>
          <cell r="JS11">
            <v>5400217.4856596347</v>
          </cell>
          <cell r="JT11">
            <v>5405004.1309350738</v>
          </cell>
          <cell r="JU11">
            <v>5408337.331597928</v>
          </cell>
          <cell r="JV11">
            <v>5414238.3817583639</v>
          </cell>
          <cell r="JW11">
            <v>5423081.594323202</v>
          </cell>
          <cell r="JX11">
            <v>5428546.3719132375</v>
          </cell>
          <cell r="JY11">
            <v>5437800.0903067719</v>
          </cell>
          <cell r="JZ11">
            <v>5436953.9665320553</v>
          </cell>
          <cell r="KA11">
            <v>5432789.2162636081</v>
          </cell>
          <cell r="KB11">
            <v>5433803.6072041774</v>
          </cell>
          <cell r="KC11">
            <v>5433045.1014747489</v>
          </cell>
          <cell r="KD11">
            <v>5434568.3220313964</v>
          </cell>
          <cell r="KE11">
            <v>5438422.7413489809</v>
          </cell>
          <cell r="KF11">
            <v>5443163.5227570366</v>
          </cell>
          <cell r="KG11">
            <v>5446450.8258618163</v>
          </cell>
          <cell r="KH11">
            <v>5452304.7644804511</v>
          </cell>
          <cell r="KI11">
            <v>5461098.5577874091</v>
          </cell>
          <cell r="KJ11">
            <v>5466510.4055463579</v>
          </cell>
          <cell r="KK11">
            <v>5475706.728133522</v>
          </cell>
          <cell r="KL11">
            <v>5474798.1897551715</v>
          </cell>
          <cell r="KM11">
            <v>5470565.3971322477</v>
          </cell>
          <cell r="KN11">
            <v>5471506.3567360602</v>
          </cell>
          <cell r="KO11">
            <v>5470669.4718696428</v>
          </cell>
          <cell r="KP11">
            <v>5472110.4818883352</v>
          </cell>
          <cell r="KQ11">
            <v>5475880.31659088</v>
          </cell>
          <cell r="KR11">
            <v>5480535.1471300563</v>
          </cell>
          <cell r="KS11">
            <v>5483736.540066096</v>
          </cell>
          <cell r="KT11">
            <v>5489506.3027079478</v>
          </cell>
          <cell r="KU11">
            <v>5498219.551328334</v>
          </cell>
          <cell r="KV11">
            <v>5503556.8272963986</v>
          </cell>
          <cell r="KW11">
            <v>5512686.5090111177</v>
          </cell>
          <cell r="KX11">
            <v>5511720.4691711059</v>
          </cell>
          <cell r="KY11">
            <v>5507440.7227248643</v>
          </cell>
          <cell r="KZ11">
            <v>5508345.6259475732</v>
          </cell>
          <cell r="LA11">
            <v>5507484.2672514757</v>
          </cell>
          <cell r="LB11">
            <v>5508912.3225954678</v>
          </cell>
          <cell r="LC11">
            <v>5512679.2472769991</v>
          </cell>
          <cell r="LD11">
            <v>5517341.5590785723</v>
          </cell>
          <cell r="LE11">
            <v>5520559.4347346053</v>
          </cell>
          <cell r="LF11">
            <v>5526353.5586136822</v>
          </cell>
          <cell r="LG11">
            <v>5535097.1001936868</v>
          </cell>
          <cell r="LH11">
            <v>5540468.8203880852</v>
          </cell>
          <cell r="LI11">
            <v>5549635.2528649429</v>
          </cell>
          <cell r="LJ11">
            <v>5548706.6884828554</v>
          </cell>
          <cell r="LK11">
            <v>5544463.8129515918</v>
          </cell>
          <cell r="LL11">
            <v>5545403.6904725293</v>
          </cell>
          <cell r="LM11">
            <v>5544573.9388825623</v>
          </cell>
          <cell r="LN11">
            <v>5546028.8637063084</v>
          </cell>
          <cell r="LO11">
            <v>5549817.5827733595</v>
          </cell>
          <cell r="LP11">
            <v>5554495.8421110213</v>
          </cell>
          <cell r="LQ11">
            <v>5557724.2052211743</v>
          </cell>
          <cell r="LR11">
            <v>5563523.3774166321</v>
          </cell>
          <cell r="LS11">
            <v>5572266.7778011272</v>
          </cell>
          <cell r="LT11">
            <v>5577632.9456590582</v>
          </cell>
          <cell r="LU11">
            <v>5586788.2475053845</v>
          </cell>
          <cell r="LV11">
            <v>5585842.8851145646</v>
          </cell>
          <cell r="LW11">
            <v>5581577.0375706423</v>
          </cell>
          <cell r="LX11">
            <v>5582487.8978715865</v>
          </cell>
          <cell r="LY11">
            <v>5581623.127255029</v>
          </cell>
        </row>
        <row r="12">
          <cell r="B12">
            <v>21322</v>
          </cell>
          <cell r="C12">
            <v>21283</v>
          </cell>
          <cell r="D12">
            <v>21263</v>
          </cell>
          <cell r="E12">
            <v>21213</v>
          </cell>
          <cell r="F12">
            <v>21183</v>
          </cell>
          <cell r="G12">
            <v>21150</v>
          </cell>
          <cell r="H12">
            <v>21143</v>
          </cell>
          <cell r="I12">
            <v>21094</v>
          </cell>
          <cell r="J12">
            <v>21065</v>
          </cell>
          <cell r="K12">
            <v>21020</v>
          </cell>
          <cell r="L12">
            <v>20981</v>
          </cell>
          <cell r="M12">
            <v>20946</v>
          </cell>
          <cell r="N12">
            <v>20930</v>
          </cell>
          <cell r="O12">
            <v>20873</v>
          </cell>
          <cell r="P12">
            <v>20856</v>
          </cell>
          <cell r="Q12">
            <v>20809</v>
          </cell>
          <cell r="R12">
            <v>20806</v>
          </cell>
          <cell r="S12">
            <v>20775</v>
          </cell>
          <cell r="T12">
            <v>20771</v>
          </cell>
          <cell r="U12">
            <v>20748</v>
          </cell>
          <cell r="V12">
            <v>20691</v>
          </cell>
          <cell r="W12">
            <v>20636</v>
          </cell>
          <cell r="X12">
            <v>20621</v>
          </cell>
          <cell r="Y12">
            <v>20613</v>
          </cell>
          <cell r="Z12">
            <v>20553</v>
          </cell>
          <cell r="AA12">
            <v>20532</v>
          </cell>
          <cell r="AB12">
            <v>20516</v>
          </cell>
          <cell r="AC12">
            <v>20471</v>
          </cell>
          <cell r="AD12">
            <v>20428</v>
          </cell>
          <cell r="AE12">
            <v>20423</v>
          </cell>
          <cell r="AF12">
            <v>20425</v>
          </cell>
          <cell r="AG12">
            <v>20390</v>
          </cell>
          <cell r="AH12">
            <v>20336</v>
          </cell>
          <cell r="AI12">
            <v>20286</v>
          </cell>
          <cell r="AJ12">
            <v>20264</v>
          </cell>
          <cell r="AK12">
            <v>20226</v>
          </cell>
          <cell r="AL12">
            <v>20215</v>
          </cell>
          <cell r="AM12">
            <v>20171</v>
          </cell>
          <cell r="AN12">
            <v>20169</v>
          </cell>
          <cell r="AO12">
            <v>20105</v>
          </cell>
          <cell r="AP12">
            <v>20072</v>
          </cell>
          <cell r="AQ12">
            <v>20065</v>
          </cell>
          <cell r="AR12">
            <v>20006</v>
          </cell>
          <cell r="AS12">
            <v>20005</v>
          </cell>
          <cell r="AT12">
            <v>19958</v>
          </cell>
          <cell r="AU12">
            <v>19949</v>
          </cell>
          <cell r="AV12">
            <v>19903</v>
          </cell>
          <cell r="AW12">
            <v>19876</v>
          </cell>
          <cell r="AX12">
            <v>19865</v>
          </cell>
          <cell r="AY12">
            <v>19790</v>
          </cell>
          <cell r="AZ12">
            <v>19767</v>
          </cell>
          <cell r="BA12">
            <v>19735</v>
          </cell>
          <cell r="BB12">
            <v>19716</v>
          </cell>
          <cell r="BC12">
            <v>19719</v>
          </cell>
          <cell r="BD12">
            <v>19682</v>
          </cell>
          <cell r="BE12">
            <v>19654</v>
          </cell>
          <cell r="BF12">
            <v>19650</v>
          </cell>
          <cell r="BG12">
            <v>19587</v>
          </cell>
          <cell r="BH12">
            <v>19556</v>
          </cell>
          <cell r="BI12">
            <v>19512</v>
          </cell>
          <cell r="BJ12">
            <v>19486</v>
          </cell>
          <cell r="BK12">
            <v>19462</v>
          </cell>
          <cell r="BL12">
            <v>19438</v>
          </cell>
          <cell r="BM12">
            <v>19430</v>
          </cell>
          <cell r="BN12">
            <v>19372</v>
          </cell>
          <cell r="BO12">
            <v>19363</v>
          </cell>
          <cell r="BP12">
            <v>19321</v>
          </cell>
          <cell r="BQ12">
            <v>19297</v>
          </cell>
          <cell r="BR12">
            <v>19257</v>
          </cell>
          <cell r="BS12">
            <v>19208</v>
          </cell>
          <cell r="BT12">
            <v>19206</v>
          </cell>
          <cell r="BU12">
            <v>19183</v>
          </cell>
          <cell r="BV12">
            <v>19148</v>
          </cell>
          <cell r="BW12">
            <v>19118</v>
          </cell>
          <cell r="BX12">
            <v>19092</v>
          </cell>
          <cell r="BY12">
            <v>19062</v>
          </cell>
          <cell r="BZ12">
            <v>19057</v>
          </cell>
          <cell r="CA12">
            <v>19058</v>
          </cell>
          <cell r="CB12">
            <v>19031</v>
          </cell>
          <cell r="CC12">
            <v>18988</v>
          </cell>
          <cell r="CD12">
            <v>18934</v>
          </cell>
          <cell r="CE12">
            <v>18941</v>
          </cell>
          <cell r="CF12">
            <v>18946</v>
          </cell>
          <cell r="CG12">
            <v>18909</v>
          </cell>
          <cell r="CH12">
            <v>18891</v>
          </cell>
          <cell r="CI12">
            <v>18876</v>
          </cell>
          <cell r="CJ12">
            <v>18855</v>
          </cell>
          <cell r="CK12">
            <v>18838</v>
          </cell>
          <cell r="CL12">
            <v>18830</v>
          </cell>
          <cell r="CM12">
            <v>18821</v>
          </cell>
          <cell r="CN12">
            <v>18805</v>
          </cell>
          <cell r="CO12">
            <v>18782</v>
          </cell>
          <cell r="CP12">
            <v>18768</v>
          </cell>
          <cell r="CQ12">
            <v>18750</v>
          </cell>
          <cell r="CR12">
            <v>18735</v>
          </cell>
          <cell r="CS12">
            <v>18699</v>
          </cell>
          <cell r="CT12">
            <v>18816.382872204078</v>
          </cell>
          <cell r="CU12">
            <v>18831.924546724487</v>
          </cell>
          <cell r="CV12">
            <v>18851.273439062155</v>
          </cell>
          <cell r="CW12">
            <v>18865.089048062935</v>
          </cell>
          <cell r="CX12">
            <v>18889.362541000646</v>
          </cell>
          <cell r="CY12">
            <v>18925.542688670208</v>
          </cell>
          <cell r="CZ12">
            <v>18948.436808005245</v>
          </cell>
          <cell r="DA12">
            <v>18986.561815300796</v>
          </cell>
          <cell r="DB12">
            <v>18984.636639634631</v>
          </cell>
          <cell r="DC12">
            <v>18969.689535726575</v>
          </cell>
          <cell r="DD12">
            <v>18975.531033396761</v>
          </cell>
          <cell r="DE12">
            <v>18974.425480411413</v>
          </cell>
          <cell r="DF12">
            <v>18982.418880114714</v>
          </cell>
          <cell r="DG12">
            <v>18999.691892788494</v>
          </cell>
          <cell r="DH12">
            <v>19020.576398055447</v>
          </cell>
          <cell r="DI12">
            <v>19035.90398292409</v>
          </cell>
          <cell r="DJ12">
            <v>19061.765020205174</v>
          </cell>
          <cell r="DK12">
            <v>19099.604641363901</v>
          </cell>
          <cell r="DL12">
            <v>19124.152104250505</v>
          </cell>
          <cell r="DM12">
            <v>19163.854067042877</v>
          </cell>
          <cell r="DN12">
            <v>19163.397019684646</v>
          </cell>
          <cell r="DO12">
            <v>19149.804670323076</v>
          </cell>
          <cell r="DP12">
            <v>19156.931738086027</v>
          </cell>
          <cell r="DQ12">
            <v>19157.12739392892</v>
          </cell>
          <cell r="DR12">
            <v>19166.544218543848</v>
          </cell>
          <cell r="DS12">
            <v>19185.365782501784</v>
          </cell>
          <cell r="DT12">
            <v>19207.841974033065</v>
          </cell>
          <cell r="DU12">
            <v>19224.63142350789</v>
          </cell>
          <cell r="DV12">
            <v>19251.70861238072</v>
          </cell>
          <cell r="DW12">
            <v>19290.517892387277</v>
          </cell>
          <cell r="DX12">
            <v>19315.849916809486</v>
          </cell>
          <cell r="DY12">
            <v>19356.202464435133</v>
          </cell>
          <cell r="DZ12">
            <v>19356.273587668926</v>
          </cell>
          <cell r="EA12">
            <v>19343.057278431545</v>
          </cell>
          <cell r="EB12">
            <v>19350.392797060966</v>
          </cell>
          <cell r="EC12">
            <v>19350.616509720428</v>
          </cell>
          <cell r="ED12">
            <v>19359.885903402439</v>
          </cell>
          <cell r="EE12">
            <v>19378.408687509345</v>
          </cell>
          <cell r="EF12">
            <v>19400.432398761834</v>
          </cell>
          <cell r="EG12">
            <v>19416.63630448639</v>
          </cell>
          <cell r="EH12">
            <v>19443.012024833752</v>
          </cell>
          <cell r="EI12">
            <v>19481.034091795875</v>
          </cell>
          <cell r="EJ12">
            <v>19505.521944723478</v>
          </cell>
          <cell r="EK12">
            <v>19545.004013943042</v>
          </cell>
          <cell r="EL12">
            <v>19544.205597473279</v>
          </cell>
          <cell r="EM12">
            <v>19530.145779607243</v>
          </cell>
          <cell r="EN12">
            <v>19536.687586297576</v>
          </cell>
          <cell r="EO12">
            <v>19536.19546567661</v>
          </cell>
          <cell r="EP12">
            <v>19544.854141978394</v>
          </cell>
          <cell r="EQ12">
            <v>19562.884202822901</v>
          </cell>
          <cell r="ER12">
            <v>19584.565936475552</v>
          </cell>
          <cell r="ES12">
            <v>19600.592819773152</v>
          </cell>
          <cell r="ET12">
            <v>19626.97811763662</v>
          </cell>
          <cell r="EU12">
            <v>19665.202386124936</v>
          </cell>
          <cell r="EV12">
            <v>19690.098339122338</v>
          </cell>
          <cell r="EW12">
            <v>19730.188352902351</v>
          </cell>
          <cell r="EX12">
            <v>19730.171441260256</v>
          </cell>
          <cell r="EY12">
            <v>19717.039008994216</v>
          </cell>
          <cell r="EZ12">
            <v>19724.610454846403</v>
          </cell>
          <cell r="FA12">
            <v>19725.208080807464</v>
          </cell>
          <cell r="FB12">
            <v>19734.967195346886</v>
          </cell>
          <cell r="FC12">
            <v>19754.069858196464</v>
          </cell>
          <cell r="FD12">
            <v>19776.759577691599</v>
          </cell>
          <cell r="FE12">
            <v>19793.706174264462</v>
          </cell>
          <cell r="FF12">
            <v>19820.903889939615</v>
          </cell>
          <cell r="FG12">
            <v>19859.831715812816</v>
          </cell>
          <cell r="FH12">
            <v>19885.325611037435</v>
          </cell>
          <cell r="FI12">
            <v>19925.931416565571</v>
          </cell>
          <cell r="FJ12">
            <v>19926.389790042453</v>
          </cell>
          <cell r="FK12">
            <v>19913.740773879421</v>
          </cell>
          <cell r="FL12">
            <v>19921.833159941754</v>
          </cell>
          <cell r="FM12">
            <v>19922.994474595253</v>
          </cell>
          <cell r="FN12">
            <v>19933.34369633851</v>
          </cell>
          <cell r="FO12">
            <v>19953.051337884604</v>
          </cell>
          <cell r="FP12">
            <v>19976.364545333632</v>
          </cell>
          <cell r="FQ12">
            <v>19993.963481212391</v>
          </cell>
          <cell r="FR12">
            <v>20021.851435467135</v>
          </cell>
          <cell r="FS12">
            <v>20061.507778006195</v>
          </cell>
          <cell r="FT12">
            <v>20087.762860175095</v>
          </cell>
          <cell r="FU12">
            <v>20129.13876835243</v>
          </cell>
          <cell r="FV12">
            <v>20130.335453037329</v>
          </cell>
          <cell r="FW12">
            <v>20118.33850198135</v>
          </cell>
          <cell r="FX12">
            <v>20126.961905496082</v>
          </cell>
          <cell r="FY12">
            <v>20128.511445143555</v>
          </cell>
          <cell r="FZ12">
            <v>20139.106600601346</v>
          </cell>
          <cell r="GA12">
            <v>20158.935695550314</v>
          </cell>
          <cell r="GB12">
            <v>20182.245521942605</v>
          </cell>
          <cell r="GC12">
            <v>20199.733250637611</v>
          </cell>
          <cell r="GD12">
            <v>20227.408360185345</v>
          </cell>
          <cell r="GE12">
            <v>20266.758025961823</v>
          </cell>
          <cell r="GF12">
            <v>20292.609666197048</v>
          </cell>
          <cell r="GG12">
            <v>20333.483699431938</v>
          </cell>
          <cell r="GH12">
            <v>20334.080502312572</v>
          </cell>
          <cell r="GI12">
            <v>20321.38038379098</v>
          </cell>
          <cell r="GJ12">
            <v>20329.207070048498</v>
          </cell>
          <cell r="GK12">
            <v>20329.880486103521</v>
          </cell>
          <cell r="GL12">
            <v>20339.543534446977</v>
          </cell>
          <cell r="GM12">
            <v>20358.400943535082</v>
          </cell>
          <cell r="GN12">
            <v>20380.685261932824</v>
          </cell>
          <cell r="GO12">
            <v>20397.07649047552</v>
          </cell>
          <cell r="GP12">
            <v>20423.57600195966</v>
          </cell>
          <cell r="GQ12">
            <v>20461.68750616712</v>
          </cell>
          <cell r="GR12">
            <v>20486.265350102345</v>
          </cell>
          <cell r="GS12">
            <v>20525.851056396699</v>
          </cell>
          <cell r="GT12">
            <v>20525.152281642451</v>
          </cell>
          <cell r="GU12">
            <v>20511.145704555383</v>
          </cell>
          <cell r="GV12">
            <v>20517.6544365911</v>
          </cell>
          <cell r="GW12">
            <v>20517.002562792404</v>
          </cell>
          <cell r="GX12">
            <v>20525.341469337109</v>
          </cell>
          <cell r="GY12">
            <v>20542.880503944463</v>
          </cell>
          <cell r="GZ12">
            <v>20563.853553060802</v>
          </cell>
          <cell r="HA12">
            <v>20578.937428778048</v>
          </cell>
          <cell r="HB12">
            <v>20604.13001963338</v>
          </cell>
          <cell r="HC12">
            <v>20640.931824601768</v>
          </cell>
          <cell r="HD12">
            <v>20664.195093387691</v>
          </cell>
          <cell r="HE12">
            <v>20702.464535149906</v>
          </cell>
          <cell r="HF12">
            <v>20700.456761108268</v>
          </cell>
          <cell r="HG12">
            <v>20685.161850191256</v>
          </cell>
          <cell r="HH12">
            <v>20690.410944448788</v>
          </cell>
          <cell r="HI12">
            <v>20688.531866332305</v>
          </cell>
          <cell r="HJ12">
            <v>20695.675584635275</v>
          </cell>
          <cell r="HK12">
            <v>20712.055346657056</v>
          </cell>
          <cell r="HL12">
            <v>20731.927696653154</v>
          </cell>
          <cell r="HM12">
            <v>20745.992664784015</v>
          </cell>
          <cell r="HN12">
            <v>20770.263627143198</v>
          </cell>
          <cell r="HO12">
            <v>20806.232754342749</v>
          </cell>
          <cell r="HP12">
            <v>20828.736233241747</v>
          </cell>
          <cell r="HQ12">
            <v>20866.304030839532</v>
          </cell>
          <cell r="HR12">
            <v>20863.645447297306</v>
          </cell>
          <cell r="HS12">
            <v>20847.753793765056</v>
          </cell>
          <cell r="HT12">
            <v>20852.46034367523</v>
          </cell>
          <cell r="HU12">
            <v>20850.095427116998</v>
          </cell>
          <cell r="HV12">
            <v>20856.808828784364</v>
          </cell>
          <cell r="HW12">
            <v>20872.803273908394</v>
          </cell>
          <cell r="HX12">
            <v>20892.330632672587</v>
          </cell>
          <cell r="HY12">
            <v>20906.076606430783</v>
          </cell>
          <cell r="HZ12">
            <v>20930.045990339207</v>
          </cell>
          <cell r="IA12">
            <v>20965.726871110364</v>
          </cell>
          <cell r="IB12">
            <v>20987.957260665549</v>
          </cell>
          <cell r="IC12">
            <v>21025.270251758928</v>
          </cell>
          <cell r="ID12">
            <v>21022.378398471596</v>
          </cell>
          <cell r="IE12">
            <v>21006.279020907245</v>
          </cell>
          <cell r="IF12">
            <v>21010.79922543214</v>
          </cell>
          <cell r="IG12">
            <v>21008.258287829445</v>
          </cell>
          <cell r="IH12">
            <v>21014.788769695155</v>
          </cell>
          <cell r="II12">
            <v>21030.585748102203</v>
          </cell>
          <cell r="IJ12">
            <v>21049.899154036852</v>
          </cell>
          <cell r="IK12">
            <v>21063.422929002783</v>
          </cell>
          <cell r="IL12">
            <v>21087.168639865413</v>
          </cell>
          <cell r="IM12">
            <v>21122.628144153288</v>
          </cell>
          <cell r="IN12">
            <v>21144.640889906626</v>
          </cell>
          <cell r="IO12">
            <v>21181.741784922528</v>
          </cell>
          <cell r="IP12">
            <v>21178.646021605644</v>
          </cell>
          <cell r="IQ12">
            <v>21162.355500572594</v>
          </cell>
          <cell r="IR12">
            <v>21166.703431568578</v>
          </cell>
          <cell r="IS12">
            <v>21164.019159743148</v>
          </cell>
          <cell r="IT12">
            <v>21170.445633366366</v>
          </cell>
          <cell r="IU12">
            <v>21186.177264842263</v>
          </cell>
          <cell r="IV12">
            <v>21205.463332768359</v>
          </cell>
          <cell r="IW12">
            <v>21218.98582303747</v>
          </cell>
          <cell r="IX12">
            <v>21242.749369253874</v>
          </cell>
          <cell r="IY12">
            <v>21278.243185720119</v>
          </cell>
          <cell r="IZ12">
            <v>21300.308949702703</v>
          </cell>
          <cell r="JA12">
            <v>21337.479193343679</v>
          </cell>
          <cell r="JB12">
            <v>21334.460623831634</v>
          </cell>
          <cell r="JC12">
            <v>21318.243525424714</v>
          </cell>
          <cell r="JD12">
            <v>21322.654553651144</v>
          </cell>
          <cell r="JE12">
            <v>21320.022957964364</v>
          </cell>
          <cell r="JF12">
            <v>21326.497366850297</v>
          </cell>
          <cell r="JG12">
            <v>21342.276056429204</v>
          </cell>
          <cell r="JH12">
            <v>21361.608598403662</v>
          </cell>
          <cell r="JI12">
            <v>21375.174255630438</v>
          </cell>
          <cell r="JJ12">
            <v>21398.972305475832</v>
          </cell>
          <cell r="JK12">
            <v>21434.485085392193</v>
          </cell>
          <cell r="JL12">
            <v>21456.545120059349</v>
          </cell>
          <cell r="JM12">
            <v>21493.678605155874</v>
          </cell>
          <cell r="JN12">
            <v>21490.590383349583</v>
          </cell>
          <cell r="JO12">
            <v>21474.269221977764</v>
          </cell>
          <cell r="JP12">
            <v>21478.542182623285</v>
          </cell>
          <cell r="JQ12">
            <v>21475.735650712646</v>
          </cell>
          <cell r="JR12">
            <v>21481.996480744725</v>
          </cell>
          <cell r="JS12">
            <v>21497.527673195269</v>
          </cell>
          <cell r="JT12">
            <v>21516.582653766658</v>
          </cell>
          <cell r="JU12">
            <v>21529.851670001706</v>
          </cell>
          <cell r="JV12">
            <v>21553.342944096086</v>
          </cell>
          <cell r="JW12">
            <v>21588.546564568296</v>
          </cell>
          <cell r="JX12">
            <v>21610.301097192514</v>
          </cell>
          <cell r="JY12">
            <v>21647.138885258126</v>
          </cell>
          <cell r="JZ12">
            <v>21643.77058216474</v>
          </cell>
          <cell r="KA12">
            <v>21627.191280611489</v>
          </cell>
          <cell r="KB12">
            <v>21631.229432292275</v>
          </cell>
          <cell r="KC12">
            <v>21628.209924660965</v>
          </cell>
          <cell r="KD12">
            <v>21634.273657493184</v>
          </cell>
          <cell r="KE12">
            <v>21649.617573949126</v>
          </cell>
          <cell r="KF12">
            <v>21668.489976733435</v>
          </cell>
          <cell r="KG12">
            <v>21681.576281063371</v>
          </cell>
          <cell r="KH12">
            <v>21704.880010549354</v>
          </cell>
          <cell r="KI12">
            <v>21739.886899710891</v>
          </cell>
          <cell r="KJ12">
            <v>21761.430725912353</v>
          </cell>
          <cell r="KK12">
            <v>21798.040029118041</v>
          </cell>
          <cell r="KL12">
            <v>21794.423262018827</v>
          </cell>
          <cell r="KM12">
            <v>21777.573093152878</v>
          </cell>
          <cell r="KN12">
            <v>21781.318924719115</v>
          </cell>
          <cell r="KO12">
            <v>21777.987400456834</v>
          </cell>
          <cell r="KP12">
            <v>21783.723864374526</v>
          </cell>
          <cell r="KQ12">
            <v>21798.731061039573</v>
          </cell>
          <cell r="KR12">
            <v>21817.261305163207</v>
          </cell>
          <cell r="KS12">
            <v>21830.005612854155</v>
          </cell>
          <cell r="KT12">
            <v>21852.974249282288</v>
          </cell>
          <cell r="KU12">
            <v>21887.660501055965</v>
          </cell>
          <cell r="KV12">
            <v>21908.907467150872</v>
          </cell>
          <cell r="KW12">
            <v>21945.251482152275</v>
          </cell>
          <cell r="KX12">
            <v>21941.405809593864</v>
          </cell>
          <cell r="KY12">
            <v>21924.368723975243</v>
          </cell>
          <cell r="KZ12">
            <v>21927.971020016728</v>
          </cell>
          <cell r="LA12">
            <v>21924.542068783732</v>
          </cell>
          <cell r="LB12">
            <v>21930.226961912176</v>
          </cell>
          <cell r="LC12">
            <v>21945.222574181327</v>
          </cell>
          <cell r="LD12">
            <v>21963.782600187973</v>
          </cell>
          <cell r="LE12">
            <v>21976.59252333425</v>
          </cell>
          <cell r="LF12">
            <v>21999.658138517923</v>
          </cell>
          <cell r="LG12">
            <v>22034.464982423196</v>
          </cell>
          <cell r="LH12">
            <v>22055.849066275077</v>
          </cell>
          <cell r="LI12">
            <v>22092.339381037218</v>
          </cell>
          <cell r="LJ12">
            <v>22088.642893154407</v>
          </cell>
          <cell r="LK12">
            <v>22071.752585608559</v>
          </cell>
          <cell r="LL12">
            <v>22075.494109550775</v>
          </cell>
          <cell r="LM12">
            <v>22072.190981887019</v>
          </cell>
          <cell r="LN12">
            <v>22077.982838741664</v>
          </cell>
          <cell r="LO12">
            <v>22093.065211480574</v>
          </cell>
          <cell r="LP12">
            <v>22111.688722448573</v>
          </cell>
          <cell r="LQ12">
            <v>22124.540394716205</v>
          </cell>
          <cell r="LR12">
            <v>22147.626106557356</v>
          </cell>
          <cell r="LS12">
            <v>22182.432388382607</v>
          </cell>
          <cell r="LT12">
            <v>22203.794369141939</v>
          </cell>
          <cell r="LU12">
            <v>22240.240374385343</v>
          </cell>
          <cell r="LV12">
            <v>22236.47701592583</v>
          </cell>
          <cell r="LW12">
            <v>22219.495259937554</v>
          </cell>
          <cell r="LX12">
            <v>22223.121270293243</v>
          </cell>
          <cell r="LY12">
            <v>22219.678736671256</v>
          </cell>
        </row>
        <row r="16">
          <cell r="B16">
            <v>465793</v>
          </cell>
          <cell r="C16">
            <v>465132</v>
          </cell>
          <cell r="D16">
            <v>464932</v>
          </cell>
          <cell r="E16">
            <v>464980</v>
          </cell>
          <cell r="F16">
            <v>464934</v>
          </cell>
          <cell r="G16">
            <v>465115</v>
          </cell>
          <cell r="H16">
            <v>465635</v>
          </cell>
          <cell r="I16">
            <v>465488</v>
          </cell>
          <cell r="J16">
            <v>465115</v>
          </cell>
          <cell r="K16">
            <v>465338</v>
          </cell>
          <cell r="L16">
            <v>465479</v>
          </cell>
          <cell r="M16">
            <v>465609</v>
          </cell>
          <cell r="N16">
            <v>465724</v>
          </cell>
          <cell r="O16">
            <v>465558</v>
          </cell>
          <cell r="P16">
            <v>465539</v>
          </cell>
          <cell r="Q16">
            <v>465348</v>
          </cell>
          <cell r="R16">
            <v>465444</v>
          </cell>
          <cell r="S16">
            <v>465006</v>
          </cell>
          <cell r="T16">
            <v>465056</v>
          </cell>
          <cell r="U16">
            <v>465033</v>
          </cell>
          <cell r="V16">
            <v>464991</v>
          </cell>
          <cell r="W16">
            <v>465159</v>
          </cell>
          <cell r="X16">
            <v>465357</v>
          </cell>
          <cell r="Y16">
            <v>465501</v>
          </cell>
          <cell r="Z16">
            <v>466060</v>
          </cell>
          <cell r="AA16">
            <v>465691</v>
          </cell>
          <cell r="AB16">
            <v>465824</v>
          </cell>
          <cell r="AC16">
            <v>466174</v>
          </cell>
          <cell r="AD16">
            <v>466387</v>
          </cell>
          <cell r="AE16">
            <v>466575</v>
          </cell>
          <cell r="AF16">
            <v>466840</v>
          </cell>
          <cell r="AG16">
            <v>467011</v>
          </cell>
          <cell r="AH16">
            <v>467004</v>
          </cell>
          <cell r="AI16">
            <v>467170</v>
          </cell>
          <cell r="AJ16">
            <v>467263</v>
          </cell>
          <cell r="AK16">
            <v>467268</v>
          </cell>
          <cell r="AL16">
            <v>468066</v>
          </cell>
          <cell r="AM16">
            <v>467632</v>
          </cell>
          <cell r="AN16">
            <v>467263</v>
          </cell>
          <cell r="AO16">
            <v>467551</v>
          </cell>
          <cell r="AP16">
            <v>467957</v>
          </cell>
          <cell r="AQ16">
            <v>466508</v>
          </cell>
          <cell r="AR16">
            <v>468274</v>
          </cell>
          <cell r="AS16">
            <v>468360</v>
          </cell>
          <cell r="AT16">
            <v>468674</v>
          </cell>
          <cell r="AU16">
            <v>468740</v>
          </cell>
          <cell r="AV16">
            <v>468007</v>
          </cell>
          <cell r="AW16">
            <v>467462</v>
          </cell>
          <cell r="AX16">
            <v>467792</v>
          </cell>
          <cell r="AY16">
            <v>467311</v>
          </cell>
          <cell r="AZ16">
            <v>467384</v>
          </cell>
          <cell r="BA16">
            <v>466278</v>
          </cell>
          <cell r="BB16">
            <v>467949</v>
          </cell>
          <cell r="BC16">
            <v>468359</v>
          </cell>
          <cell r="BD16">
            <v>468331</v>
          </cell>
          <cell r="BE16">
            <v>468535</v>
          </cell>
          <cell r="BF16">
            <v>468871</v>
          </cell>
          <cell r="BG16">
            <v>468876</v>
          </cell>
          <cell r="BH16">
            <v>468969</v>
          </cell>
          <cell r="BI16">
            <v>468676</v>
          </cell>
          <cell r="BJ16">
            <v>469222</v>
          </cell>
          <cell r="BK16">
            <v>468616</v>
          </cell>
          <cell r="BL16">
            <v>468831</v>
          </cell>
          <cell r="BM16">
            <v>468867</v>
          </cell>
          <cell r="BN16">
            <v>468964</v>
          </cell>
          <cell r="BO16">
            <v>469216</v>
          </cell>
          <cell r="BP16">
            <v>469314</v>
          </cell>
          <cell r="BQ16">
            <v>469334</v>
          </cell>
          <cell r="BR16">
            <v>469853</v>
          </cell>
          <cell r="BS16">
            <v>470243</v>
          </cell>
          <cell r="BT16">
            <v>470056</v>
          </cell>
          <cell r="BU16">
            <v>468908</v>
          </cell>
          <cell r="BV16">
            <v>469621</v>
          </cell>
          <cell r="BW16">
            <v>469133</v>
          </cell>
          <cell r="BX16">
            <v>469303</v>
          </cell>
          <cell r="BY16">
            <v>469952</v>
          </cell>
          <cell r="BZ16">
            <v>470007</v>
          </cell>
          <cell r="CA16">
            <v>470464</v>
          </cell>
          <cell r="CB16">
            <v>471058</v>
          </cell>
          <cell r="CC16">
            <v>471211</v>
          </cell>
          <cell r="CD16">
            <v>471133</v>
          </cell>
          <cell r="CE16">
            <v>471124</v>
          </cell>
          <cell r="CF16">
            <v>470692</v>
          </cell>
          <cell r="CG16">
            <v>470232</v>
          </cell>
          <cell r="CH16">
            <v>470721</v>
          </cell>
          <cell r="CI16">
            <v>469808</v>
          </cell>
          <cell r="CJ16">
            <v>469942</v>
          </cell>
          <cell r="CK16">
            <v>470195</v>
          </cell>
          <cell r="CL16">
            <v>470540</v>
          </cell>
          <cell r="CM16">
            <v>470364</v>
          </cell>
          <cell r="CN16">
            <v>470535</v>
          </cell>
          <cell r="CO16">
            <v>470469</v>
          </cell>
          <cell r="CP16">
            <v>470226</v>
          </cell>
          <cell r="CQ16">
            <v>470420</v>
          </cell>
          <cell r="CR16">
            <v>470346</v>
          </cell>
          <cell r="CS16">
            <v>469742</v>
          </cell>
          <cell r="CT16">
            <v>468566.29814993689</v>
          </cell>
          <cell r="CU16">
            <v>468410.66190561547</v>
          </cell>
          <cell r="CV16">
            <v>468774.49289228272</v>
          </cell>
          <cell r="CW16">
            <v>469084.34321649704</v>
          </cell>
          <cell r="CX16">
            <v>469496.21678232145</v>
          </cell>
          <cell r="CY16">
            <v>469661.53395636455</v>
          </cell>
          <cell r="CZ16">
            <v>470059.95086430444</v>
          </cell>
          <cell r="DA16">
            <v>470606.95467297063</v>
          </cell>
          <cell r="DB16">
            <v>470763.24373307941</v>
          </cell>
          <cell r="DC16">
            <v>470792.49568517832</v>
          </cell>
          <cell r="DD16">
            <v>471024.55353322648</v>
          </cell>
          <cell r="DE16">
            <v>471188.83852858393</v>
          </cell>
          <cell r="DF16">
            <v>471441.88953570451</v>
          </cell>
          <cell r="DG16">
            <v>471303.14358503994</v>
          </cell>
          <cell r="DH16">
            <v>471681.95544258429</v>
          </cell>
          <cell r="DI16">
            <v>472006.55604326131</v>
          </cell>
          <cell r="DJ16">
            <v>472433.91710360028</v>
          </cell>
          <cell r="DK16">
            <v>472615.4234862586</v>
          </cell>
          <cell r="DL16">
            <v>473029.96980141354</v>
          </cell>
          <cell r="DM16">
            <v>473592.35780373064</v>
          </cell>
          <cell r="DN16">
            <v>473762.96937975049</v>
          </cell>
          <cell r="DO16">
            <v>473805.43781534187</v>
          </cell>
          <cell r="DP16">
            <v>474050.03720898047</v>
          </cell>
          <cell r="DQ16">
            <v>474227.01631564001</v>
          </cell>
          <cell r="DR16">
            <v>474493.95372889622</v>
          </cell>
          <cell r="DS16">
            <v>474370.31487090612</v>
          </cell>
          <cell r="DT16">
            <v>474764.65463001211</v>
          </cell>
          <cell r="DU16">
            <v>475103.51664024452</v>
          </cell>
          <cell r="DV16">
            <v>475542.74202499486</v>
          </cell>
          <cell r="DW16">
            <v>475733.70804016641</v>
          </cell>
          <cell r="DX16">
            <v>476155.90824702586</v>
          </cell>
          <cell r="DY16">
            <v>476724.64311396889</v>
          </cell>
          <cell r="DZ16">
            <v>476900.40732662583</v>
          </cell>
          <cell r="EA16">
            <v>476946.54427036637</v>
          </cell>
          <cell r="EB16">
            <v>477193.17723343935</v>
          </cell>
          <cell r="EC16">
            <v>477370.43005200714</v>
          </cell>
          <cell r="ED16">
            <v>477635.92918369762</v>
          </cell>
          <cell r="EE16">
            <v>477509.37554016197</v>
          </cell>
          <cell r="EF16">
            <v>477899.30106928712</v>
          </cell>
          <cell r="EG16">
            <v>478232.4507316043</v>
          </cell>
          <cell r="EH16">
            <v>478664.83284927654</v>
          </cell>
          <cell r="EI16">
            <v>478848.11910560657</v>
          </cell>
          <cell r="EJ16">
            <v>479262.08388808399</v>
          </cell>
          <cell r="EK16">
            <v>479822.32669016201</v>
          </cell>
          <cell r="EL16">
            <v>479989.60799558891</v>
          </cell>
          <cell r="EM16">
            <v>480027.51598162262</v>
          </cell>
          <cell r="EN16">
            <v>480266.40578504442</v>
          </cell>
          <cell r="EO16">
            <v>480436.67519930605</v>
          </cell>
          <cell r="EP16">
            <v>480696.21639847232</v>
          </cell>
          <cell r="EQ16">
            <v>480564.85592931625</v>
          </cell>
          <cell r="ER16">
            <v>480951.44525166141</v>
          </cell>
          <cell r="ES16">
            <v>481282.86794875859</v>
          </cell>
          <cell r="ET16">
            <v>481715.34350113006</v>
          </cell>
          <cell r="EU16">
            <v>481900.60236064414</v>
          </cell>
          <cell r="EV16">
            <v>482318.54841622361</v>
          </cell>
          <cell r="EW16">
            <v>482884.72210022347</v>
          </cell>
          <cell r="EX16">
            <v>483059.6274772436</v>
          </cell>
          <cell r="EY16">
            <v>483106.58269364445</v>
          </cell>
          <cell r="EZ16">
            <v>483355.51727530448</v>
          </cell>
          <cell r="FA16">
            <v>483536.41785352782</v>
          </cell>
          <cell r="FB16">
            <v>483806.69452048809</v>
          </cell>
          <cell r="FC16">
            <v>483685.79795915302</v>
          </cell>
          <cell r="FD16">
            <v>484082.22081797395</v>
          </cell>
          <cell r="FE16">
            <v>484422.6158970804</v>
          </cell>
          <cell r="FF16">
            <v>484863.0170966654</v>
          </cell>
          <cell r="FG16">
            <v>485055.13960139803</v>
          </cell>
          <cell r="FH16">
            <v>485478.91895984061</v>
          </cell>
          <cell r="FI16">
            <v>486050.12451706216</v>
          </cell>
          <cell r="FJ16">
            <v>486229.66659963556</v>
          </cell>
          <cell r="FK16">
            <v>486281.33784445823</v>
          </cell>
          <cell r="FL16">
            <v>486535.35452582844</v>
          </cell>
          <cell r="FM16">
            <v>486721.75424211944</v>
          </cell>
          <cell r="FN16">
            <v>486997.78777635738</v>
          </cell>
          <cell r="FO16">
            <v>486882.79316307354</v>
          </cell>
          <cell r="FP16">
            <v>487285.29853940365</v>
          </cell>
          <cell r="FQ16">
            <v>487632.05759912287</v>
          </cell>
          <cell r="FR16">
            <v>488079.19251059386</v>
          </cell>
          <cell r="FS16">
            <v>488278.42215404264</v>
          </cell>
          <cell r="FT16">
            <v>488709.62737033551</v>
          </cell>
          <cell r="FU16">
            <v>489288.34576372197</v>
          </cell>
          <cell r="FV16">
            <v>489475.09053693619</v>
          </cell>
          <cell r="FW16">
            <v>489533.12308738841</v>
          </cell>
          <cell r="FX16">
            <v>489792.32017831109</v>
          </cell>
          <cell r="FY16">
            <v>489982.50727382634</v>
          </cell>
          <cell r="FZ16">
            <v>490260.94004627853</v>
          </cell>
          <cell r="GA16">
            <v>490147.1302874012</v>
          </cell>
          <cell r="GB16">
            <v>490549.60267939494</v>
          </cell>
          <cell r="GC16">
            <v>490895.27684302477</v>
          </cell>
          <cell r="GD16">
            <v>491340.33532038279</v>
          </cell>
          <cell r="GE16">
            <v>491536.57313894189</v>
          </cell>
          <cell r="GF16">
            <v>491963.84252518351</v>
          </cell>
          <cell r="GG16">
            <v>492537.66481254896</v>
          </cell>
          <cell r="GH16">
            <v>492718.5573611047</v>
          </cell>
          <cell r="GI16">
            <v>492769.73007024731</v>
          </cell>
          <cell r="GJ16">
            <v>493021.15468274901</v>
          </cell>
          <cell r="GK16">
            <v>493202.79464105301</v>
          </cell>
          <cell r="GL16">
            <v>493472.13412179268</v>
          </cell>
          <cell r="GM16">
            <v>493348.84495561349</v>
          </cell>
          <cell r="GN16">
            <v>493741.31287150685</v>
          </cell>
          <cell r="GO16">
            <v>494076.28998584568</v>
          </cell>
          <cell r="GP16">
            <v>494509.87976398959</v>
          </cell>
          <cell r="GQ16">
            <v>494694.03853695351</v>
          </cell>
          <cell r="GR16">
            <v>495108.8812383652</v>
          </cell>
          <cell r="GS16">
            <v>495670.13508535339</v>
          </cell>
          <cell r="GT16">
            <v>495838.38845844415</v>
          </cell>
          <cell r="GU16">
            <v>495876.81584179425</v>
          </cell>
          <cell r="GV16">
            <v>496115.38298113865</v>
          </cell>
          <cell r="GW16">
            <v>496284.09390257741</v>
          </cell>
          <cell r="GX16">
            <v>496540.51554645115</v>
          </cell>
          <cell r="GY16">
            <v>496404.36480722378</v>
          </cell>
          <cell r="GZ16">
            <v>496784.0404657622</v>
          </cell>
          <cell r="HA16">
            <v>497106.26353023847</v>
          </cell>
          <cell r="HB16">
            <v>497527.10347487126</v>
          </cell>
          <cell r="HC16">
            <v>497698.48530723137</v>
          </cell>
          <cell r="HD16">
            <v>498100.50350046449</v>
          </cell>
          <cell r="HE16">
            <v>498648.91635828133</v>
          </cell>
          <cell r="HF16">
            <v>498804.39961923863</v>
          </cell>
          <cell r="HG16">
            <v>498830.25849500176</v>
          </cell>
          <cell r="HH16">
            <v>499056.5370748092</v>
          </cell>
          <cell r="HI16">
            <v>499213.27584553621</v>
          </cell>
          <cell r="HJ16">
            <v>499458.03767567582</v>
          </cell>
          <cell r="HK16">
            <v>499310.5775025512</v>
          </cell>
          <cell r="HL16">
            <v>499679.5151482225</v>
          </cell>
          <cell r="HM16">
            <v>499991.79812773538</v>
          </cell>
          <cell r="HN16">
            <v>500403.64700617327</v>
          </cell>
          <cell r="HO16">
            <v>500566.90554268204</v>
          </cell>
          <cell r="HP16">
            <v>500961.51150723919</v>
          </cell>
          <cell r="HQ16">
            <v>501503.07938451011</v>
          </cell>
          <cell r="HR16">
            <v>501652.21358906786</v>
          </cell>
          <cell r="HS16">
            <v>501672.25086493802</v>
          </cell>
          <cell r="HT16">
            <v>501893.23658307618</v>
          </cell>
          <cell r="HU16">
            <v>502045.23569394258</v>
          </cell>
          <cell r="HV16">
            <v>502285.79951439373</v>
          </cell>
          <cell r="HW16">
            <v>502134.58033235371</v>
          </cell>
          <cell r="HX16">
            <v>502500.15237136692</v>
          </cell>
          <cell r="HY16">
            <v>502809.32335994969</v>
          </cell>
          <cell r="HZ16">
            <v>503218.23015074118</v>
          </cell>
          <cell r="IA16">
            <v>503378.67666187428</v>
          </cell>
          <cell r="IB16">
            <v>503770.61846795795</v>
          </cell>
          <cell r="IC16">
            <v>504309.70054736268</v>
          </cell>
          <cell r="ID16">
            <v>504456.55905870185</v>
          </cell>
          <cell r="IE16">
            <v>504474.56985586416</v>
          </cell>
          <cell r="IF16">
            <v>504693.73765745485</v>
          </cell>
          <cell r="IG16">
            <v>504844.01957221824</v>
          </cell>
          <cell r="IH16">
            <v>505082.79889484606</v>
          </cell>
          <cell r="II16">
            <v>504929.65330066584</v>
          </cell>
          <cell r="IJ16">
            <v>505293.13809513161</v>
          </cell>
          <cell r="IK16">
            <v>505600.14139461069</v>
          </cell>
          <cell r="IL16">
            <v>506006.86611402559</v>
          </cell>
          <cell r="IM16">
            <v>506165.15295819566</v>
          </cell>
          <cell r="IN16">
            <v>506554.97151197313</v>
          </cell>
          <cell r="IO16">
            <v>507091.98446061672</v>
          </cell>
          <cell r="IP16">
            <v>507236.85370124492</v>
          </cell>
          <cell r="IQ16">
            <v>507252.99977353553</v>
          </cell>
          <cell r="IR16">
            <v>507470.48693839594</v>
          </cell>
          <cell r="IS16">
            <v>507619.37053757859</v>
          </cell>
          <cell r="IT16">
            <v>507857.13519432337</v>
          </cell>
          <cell r="IU16">
            <v>507703.3520996896</v>
          </cell>
          <cell r="IV16">
            <v>508066.57019467186</v>
          </cell>
          <cell r="IW16">
            <v>508373.56096112385</v>
          </cell>
          <cell r="IX16">
            <v>508780.45967564324</v>
          </cell>
          <cell r="IY16">
            <v>508939.08125671482</v>
          </cell>
          <cell r="IZ16">
            <v>509329.41703669756</v>
          </cell>
          <cell r="JA16">
            <v>509867.10652483697</v>
          </cell>
          <cell r="JB16">
            <v>510012.72883962857</v>
          </cell>
          <cell r="JC16">
            <v>510029.59119586076</v>
          </cell>
          <cell r="JD16">
            <v>510247.69391392666</v>
          </cell>
          <cell r="JE16">
            <v>510397.091402005</v>
          </cell>
          <cell r="JF16">
            <v>510635.32369741512</v>
          </cell>
          <cell r="JG16">
            <v>510481.99968420243</v>
          </cell>
          <cell r="JH16">
            <v>510845.67116278439</v>
          </cell>
          <cell r="JI16">
            <v>511153.08305008459</v>
          </cell>
          <cell r="JJ16">
            <v>511560.31836922612</v>
          </cell>
          <cell r="JK16">
            <v>511719.1249506927</v>
          </cell>
          <cell r="JL16">
            <v>512109.40483759536</v>
          </cell>
          <cell r="JM16">
            <v>512646.73572299315</v>
          </cell>
          <cell r="JN16">
            <v>512791.67853580473</v>
          </cell>
          <cell r="JO16">
            <v>512807.52569230017</v>
          </cell>
          <cell r="JP16">
            <v>513024.28147419385</v>
          </cell>
          <cell r="JQ16">
            <v>513171.97234927682</v>
          </cell>
          <cell r="JR16">
            <v>513408.1210485074</v>
          </cell>
          <cell r="JS16">
            <v>513252.38254499482</v>
          </cell>
          <cell r="JT16">
            <v>513613.3462373495</v>
          </cell>
          <cell r="JU16">
            <v>513917.86420502444</v>
          </cell>
          <cell r="JV16">
            <v>514322.10673358262</v>
          </cell>
          <cell r="JW16">
            <v>514477.89727003814</v>
          </cell>
          <cell r="JX16">
            <v>514865.1967921824</v>
          </cell>
          <cell r="JY16">
            <v>515399.64296688582</v>
          </cell>
          <cell r="JZ16">
            <v>515541.85341041576</v>
          </cell>
          <cell r="KA16">
            <v>515555.18224692892</v>
          </cell>
          <cell r="KB16">
            <v>515769.64731954632</v>
          </cell>
          <cell r="KC16">
            <v>515915.2604823939</v>
          </cell>
          <cell r="KD16">
            <v>516149.48637435655</v>
          </cell>
          <cell r="KE16">
            <v>515991.92087561614</v>
          </cell>
          <cell r="KF16">
            <v>516351.10340671567</v>
          </cell>
          <cell r="KG16">
            <v>516653.83890472847</v>
          </cell>
          <cell r="KH16">
            <v>517056.25181756244</v>
          </cell>
          <cell r="KI16">
            <v>517210.12311622989</v>
          </cell>
          <cell r="KJ16">
            <v>517595.36706456868</v>
          </cell>
          <cell r="KK16">
            <v>518127.58422562026</v>
          </cell>
          <cell r="KL16">
            <v>518267.37074635149</v>
          </cell>
          <cell r="KM16">
            <v>518278.05710170337</v>
          </cell>
          <cell r="KN16">
            <v>518489.67040757218</v>
          </cell>
          <cell r="KO16">
            <v>518632.23965175304</v>
          </cell>
          <cell r="KP16">
            <v>518863.27282942174</v>
          </cell>
          <cell r="KQ16">
            <v>518702.42241713789</v>
          </cell>
          <cell r="KR16">
            <v>519058.2669750941</v>
          </cell>
          <cell r="KS16">
            <v>519357.66608058778</v>
          </cell>
          <cell r="KT16">
            <v>519756.80994968442</v>
          </cell>
          <cell r="KU16">
            <v>519907.55322877323</v>
          </cell>
          <cell r="KV16">
            <v>520289.90111988399</v>
          </cell>
          <cell r="KW16">
            <v>520819.53022748849</v>
          </cell>
          <cell r="KX16">
            <v>520957.08363135759</v>
          </cell>
          <cell r="KY16">
            <v>520965.94649611285</v>
          </cell>
          <cell r="KZ16">
            <v>521176.15952257393</v>
          </cell>
          <cell r="LA16">
            <v>521317.77830532001</v>
          </cell>
          <cell r="LB16">
            <v>521548.30837747286</v>
          </cell>
          <cell r="LC16">
            <v>521387.34495211369</v>
          </cell>
          <cell r="LD16">
            <v>521743.48005108809</v>
          </cell>
          <cell r="LE16">
            <v>522043.51927665767</v>
          </cell>
          <cell r="LF16">
            <v>522443.60923456721</v>
          </cell>
          <cell r="LG16">
            <v>522595.52896582038</v>
          </cell>
          <cell r="LH16">
            <v>522979.21452697227</v>
          </cell>
          <cell r="LI16">
            <v>523510.27088084747</v>
          </cell>
          <cell r="LJ16">
            <v>523649.27967514581</v>
          </cell>
          <cell r="LK16">
            <v>523659.57445240574</v>
          </cell>
          <cell r="LL16">
            <v>523871.14573469007</v>
          </cell>
          <cell r="LM16">
            <v>524013.99200556794</v>
          </cell>
          <cell r="LN16">
            <v>524245.56557620841</v>
          </cell>
          <cell r="LO16">
            <v>524085.44855385291</v>
          </cell>
          <cell r="LP16">
            <v>524442.20298859209</v>
          </cell>
          <cell r="LQ16">
            <v>524742.64950312348</v>
          </cell>
          <cell r="LR16">
            <v>525142.93551657873</v>
          </cell>
          <cell r="LS16">
            <v>525294.84976438747</v>
          </cell>
          <cell r="LT16">
            <v>525678.31969595712</v>
          </cell>
          <cell r="LU16">
            <v>526208.94378258113</v>
          </cell>
          <cell r="LV16">
            <v>526347.30021230527</v>
          </cell>
          <cell r="LW16">
            <v>526356.70285243762</v>
          </cell>
          <cell r="LX16">
            <v>526567.14722696377</v>
          </cell>
          <cell r="LY16">
            <v>526708.63350495452</v>
          </cell>
        </row>
        <row r="17">
          <cell r="B17">
            <v>66445</v>
          </cell>
          <cell r="C17">
            <v>66316</v>
          </cell>
          <cell r="D17">
            <v>66320</v>
          </cell>
          <cell r="E17">
            <v>66299</v>
          </cell>
          <cell r="F17">
            <v>66211</v>
          </cell>
          <cell r="G17">
            <v>66189</v>
          </cell>
          <cell r="H17">
            <v>66220</v>
          </cell>
          <cell r="I17">
            <v>66359</v>
          </cell>
          <cell r="J17">
            <v>66421</v>
          </cell>
          <cell r="K17">
            <v>66453</v>
          </cell>
          <cell r="L17">
            <v>66512</v>
          </cell>
          <cell r="M17">
            <v>66523</v>
          </cell>
          <cell r="N17">
            <v>66502</v>
          </cell>
          <cell r="O17">
            <v>66728</v>
          </cell>
          <cell r="P17">
            <v>66489</v>
          </cell>
          <cell r="Q17">
            <v>66372</v>
          </cell>
          <cell r="R17">
            <v>66501</v>
          </cell>
          <cell r="S17">
            <v>66475</v>
          </cell>
          <cell r="T17">
            <v>66588</v>
          </cell>
          <cell r="U17">
            <v>66624</v>
          </cell>
          <cell r="V17">
            <v>66652</v>
          </cell>
          <cell r="W17">
            <v>66712</v>
          </cell>
          <cell r="X17">
            <v>66639</v>
          </cell>
          <cell r="Y17">
            <v>66600</v>
          </cell>
          <cell r="Z17">
            <v>66634</v>
          </cell>
          <cell r="AA17">
            <v>66635</v>
          </cell>
          <cell r="AB17">
            <v>66471</v>
          </cell>
          <cell r="AC17">
            <v>66569</v>
          </cell>
          <cell r="AD17">
            <v>66526</v>
          </cell>
          <cell r="AE17">
            <v>66510</v>
          </cell>
          <cell r="AF17">
            <v>66503</v>
          </cell>
          <cell r="AG17">
            <v>66518</v>
          </cell>
          <cell r="AH17">
            <v>66567</v>
          </cell>
          <cell r="AI17">
            <v>66672</v>
          </cell>
          <cell r="AJ17">
            <v>66700</v>
          </cell>
          <cell r="AK17">
            <v>66699</v>
          </cell>
          <cell r="AL17">
            <v>66728</v>
          </cell>
          <cell r="AM17">
            <v>66687</v>
          </cell>
          <cell r="AN17">
            <v>66638</v>
          </cell>
          <cell r="AO17">
            <v>66674</v>
          </cell>
          <cell r="AP17">
            <v>66702</v>
          </cell>
          <cell r="AQ17">
            <v>66690</v>
          </cell>
          <cell r="AR17">
            <v>66760</v>
          </cell>
          <cell r="AS17">
            <v>66821</v>
          </cell>
          <cell r="AT17">
            <v>66925</v>
          </cell>
          <cell r="AU17">
            <v>66892</v>
          </cell>
          <cell r="AV17">
            <v>67384</v>
          </cell>
          <cell r="AW17">
            <v>68080</v>
          </cell>
          <cell r="AX17">
            <v>68019</v>
          </cell>
          <cell r="AY17">
            <v>67868</v>
          </cell>
          <cell r="AZ17">
            <v>67894</v>
          </cell>
          <cell r="BA17">
            <v>67860</v>
          </cell>
          <cell r="BB17">
            <v>67869</v>
          </cell>
          <cell r="BC17">
            <v>68055</v>
          </cell>
          <cell r="BD17">
            <v>68030</v>
          </cell>
          <cell r="BE17">
            <v>68005</v>
          </cell>
          <cell r="BF17">
            <v>68012</v>
          </cell>
          <cell r="BG17">
            <v>67987</v>
          </cell>
          <cell r="BH17">
            <v>68216</v>
          </cell>
          <cell r="BI17">
            <v>68519</v>
          </cell>
          <cell r="BJ17">
            <v>68467</v>
          </cell>
          <cell r="BK17">
            <v>68430</v>
          </cell>
          <cell r="BL17">
            <v>68499</v>
          </cell>
          <cell r="BM17">
            <v>68696</v>
          </cell>
          <cell r="BN17">
            <v>68919</v>
          </cell>
          <cell r="BO17">
            <v>69139</v>
          </cell>
          <cell r="BP17">
            <v>69130</v>
          </cell>
          <cell r="BQ17">
            <v>69176</v>
          </cell>
          <cell r="BR17">
            <v>69195</v>
          </cell>
          <cell r="BS17">
            <v>69054</v>
          </cell>
          <cell r="BT17">
            <v>69443</v>
          </cell>
          <cell r="BU17">
            <v>70030</v>
          </cell>
          <cell r="BV17">
            <v>70048</v>
          </cell>
          <cell r="BW17">
            <v>69886</v>
          </cell>
          <cell r="BX17">
            <v>69803</v>
          </cell>
          <cell r="BY17">
            <v>69935</v>
          </cell>
          <cell r="BZ17">
            <v>69921</v>
          </cell>
          <cell r="CA17">
            <v>69932</v>
          </cell>
          <cell r="CB17">
            <v>69882</v>
          </cell>
          <cell r="CC17">
            <v>69854</v>
          </cell>
          <cell r="CD17">
            <v>69881</v>
          </cell>
          <cell r="CE17">
            <v>69968</v>
          </cell>
          <cell r="CF17">
            <v>70332</v>
          </cell>
          <cell r="CG17">
            <v>70870</v>
          </cell>
          <cell r="CH17">
            <v>71032</v>
          </cell>
          <cell r="CI17">
            <v>71529</v>
          </cell>
          <cell r="CJ17">
            <v>71702</v>
          </cell>
          <cell r="CK17">
            <v>71641</v>
          </cell>
          <cell r="CL17">
            <v>71508</v>
          </cell>
          <cell r="CM17">
            <v>71455</v>
          </cell>
          <cell r="CN17">
            <v>71462</v>
          </cell>
          <cell r="CO17">
            <v>71402</v>
          </cell>
          <cell r="CP17">
            <v>71512</v>
          </cell>
          <cell r="CQ17">
            <v>71397</v>
          </cell>
          <cell r="CR17">
            <v>71516</v>
          </cell>
          <cell r="CS17">
            <v>71644</v>
          </cell>
          <cell r="CT17">
            <v>71223.533686829091</v>
          </cell>
          <cell r="CU17">
            <v>71199.876493953518</v>
          </cell>
          <cell r="CV17">
            <v>71255.179934763291</v>
          </cell>
          <cell r="CW17">
            <v>71302.278147100995</v>
          </cell>
          <cell r="CX17">
            <v>71364.884209265583</v>
          </cell>
          <cell r="CY17">
            <v>71390.012933548482</v>
          </cell>
          <cell r="CZ17">
            <v>71450.573541889549</v>
          </cell>
          <cell r="DA17">
            <v>71533.719820969331</v>
          </cell>
          <cell r="DB17">
            <v>71557.476243873592</v>
          </cell>
          <cell r="DC17">
            <v>71561.922631511698</v>
          </cell>
          <cell r="DD17">
            <v>71597.196145682479</v>
          </cell>
          <cell r="DE17">
            <v>71622.167975597025</v>
          </cell>
          <cell r="DF17">
            <v>71660.632515196456</v>
          </cell>
          <cell r="DG17">
            <v>71639.542699454061</v>
          </cell>
          <cell r="DH17">
            <v>71697.123279199761</v>
          </cell>
          <cell r="DI17">
            <v>71746.463579405681</v>
          </cell>
          <cell r="DJ17">
            <v>71811.42378887377</v>
          </cell>
          <cell r="DK17">
            <v>71839.013323184452</v>
          </cell>
          <cell r="DL17">
            <v>71902.025651554519</v>
          </cell>
          <cell r="DM17">
            <v>71987.510375885409</v>
          </cell>
          <cell r="DN17">
            <v>72013.443865724548</v>
          </cell>
          <cell r="DO17">
            <v>72019.899199932115</v>
          </cell>
          <cell r="DP17">
            <v>72057.079068013525</v>
          </cell>
          <cell r="DQ17">
            <v>72083.980442300963</v>
          </cell>
          <cell r="DR17">
            <v>72124.555758793838</v>
          </cell>
          <cell r="DS17">
            <v>72105.762268092891</v>
          </cell>
          <cell r="DT17">
            <v>72165.703137138858</v>
          </cell>
          <cell r="DU17">
            <v>72217.21121592354</v>
          </cell>
          <cell r="DV17">
            <v>72283.974839578092</v>
          </cell>
          <cell r="DW17">
            <v>72313.002267432632</v>
          </cell>
          <cell r="DX17">
            <v>72377.178011131182</v>
          </cell>
          <cell r="DY17">
            <v>72463.627478612121</v>
          </cell>
          <cell r="DZ17">
            <v>72490.344185235153</v>
          </cell>
          <cell r="EA17">
            <v>72497.357144083653</v>
          </cell>
          <cell r="EB17">
            <v>72534.846121039649</v>
          </cell>
          <cell r="EC17">
            <v>72561.78910038789</v>
          </cell>
          <cell r="ED17">
            <v>72602.145793612406</v>
          </cell>
          <cell r="EE17">
            <v>72582.90924644901</v>
          </cell>
          <cell r="EF17">
            <v>72642.179138817824</v>
          </cell>
          <cell r="EG17">
            <v>72692.818922964681</v>
          </cell>
          <cell r="EH17">
            <v>72758.542348753486</v>
          </cell>
          <cell r="EI17">
            <v>72786.402429394424</v>
          </cell>
          <cell r="EJ17">
            <v>72849.326362990018</v>
          </cell>
          <cell r="EK17">
            <v>72934.485010217002</v>
          </cell>
          <cell r="EL17">
            <v>72959.912288575084</v>
          </cell>
          <cell r="EM17">
            <v>72965.674420275376</v>
          </cell>
          <cell r="EN17">
            <v>73001.98641289759</v>
          </cell>
          <cell r="EO17">
            <v>73027.86789308599</v>
          </cell>
          <cell r="EP17">
            <v>73067.318962048739</v>
          </cell>
          <cell r="EQ17">
            <v>73047.351762450766</v>
          </cell>
          <cell r="ER17">
            <v>73106.114541019604</v>
          </cell>
          <cell r="ES17">
            <v>73156.491821085394</v>
          </cell>
          <cell r="ET17">
            <v>73222.229449238919</v>
          </cell>
          <cell r="EU17">
            <v>73250.389371694881</v>
          </cell>
          <cell r="EV17">
            <v>73313.91847117641</v>
          </cell>
          <cell r="EW17">
            <v>73399.978630889498</v>
          </cell>
          <cell r="EX17">
            <v>73426.564791826357</v>
          </cell>
          <cell r="EY17">
            <v>73433.70213066251</v>
          </cell>
          <cell r="EZ17">
            <v>73471.540960797516</v>
          </cell>
          <cell r="FA17">
            <v>73499.038410951151</v>
          </cell>
          <cell r="FB17">
            <v>73540.121304385888</v>
          </cell>
          <cell r="FC17">
            <v>73521.74465129996</v>
          </cell>
          <cell r="FD17">
            <v>73582.002157977084</v>
          </cell>
          <cell r="FE17">
            <v>73633.743267995655</v>
          </cell>
          <cell r="FF17">
            <v>73700.68561915966</v>
          </cell>
          <cell r="FG17">
            <v>73729.888837022008</v>
          </cell>
          <cell r="FH17">
            <v>73794.304616669368</v>
          </cell>
          <cell r="FI17">
            <v>73881.129636751895</v>
          </cell>
          <cell r="FJ17">
            <v>73908.420591344417</v>
          </cell>
          <cell r="FK17">
            <v>73916.274781158718</v>
          </cell>
          <cell r="FL17">
            <v>73954.886106245511</v>
          </cell>
          <cell r="FM17">
            <v>73983.219442477508</v>
          </cell>
          <cell r="FN17">
            <v>74025.177397631574</v>
          </cell>
          <cell r="FO17">
            <v>74007.697858993488</v>
          </cell>
          <cell r="FP17">
            <v>74068.879927237344</v>
          </cell>
          <cell r="FQ17">
            <v>74121.588382089161</v>
          </cell>
          <cell r="FR17">
            <v>74189.554278389143</v>
          </cell>
          <cell r="FS17">
            <v>74219.837803426315</v>
          </cell>
          <cell r="FT17">
            <v>74285.382336547482</v>
          </cell>
          <cell r="FU17">
            <v>74373.349331078003</v>
          </cell>
          <cell r="FV17">
            <v>74401.73511703487</v>
          </cell>
          <cell r="FW17">
            <v>74410.556245076645</v>
          </cell>
          <cell r="FX17">
            <v>74449.955008516903</v>
          </cell>
          <cell r="FY17">
            <v>74478.86403816269</v>
          </cell>
          <cell r="FZ17">
            <v>74521.186684982502</v>
          </cell>
          <cell r="GA17">
            <v>74503.887247896811</v>
          </cell>
          <cell r="GB17">
            <v>74565.064302419021</v>
          </cell>
          <cell r="GC17">
            <v>74617.607849693275</v>
          </cell>
          <cell r="GD17">
            <v>74685.258121554216</v>
          </cell>
          <cell r="GE17">
            <v>74715.086879909155</v>
          </cell>
          <cell r="GF17">
            <v>74780.033154629462</v>
          </cell>
          <cell r="GG17">
            <v>74867.255925827019</v>
          </cell>
          <cell r="GH17">
            <v>74894.752155446273</v>
          </cell>
          <cell r="GI17">
            <v>74902.530566287693</v>
          </cell>
          <cell r="GJ17">
            <v>74940.74788884999</v>
          </cell>
          <cell r="GK17">
            <v>74968.357727074006</v>
          </cell>
          <cell r="GL17">
            <v>75009.298165290325</v>
          </cell>
          <cell r="GM17">
            <v>74990.557828831486</v>
          </cell>
          <cell r="GN17">
            <v>75050.214171891159</v>
          </cell>
          <cell r="GO17">
            <v>75101.131734425318</v>
          </cell>
          <cell r="GP17">
            <v>75167.038728359388</v>
          </cell>
          <cell r="GQ17">
            <v>75195.031434240518</v>
          </cell>
          <cell r="GR17">
            <v>75258.088814242859</v>
          </cell>
          <cell r="GS17">
            <v>75343.401143438648</v>
          </cell>
          <cell r="GT17">
            <v>75368.976179102901</v>
          </cell>
          <cell r="GU17">
            <v>75374.817260809708</v>
          </cell>
          <cell r="GV17">
            <v>75411.080207489314</v>
          </cell>
          <cell r="GW17">
            <v>75436.724791924586</v>
          </cell>
          <cell r="GX17">
            <v>75475.701678786834</v>
          </cell>
          <cell r="GY17">
            <v>75455.006343249232</v>
          </cell>
          <cell r="GZ17">
            <v>75512.718223430857</v>
          </cell>
          <cell r="HA17">
            <v>75561.69713074452</v>
          </cell>
          <cell r="HB17">
            <v>75625.666110356688</v>
          </cell>
          <cell r="HC17">
            <v>75651.716681553575</v>
          </cell>
          <cell r="HD17">
            <v>75712.824696452473</v>
          </cell>
          <cell r="HE17">
            <v>75796.185155382671</v>
          </cell>
          <cell r="HF17">
            <v>75819.819094311388</v>
          </cell>
          <cell r="HG17">
            <v>75823.749723800283</v>
          </cell>
          <cell r="HH17">
            <v>75858.144771235762</v>
          </cell>
          <cell r="HI17">
            <v>75881.969551551796</v>
          </cell>
          <cell r="HJ17">
            <v>75919.174110486172</v>
          </cell>
          <cell r="HK17">
            <v>75896.759705844859</v>
          </cell>
          <cell r="HL17">
            <v>75952.839374695497</v>
          </cell>
          <cell r="HM17">
            <v>76000.307358199614</v>
          </cell>
          <cell r="HN17">
            <v>76062.909667804721</v>
          </cell>
          <cell r="HO17">
            <v>76087.725472783903</v>
          </cell>
          <cell r="HP17">
            <v>76147.706805885769</v>
          </cell>
          <cell r="HQ17">
            <v>76230.026806497888</v>
          </cell>
          <cell r="HR17">
            <v>76252.695669120119</v>
          </cell>
          <cell r="HS17">
            <v>76255.741397331003</v>
          </cell>
          <cell r="HT17">
            <v>76289.331913341768</v>
          </cell>
          <cell r="HU17">
            <v>76312.436250627448</v>
          </cell>
          <cell r="HV17">
            <v>76349.002699041215</v>
          </cell>
          <cell r="HW17">
            <v>76326.016913361265</v>
          </cell>
          <cell r="HX17">
            <v>76381.584999539133</v>
          </cell>
          <cell r="HY17">
            <v>76428.57995074935</v>
          </cell>
          <cell r="HZ17">
            <v>76490.735053887824</v>
          </cell>
          <cell r="IA17">
            <v>76515.123422269709</v>
          </cell>
          <cell r="IB17">
            <v>76574.699795003049</v>
          </cell>
          <cell r="IC17">
            <v>76656.641946613323</v>
          </cell>
          <cell r="ID17">
            <v>76678.964896793128</v>
          </cell>
          <cell r="IE17">
            <v>76681.702593941824</v>
          </cell>
          <cell r="IF17">
            <v>76715.016780987091</v>
          </cell>
          <cell r="IG17">
            <v>76737.860099127807</v>
          </cell>
          <cell r="IH17">
            <v>76774.15529832599</v>
          </cell>
          <cell r="II17">
            <v>76750.876692013175</v>
          </cell>
          <cell r="IJ17">
            <v>76806.127510532388</v>
          </cell>
          <cell r="IK17">
            <v>76852.792966261331</v>
          </cell>
          <cell r="IL17">
            <v>76914.616387768416</v>
          </cell>
          <cell r="IM17">
            <v>76938.676480059396</v>
          </cell>
          <cell r="IN17">
            <v>76997.93011184287</v>
          </cell>
          <cell r="IO17">
            <v>77079.557749146246</v>
          </cell>
          <cell r="IP17">
            <v>77101.578323995112</v>
          </cell>
          <cell r="IQ17">
            <v>77104.032577167498</v>
          </cell>
          <cell r="IR17">
            <v>77137.091302206099</v>
          </cell>
          <cell r="IS17">
            <v>77159.722072032397</v>
          </cell>
          <cell r="IT17">
            <v>77195.86303886259</v>
          </cell>
          <cell r="IU17">
            <v>77172.487530499406</v>
          </cell>
          <cell r="IV17">
            <v>77227.697809868143</v>
          </cell>
          <cell r="IW17">
            <v>77274.361360538111</v>
          </cell>
          <cell r="IX17">
            <v>77336.211229841807</v>
          </cell>
          <cell r="IY17">
            <v>77360.322203182208</v>
          </cell>
          <cell r="IZ17">
            <v>77419.654454956471</v>
          </cell>
          <cell r="JA17">
            <v>77501.384928366053</v>
          </cell>
          <cell r="JB17">
            <v>77523.519972828391</v>
          </cell>
          <cell r="JC17">
            <v>77526.08310338622</v>
          </cell>
          <cell r="JD17">
            <v>77559.235394425283</v>
          </cell>
          <cell r="JE17">
            <v>77581.944276960974</v>
          </cell>
          <cell r="JF17">
            <v>77618.156326321827</v>
          </cell>
          <cell r="JG17">
            <v>77594.850599761528</v>
          </cell>
          <cell r="JH17">
            <v>77650.12979484658</v>
          </cell>
          <cell r="JI17">
            <v>77696.857357194356</v>
          </cell>
          <cell r="JJ17">
            <v>77758.758391446841</v>
          </cell>
          <cell r="JK17">
            <v>77782.897485422262</v>
          </cell>
          <cell r="JL17">
            <v>77842.221241274674</v>
          </cell>
          <cell r="JM17">
            <v>77923.897205952904</v>
          </cell>
          <cell r="JN17">
            <v>77945.928964002291</v>
          </cell>
          <cell r="JO17">
            <v>77948.337781044771</v>
          </cell>
          <cell r="JP17">
            <v>77981.285333599139</v>
          </cell>
          <cell r="JQ17">
            <v>78003.734805655142</v>
          </cell>
          <cell r="JR17">
            <v>78039.630141920643</v>
          </cell>
          <cell r="JS17">
            <v>78015.957405330148</v>
          </cell>
          <cell r="JT17">
            <v>78070.825008492509</v>
          </cell>
          <cell r="JU17">
            <v>78117.112686062581</v>
          </cell>
          <cell r="JV17">
            <v>78178.558806844347</v>
          </cell>
          <cell r="JW17">
            <v>78202.239452603855</v>
          </cell>
          <cell r="JX17">
            <v>78261.110183749581</v>
          </cell>
          <cell r="JY17">
            <v>78342.347663436201</v>
          </cell>
          <cell r="JZ17">
            <v>78363.964092862268</v>
          </cell>
          <cell r="KA17">
            <v>78365.990117440117</v>
          </cell>
          <cell r="KB17">
            <v>78398.589475064655</v>
          </cell>
          <cell r="KC17">
            <v>78420.723128403071</v>
          </cell>
          <cell r="KD17">
            <v>78456.326191987493</v>
          </cell>
          <cell r="KE17">
            <v>78432.375746443868</v>
          </cell>
          <cell r="KF17">
            <v>78486.972607559292</v>
          </cell>
          <cell r="KG17">
            <v>78532.989344200527</v>
          </cell>
          <cell r="KH17">
            <v>78594.157357705582</v>
          </cell>
          <cell r="KI17">
            <v>78617.546273356071</v>
          </cell>
          <cell r="KJ17">
            <v>78676.10455089435</v>
          </cell>
          <cell r="KK17">
            <v>78757.003213577787</v>
          </cell>
          <cell r="KL17">
            <v>78778.251199204533</v>
          </cell>
          <cell r="KM17">
            <v>78779.875558432657</v>
          </cell>
          <cell r="KN17">
            <v>78812.041438647779</v>
          </cell>
          <cell r="KO17">
            <v>78833.712406887964</v>
          </cell>
          <cell r="KP17">
            <v>78868.830167976266</v>
          </cell>
          <cell r="KQ17">
            <v>78844.380405364092</v>
          </cell>
          <cell r="KR17">
            <v>78898.469884186867</v>
          </cell>
          <cell r="KS17">
            <v>78943.979478795198</v>
          </cell>
          <cell r="KT17">
            <v>79004.650587491575</v>
          </cell>
          <cell r="KU17">
            <v>79027.564034443756</v>
          </cell>
          <cell r="KV17">
            <v>79085.682102282066</v>
          </cell>
          <cell r="KW17">
            <v>79166.187372797518</v>
          </cell>
          <cell r="KX17">
            <v>79187.095917720406</v>
          </cell>
          <cell r="KY17">
            <v>79188.443100710167</v>
          </cell>
          <cell r="KZ17">
            <v>79220.396134103066</v>
          </cell>
          <cell r="LA17">
            <v>79241.92262925097</v>
          </cell>
          <cell r="LB17">
            <v>79276.963916737179</v>
          </cell>
          <cell r="LC17">
            <v>79252.496975786285</v>
          </cell>
          <cell r="LD17">
            <v>79306.630617746909</v>
          </cell>
          <cell r="LE17">
            <v>79352.237512596359</v>
          </cell>
          <cell r="LF17">
            <v>79413.052429732808</v>
          </cell>
          <cell r="LG17">
            <v>79436.14470107056</v>
          </cell>
          <cell r="LH17">
            <v>79494.466098912759</v>
          </cell>
          <cell r="LI17">
            <v>79575.188315297477</v>
          </cell>
          <cell r="LJ17">
            <v>79596.318084089144</v>
          </cell>
          <cell r="LK17">
            <v>79597.88292223023</v>
          </cell>
          <cell r="LL17">
            <v>79630.042414729891</v>
          </cell>
          <cell r="LM17">
            <v>79651.755491889024</v>
          </cell>
          <cell r="LN17">
            <v>79686.955394388642</v>
          </cell>
          <cell r="LO17">
            <v>79662.617109325074</v>
          </cell>
          <cell r="LP17">
            <v>79716.844892246881</v>
          </cell>
          <cell r="LQ17">
            <v>79762.513696284499</v>
          </cell>
          <cell r="LR17">
            <v>79823.358414473245</v>
          </cell>
          <cell r="LS17">
            <v>79846.44985231047</v>
          </cell>
          <cell r="LT17">
            <v>79904.738473785925</v>
          </cell>
          <cell r="LU17">
            <v>79985.394984204904</v>
          </cell>
          <cell r="LV17">
            <v>80006.425591553678</v>
          </cell>
          <cell r="LW17">
            <v>80007.85482207837</v>
          </cell>
          <cell r="LX17">
            <v>80039.843021096196</v>
          </cell>
          <cell r="LY17">
            <v>80061.349375109538</v>
          </cell>
        </row>
        <row r="20">
          <cell r="B20">
            <v>1294</v>
          </cell>
          <cell r="C20">
            <v>1296</v>
          </cell>
          <cell r="D20">
            <v>1294</v>
          </cell>
          <cell r="E20">
            <v>1293</v>
          </cell>
          <cell r="F20">
            <v>1298</v>
          </cell>
          <cell r="G20">
            <v>1292</v>
          </cell>
          <cell r="H20">
            <v>1303</v>
          </cell>
          <cell r="I20">
            <v>1296</v>
          </cell>
          <cell r="J20">
            <v>1295</v>
          </cell>
          <cell r="K20">
            <v>1286</v>
          </cell>
          <cell r="L20">
            <v>1274</v>
          </cell>
          <cell r="M20">
            <v>1266</v>
          </cell>
          <cell r="N20">
            <v>1256</v>
          </cell>
          <cell r="O20">
            <v>1259</v>
          </cell>
          <cell r="P20">
            <v>1246</v>
          </cell>
          <cell r="Q20">
            <v>1250</v>
          </cell>
          <cell r="R20">
            <v>1245</v>
          </cell>
          <cell r="S20">
            <v>1303</v>
          </cell>
          <cell r="T20">
            <v>1303</v>
          </cell>
          <cell r="U20">
            <v>1294</v>
          </cell>
          <cell r="V20">
            <v>1295</v>
          </cell>
          <cell r="W20">
            <v>1293</v>
          </cell>
          <cell r="X20">
            <v>1293</v>
          </cell>
          <cell r="Y20">
            <v>1288</v>
          </cell>
          <cell r="Z20">
            <v>1281</v>
          </cell>
          <cell r="AA20">
            <v>1288</v>
          </cell>
          <cell r="AB20">
            <v>1278</v>
          </cell>
          <cell r="AC20">
            <v>1280</v>
          </cell>
          <cell r="AD20">
            <v>1280</v>
          </cell>
          <cell r="AE20">
            <v>1283</v>
          </cell>
          <cell r="AF20">
            <v>1286</v>
          </cell>
          <cell r="AG20">
            <v>1290</v>
          </cell>
          <cell r="AH20">
            <v>1301</v>
          </cell>
          <cell r="AI20">
            <v>1290</v>
          </cell>
          <cell r="AJ20">
            <v>1282</v>
          </cell>
          <cell r="AK20">
            <v>1275</v>
          </cell>
          <cell r="AL20">
            <v>1271</v>
          </cell>
          <cell r="AM20">
            <v>1267</v>
          </cell>
          <cell r="AN20">
            <v>1267</v>
          </cell>
          <cell r="AO20">
            <v>1280</v>
          </cell>
          <cell r="AP20">
            <v>1287</v>
          </cell>
          <cell r="AQ20">
            <v>1288</v>
          </cell>
          <cell r="AR20">
            <v>1297</v>
          </cell>
          <cell r="AS20">
            <v>1293</v>
          </cell>
          <cell r="AT20">
            <v>1293</v>
          </cell>
          <cell r="AU20">
            <v>1293</v>
          </cell>
          <cell r="AV20">
            <v>1281</v>
          </cell>
          <cell r="AW20">
            <v>1286</v>
          </cell>
          <cell r="AX20">
            <v>1277</v>
          </cell>
          <cell r="AY20">
            <v>1274</v>
          </cell>
          <cell r="AZ20">
            <v>1275</v>
          </cell>
          <cell r="BA20">
            <v>1263</v>
          </cell>
          <cell r="BB20">
            <v>1262</v>
          </cell>
          <cell r="BC20">
            <v>1264</v>
          </cell>
          <cell r="BD20">
            <v>1270</v>
          </cell>
          <cell r="BE20">
            <v>1278</v>
          </cell>
          <cell r="BF20">
            <v>1285</v>
          </cell>
          <cell r="BG20">
            <v>1288</v>
          </cell>
          <cell r="BH20">
            <v>1284</v>
          </cell>
          <cell r="BI20">
            <v>1286</v>
          </cell>
          <cell r="BJ20">
            <v>1286</v>
          </cell>
          <cell r="BK20">
            <v>1283</v>
          </cell>
          <cell r="BL20">
            <v>1280</v>
          </cell>
          <cell r="BM20">
            <v>1280</v>
          </cell>
          <cell r="BN20">
            <v>1281</v>
          </cell>
          <cell r="BO20">
            <v>1278</v>
          </cell>
          <cell r="BP20">
            <v>1290</v>
          </cell>
          <cell r="BQ20">
            <v>1299</v>
          </cell>
          <cell r="BR20">
            <v>1300</v>
          </cell>
          <cell r="BS20">
            <v>1299</v>
          </cell>
          <cell r="BT20">
            <v>1308</v>
          </cell>
          <cell r="BU20">
            <v>1300</v>
          </cell>
          <cell r="BV20">
            <v>1306</v>
          </cell>
          <cell r="BW20">
            <v>1307</v>
          </cell>
          <cell r="BX20">
            <v>1295</v>
          </cell>
          <cell r="BY20">
            <v>1295</v>
          </cell>
          <cell r="BZ20">
            <v>1291</v>
          </cell>
          <cell r="CA20">
            <v>1286</v>
          </cell>
          <cell r="CB20">
            <v>1287</v>
          </cell>
          <cell r="CC20">
            <v>1289</v>
          </cell>
          <cell r="CD20">
            <v>1291</v>
          </cell>
          <cell r="CE20">
            <v>1288</v>
          </cell>
          <cell r="CF20">
            <v>1295</v>
          </cell>
          <cell r="CG20">
            <v>1291</v>
          </cell>
          <cell r="CH20">
            <v>1281</v>
          </cell>
          <cell r="CI20">
            <v>1247</v>
          </cell>
          <cell r="CJ20">
            <v>1228</v>
          </cell>
          <cell r="CK20">
            <v>1227</v>
          </cell>
          <cell r="CL20">
            <v>1222</v>
          </cell>
          <cell r="CM20">
            <v>1221</v>
          </cell>
          <cell r="CN20">
            <v>1221</v>
          </cell>
          <cell r="CO20">
            <v>1222</v>
          </cell>
          <cell r="CP20">
            <v>1222</v>
          </cell>
          <cell r="CQ20">
            <v>1215</v>
          </cell>
          <cell r="CR20">
            <v>1197</v>
          </cell>
          <cell r="CS20">
            <v>1190</v>
          </cell>
          <cell r="CT20">
            <v>1271.0652173913043</v>
          </cell>
          <cell r="CU20">
            <v>1271.0652173913043</v>
          </cell>
          <cell r="CV20">
            <v>1271.0652173913043</v>
          </cell>
          <cell r="CW20">
            <v>1271.0652173913043</v>
          </cell>
          <cell r="CX20">
            <v>1271.0652173913043</v>
          </cell>
          <cell r="CY20">
            <v>1271.0652173913043</v>
          </cell>
          <cell r="CZ20">
            <v>1271.0652173913043</v>
          </cell>
          <cell r="DA20">
            <v>1271.0652173913043</v>
          </cell>
          <cell r="DB20">
            <v>1271.0652173913043</v>
          </cell>
          <cell r="DC20">
            <v>1271.0652173913043</v>
          </cell>
          <cell r="DD20">
            <v>1271.0652173913043</v>
          </cell>
          <cell r="DE20">
            <v>1271.0652173913043</v>
          </cell>
          <cell r="DF20">
            <v>1271.0652173913043</v>
          </cell>
          <cell r="DG20">
            <v>1271.0652173913043</v>
          </cell>
          <cell r="DH20">
            <v>1271.0652173913043</v>
          </cell>
          <cell r="DI20">
            <v>1271.0652173913043</v>
          </cell>
          <cell r="DJ20">
            <v>1271.0652173913043</v>
          </cell>
          <cell r="DK20">
            <v>1271.0652173913043</v>
          </cell>
          <cell r="DL20">
            <v>1271.0652173913043</v>
          </cell>
          <cell r="DM20">
            <v>1271.0652173913043</v>
          </cell>
          <cell r="DN20">
            <v>1271.0652173913043</v>
          </cell>
          <cell r="DO20">
            <v>1271.0652173913043</v>
          </cell>
          <cell r="DP20">
            <v>1271.0652173913043</v>
          </cell>
          <cell r="DQ20">
            <v>1271.0652173913043</v>
          </cell>
          <cell r="DR20">
            <v>1271.0652173913043</v>
          </cell>
          <cell r="DS20">
            <v>1271.0652173913043</v>
          </cell>
          <cell r="DT20">
            <v>1271.0652173913043</v>
          </cell>
          <cell r="DU20">
            <v>1271.0652173913043</v>
          </cell>
          <cell r="DV20">
            <v>1271.0652173913043</v>
          </cell>
          <cell r="DW20">
            <v>1271.0652173913043</v>
          </cell>
          <cell r="DX20">
            <v>1271.0652173913043</v>
          </cell>
          <cell r="DY20">
            <v>1271.0652173913043</v>
          </cell>
          <cell r="DZ20">
            <v>1271.0652173913043</v>
          </cell>
          <cell r="EA20">
            <v>1271.0652173913043</v>
          </cell>
          <cell r="EB20">
            <v>1271.0652173913043</v>
          </cell>
          <cell r="EC20">
            <v>1271.0652173913043</v>
          </cell>
          <cell r="ED20">
            <v>1271.0652173913043</v>
          </cell>
          <cell r="EE20">
            <v>1271.0652173913043</v>
          </cell>
          <cell r="EF20">
            <v>1271.0652173913043</v>
          </cell>
          <cell r="EG20">
            <v>1271.0652173913043</v>
          </cell>
          <cell r="EH20">
            <v>1271.0652173913043</v>
          </cell>
          <cell r="EI20">
            <v>1271.0652173913043</v>
          </cell>
          <cell r="EJ20">
            <v>1271.0652173913043</v>
          </cell>
          <cell r="EK20">
            <v>1271.0652173913043</v>
          </cell>
          <cell r="EL20">
            <v>1271.0652173913043</v>
          </cell>
          <cell r="EM20">
            <v>1271.0652173913043</v>
          </cell>
          <cell r="EN20">
            <v>1271.0652173913043</v>
          </cell>
          <cell r="EO20">
            <v>1271.0652173913043</v>
          </cell>
          <cell r="EP20">
            <v>1271.0652173913043</v>
          </cell>
          <cell r="EQ20">
            <v>1271.0652173913043</v>
          </cell>
          <cell r="ER20">
            <v>1271.0652173913043</v>
          </cell>
          <cell r="ES20">
            <v>1271.0652173913043</v>
          </cell>
          <cell r="ET20">
            <v>1271.0652173913043</v>
          </cell>
          <cell r="EU20">
            <v>1271.0652173913043</v>
          </cell>
          <cell r="EV20">
            <v>1271.0652173913043</v>
          </cell>
          <cell r="EW20">
            <v>1271.0652173913043</v>
          </cell>
          <cell r="EX20">
            <v>1271.0652173913043</v>
          </cell>
          <cell r="EY20">
            <v>1271.0652173913043</v>
          </cell>
          <cell r="EZ20">
            <v>1271.0652173913043</v>
          </cell>
          <cell r="FA20">
            <v>1271.0652173913043</v>
          </cell>
          <cell r="FB20">
            <v>1271.0652173913043</v>
          </cell>
          <cell r="FC20">
            <v>1271.0652173913043</v>
          </cell>
          <cell r="FD20">
            <v>1271.0652173913043</v>
          </cell>
          <cell r="FE20">
            <v>1271.0652173913043</v>
          </cell>
          <cell r="FF20">
            <v>1271.0652173913043</v>
          </cell>
          <cell r="FG20">
            <v>1271.0652173913043</v>
          </cell>
          <cell r="FH20">
            <v>1271.0652173913043</v>
          </cell>
          <cell r="FI20">
            <v>1271.0652173913043</v>
          </cell>
          <cell r="FJ20">
            <v>1271.0652173913043</v>
          </cell>
          <cell r="FK20">
            <v>1271.0652173913043</v>
          </cell>
          <cell r="FL20">
            <v>1271.0652173913043</v>
          </cell>
          <cell r="FM20">
            <v>1271.0652173913043</v>
          </cell>
          <cell r="FN20">
            <v>1271.0652173913043</v>
          </cell>
          <cell r="FO20">
            <v>1271.0652173913043</v>
          </cell>
          <cell r="FP20">
            <v>1271.0652173913043</v>
          </cell>
          <cell r="FQ20">
            <v>1271.0652173913043</v>
          </cell>
          <cell r="FR20">
            <v>1271.0652173913043</v>
          </cell>
          <cell r="FS20">
            <v>1271.0652173913043</v>
          </cell>
          <cell r="FT20">
            <v>1271.0652173913043</v>
          </cell>
          <cell r="FU20">
            <v>1271.0652173913043</v>
          </cell>
          <cell r="FV20">
            <v>1271.0652173913043</v>
          </cell>
          <cell r="FW20">
            <v>1271.0652173913043</v>
          </cell>
          <cell r="FX20">
            <v>1271.0652173913043</v>
          </cell>
          <cell r="FY20">
            <v>1271.0652173913043</v>
          </cell>
          <cell r="FZ20">
            <v>1271.0652173913043</v>
          </cell>
          <cell r="GA20">
            <v>1271.0652173913043</v>
          </cell>
          <cell r="GB20">
            <v>1271.0652173913043</v>
          </cell>
          <cell r="GC20">
            <v>1271.0652173913043</v>
          </cell>
          <cell r="GD20">
            <v>1271.0652173913043</v>
          </cell>
          <cell r="GE20">
            <v>1271.0652173913043</v>
          </cell>
          <cell r="GF20">
            <v>1271.0652173913043</v>
          </cell>
          <cell r="GG20">
            <v>1271.0652173913043</v>
          </cell>
          <cell r="GH20">
            <v>1271.0652173913043</v>
          </cell>
          <cell r="GI20">
            <v>1271.0652173913043</v>
          </cell>
          <cell r="GJ20">
            <v>1271.0652173913043</v>
          </cell>
          <cell r="GK20">
            <v>1271.0652173913043</v>
          </cell>
          <cell r="GL20">
            <v>1271.0652173913043</v>
          </cell>
          <cell r="GM20">
            <v>1271.0652173913043</v>
          </cell>
          <cell r="GN20">
            <v>1271.0652173913043</v>
          </cell>
          <cell r="GO20">
            <v>1271.0652173913043</v>
          </cell>
          <cell r="GP20">
            <v>1271.0652173913043</v>
          </cell>
          <cell r="GQ20">
            <v>1271.0652173913043</v>
          </cell>
          <cell r="GR20">
            <v>1271.0652173913043</v>
          </cell>
          <cell r="GS20">
            <v>1271.0652173913043</v>
          </cell>
          <cell r="GT20">
            <v>1271.0652173913043</v>
          </cell>
          <cell r="GU20">
            <v>1271.0652173913043</v>
          </cell>
          <cell r="GV20">
            <v>1271.0652173913043</v>
          </cell>
          <cell r="GW20">
            <v>1271.0652173913043</v>
          </cell>
          <cell r="GX20">
            <v>1271.0652173913043</v>
          </cell>
          <cell r="GY20">
            <v>1271.0652173913043</v>
          </cell>
          <cell r="GZ20">
            <v>1271.0652173913043</v>
          </cell>
          <cell r="HA20">
            <v>1271.0652173913043</v>
          </cell>
          <cell r="HB20">
            <v>1271.0652173913043</v>
          </cell>
          <cell r="HC20">
            <v>1271.0652173913043</v>
          </cell>
          <cell r="HD20">
            <v>1271.0652173913043</v>
          </cell>
          <cell r="HE20">
            <v>1271.0652173913043</v>
          </cell>
          <cell r="HF20">
            <v>1271.0652173913043</v>
          </cell>
          <cell r="HG20">
            <v>1271.0652173913043</v>
          </cell>
          <cell r="HH20">
            <v>1271.0652173913043</v>
          </cell>
          <cell r="HI20">
            <v>1271.0652173913043</v>
          </cell>
          <cell r="HJ20">
            <v>1271.0652173913043</v>
          </cell>
          <cell r="HK20">
            <v>1271.0652173913043</v>
          </cell>
          <cell r="HL20">
            <v>1271.0652173913043</v>
          </cell>
          <cell r="HM20">
            <v>1271.0652173913043</v>
          </cell>
          <cell r="HN20">
            <v>1271.0652173913043</v>
          </cell>
          <cell r="HO20">
            <v>1271.0652173913043</v>
          </cell>
          <cell r="HP20">
            <v>1271.0652173913043</v>
          </cell>
          <cell r="HQ20">
            <v>1271.0652173913043</v>
          </cell>
          <cell r="HR20">
            <v>1271.0652173913043</v>
          </cell>
          <cell r="HS20">
            <v>1271.0652173913043</v>
          </cell>
          <cell r="HT20">
            <v>1271.0652173913043</v>
          </cell>
          <cell r="HU20">
            <v>1271.0652173913043</v>
          </cell>
          <cell r="HV20">
            <v>1271.0652173913043</v>
          </cell>
          <cell r="HW20">
            <v>1271.0652173913043</v>
          </cell>
          <cell r="HX20">
            <v>1271.0652173913043</v>
          </cell>
          <cell r="HY20">
            <v>1271.0652173913043</v>
          </cell>
          <cell r="HZ20">
            <v>1271.0652173913043</v>
          </cell>
          <cell r="IA20">
            <v>1271.0652173913043</v>
          </cell>
          <cell r="IB20">
            <v>1271.0652173913043</v>
          </cell>
          <cell r="IC20">
            <v>1271.0652173913043</v>
          </cell>
          <cell r="ID20">
            <v>1271.0652173913043</v>
          </cell>
          <cell r="IE20">
            <v>1271.0652173913043</v>
          </cell>
          <cell r="IF20">
            <v>1271.0652173913043</v>
          </cell>
          <cell r="IG20">
            <v>1271.0652173913043</v>
          </cell>
          <cell r="IH20">
            <v>1271.0652173913043</v>
          </cell>
          <cell r="II20">
            <v>1271.0652173913043</v>
          </cell>
          <cell r="IJ20">
            <v>1271.0652173913043</v>
          </cell>
          <cell r="IK20">
            <v>1271.0652173913043</v>
          </cell>
          <cell r="IL20">
            <v>1271.0652173913043</v>
          </cell>
          <cell r="IM20">
            <v>1271.0652173913043</v>
          </cell>
          <cell r="IN20">
            <v>1271.0652173913043</v>
          </cell>
          <cell r="IO20">
            <v>1271.0652173913043</v>
          </cell>
          <cell r="IP20">
            <v>1271.0652173913043</v>
          </cell>
          <cell r="IQ20">
            <v>1271.0652173913043</v>
          </cell>
          <cell r="IR20">
            <v>1271.0652173913043</v>
          </cell>
          <cell r="IS20">
            <v>1271.0652173913043</v>
          </cell>
          <cell r="IT20">
            <v>1271.0652173913043</v>
          </cell>
          <cell r="IU20">
            <v>1271.0652173913043</v>
          </cell>
          <cell r="IV20">
            <v>1271.0652173913043</v>
          </cell>
          <cell r="IW20">
            <v>1271.0652173913043</v>
          </cell>
          <cell r="IX20">
            <v>1271.0652173913043</v>
          </cell>
          <cell r="IY20">
            <v>1271.0652173913043</v>
          </cell>
          <cell r="IZ20">
            <v>1271.0652173913043</v>
          </cell>
          <cell r="JA20">
            <v>1271.0652173913043</v>
          </cell>
          <cell r="JB20">
            <v>1271.0652173913043</v>
          </cell>
          <cell r="JC20">
            <v>1271.0652173913043</v>
          </cell>
          <cell r="JD20">
            <v>1271.0652173913043</v>
          </cell>
          <cell r="JE20">
            <v>1271.0652173913043</v>
          </cell>
          <cell r="JF20">
            <v>1271.0652173913043</v>
          </cell>
          <cell r="JG20">
            <v>1271.0652173913043</v>
          </cell>
          <cell r="JH20">
            <v>1271.0652173913043</v>
          </cell>
          <cell r="JI20">
            <v>1271.0652173913043</v>
          </cell>
          <cell r="JJ20">
            <v>1271.0652173913043</v>
          </cell>
          <cell r="JK20">
            <v>1271.0652173913043</v>
          </cell>
          <cell r="JL20">
            <v>1271.0652173913043</v>
          </cell>
          <cell r="JM20">
            <v>1271.0652173913043</v>
          </cell>
          <cell r="JN20">
            <v>1271.0652173913043</v>
          </cell>
          <cell r="JO20">
            <v>1271.0652173913043</v>
          </cell>
          <cell r="JP20">
            <v>1271.0652173913043</v>
          </cell>
          <cell r="JQ20">
            <v>1271.0652173913043</v>
          </cell>
          <cell r="JR20">
            <v>1271.0652173913043</v>
          </cell>
          <cell r="JS20">
            <v>1271.0652173913043</v>
          </cell>
          <cell r="JT20">
            <v>1271.0652173913043</v>
          </cell>
          <cell r="JU20">
            <v>1271.0652173913043</v>
          </cell>
          <cell r="JV20">
            <v>1271.0652173913043</v>
          </cell>
          <cell r="JW20">
            <v>1271.0652173913043</v>
          </cell>
          <cell r="JX20">
            <v>1271.0652173913043</v>
          </cell>
          <cell r="JY20">
            <v>1271.0652173913043</v>
          </cell>
          <cell r="JZ20">
            <v>1271.0652173913043</v>
          </cell>
          <cell r="KA20">
            <v>1271.0652173913043</v>
          </cell>
          <cell r="KB20">
            <v>1271.0652173913043</v>
          </cell>
          <cell r="KC20">
            <v>1271.0652173913043</v>
          </cell>
          <cell r="KD20">
            <v>1271.0652173913043</v>
          </cell>
          <cell r="KE20">
            <v>1271.0652173913043</v>
          </cell>
          <cell r="KF20">
            <v>1271.0652173913043</v>
          </cell>
          <cell r="KG20">
            <v>1271.0652173913043</v>
          </cell>
          <cell r="KH20">
            <v>1271.0652173913043</v>
          </cell>
          <cell r="KI20">
            <v>1271.0652173913043</v>
          </cell>
          <cell r="KJ20">
            <v>1271.0652173913043</v>
          </cell>
          <cell r="KK20">
            <v>1271.0652173913043</v>
          </cell>
          <cell r="KL20">
            <v>1271.0652173913043</v>
          </cell>
          <cell r="KM20">
            <v>1271.0652173913043</v>
          </cell>
          <cell r="KN20">
            <v>1271.0652173913043</v>
          </cell>
          <cell r="KO20">
            <v>1271.0652173913043</v>
          </cell>
          <cell r="KP20">
            <v>1271.0652173913043</v>
          </cell>
          <cell r="KQ20">
            <v>1271.0652173913043</v>
          </cell>
          <cell r="KR20">
            <v>1271.0652173913043</v>
          </cell>
          <cell r="KS20">
            <v>1271.0652173913043</v>
          </cell>
          <cell r="KT20">
            <v>1271.0652173913043</v>
          </cell>
          <cell r="KU20">
            <v>1271.0652173913043</v>
          </cell>
          <cell r="KV20">
            <v>1271.0652173913043</v>
          </cell>
          <cell r="KW20">
            <v>1271.0652173913043</v>
          </cell>
          <cell r="KX20">
            <v>1271.0652173913043</v>
          </cell>
          <cell r="KY20">
            <v>1271.0652173913043</v>
          </cell>
          <cell r="KZ20">
            <v>1271.0652173913043</v>
          </cell>
          <cell r="LA20">
            <v>1271.0652173913043</v>
          </cell>
          <cell r="LB20">
            <v>1271.0652173913043</v>
          </cell>
          <cell r="LC20">
            <v>1271.0652173913043</v>
          </cell>
          <cell r="LD20">
            <v>1271.0652173913043</v>
          </cell>
          <cell r="LE20">
            <v>1271.0652173913043</v>
          </cell>
          <cell r="LF20">
            <v>1271.0652173913043</v>
          </cell>
          <cell r="LG20">
            <v>1271.0652173913043</v>
          </cell>
          <cell r="LH20">
            <v>1271.0652173913043</v>
          </cell>
          <cell r="LI20">
            <v>1271.0652173913043</v>
          </cell>
          <cell r="LJ20">
            <v>1271.0652173913043</v>
          </cell>
          <cell r="LK20">
            <v>1271.0652173913043</v>
          </cell>
          <cell r="LL20">
            <v>1271.0652173913043</v>
          </cell>
          <cell r="LM20">
            <v>1271.0652173913043</v>
          </cell>
          <cell r="LN20">
            <v>1271.0652173913043</v>
          </cell>
          <cell r="LO20">
            <v>1271.0652173913043</v>
          </cell>
          <cell r="LP20">
            <v>1271.0652173913043</v>
          </cell>
          <cell r="LQ20">
            <v>1271.0652173913043</v>
          </cell>
          <cell r="LR20">
            <v>1271.0652173913043</v>
          </cell>
          <cell r="LS20">
            <v>1271.0652173913043</v>
          </cell>
          <cell r="LT20">
            <v>1271.0652173913043</v>
          </cell>
          <cell r="LU20">
            <v>1271.0652173913043</v>
          </cell>
          <cell r="LV20">
            <v>1271.0652173913043</v>
          </cell>
          <cell r="LW20">
            <v>1271.0652173913043</v>
          </cell>
          <cell r="LX20">
            <v>1271.0652173913043</v>
          </cell>
          <cell r="LY20">
            <v>1271.0652173913043</v>
          </cell>
        </row>
        <row r="22">
          <cell r="B22">
            <v>16</v>
          </cell>
          <cell r="C22">
            <v>16</v>
          </cell>
          <cell r="D22">
            <v>16</v>
          </cell>
          <cell r="E22">
            <v>16</v>
          </cell>
          <cell r="F22">
            <v>16</v>
          </cell>
          <cell r="G22">
            <v>16</v>
          </cell>
          <cell r="H22">
            <v>16</v>
          </cell>
          <cell r="I22">
            <v>16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16</v>
          </cell>
          <cell r="AF22">
            <v>16</v>
          </cell>
          <cell r="AG22">
            <v>16</v>
          </cell>
          <cell r="AH22">
            <v>16</v>
          </cell>
          <cell r="AI22">
            <v>16</v>
          </cell>
          <cell r="AJ22">
            <v>16</v>
          </cell>
          <cell r="AK22">
            <v>17</v>
          </cell>
          <cell r="AL22">
            <v>17</v>
          </cell>
          <cell r="AM22">
            <v>18</v>
          </cell>
          <cell r="AN22">
            <v>18</v>
          </cell>
          <cell r="AO22">
            <v>18</v>
          </cell>
          <cell r="AP22">
            <v>16</v>
          </cell>
          <cell r="AQ22">
            <v>16</v>
          </cell>
          <cell r="AR22">
            <v>15</v>
          </cell>
          <cell r="AS22">
            <v>15</v>
          </cell>
          <cell r="AT22">
            <v>15</v>
          </cell>
          <cell r="AU22">
            <v>15</v>
          </cell>
          <cell r="AV22">
            <v>15</v>
          </cell>
          <cell r="AW22">
            <v>15</v>
          </cell>
          <cell r="AX22">
            <v>15</v>
          </cell>
          <cell r="AY22">
            <v>15</v>
          </cell>
          <cell r="AZ22">
            <v>15</v>
          </cell>
          <cell r="BA22">
            <v>15</v>
          </cell>
          <cell r="BB22">
            <v>15</v>
          </cell>
          <cell r="BC22">
            <v>15</v>
          </cell>
          <cell r="BD22">
            <v>15</v>
          </cell>
          <cell r="BE22">
            <v>15</v>
          </cell>
          <cell r="BF22">
            <v>15</v>
          </cell>
          <cell r="BG22">
            <v>15</v>
          </cell>
          <cell r="BH22">
            <v>15</v>
          </cell>
          <cell r="BI22">
            <v>15</v>
          </cell>
          <cell r="BJ22">
            <v>15</v>
          </cell>
          <cell r="BK22">
            <v>15</v>
          </cell>
          <cell r="BL22">
            <v>15</v>
          </cell>
          <cell r="BM22">
            <v>15</v>
          </cell>
          <cell r="BN22">
            <v>15</v>
          </cell>
          <cell r="BO22">
            <v>15</v>
          </cell>
          <cell r="BP22">
            <v>15</v>
          </cell>
          <cell r="BQ22">
            <v>15</v>
          </cell>
          <cell r="BR22">
            <v>15</v>
          </cell>
          <cell r="BS22">
            <v>15</v>
          </cell>
          <cell r="BT22">
            <v>15</v>
          </cell>
          <cell r="BU22">
            <v>15</v>
          </cell>
          <cell r="BV22">
            <v>15</v>
          </cell>
          <cell r="BW22">
            <v>15</v>
          </cell>
          <cell r="BX22">
            <v>15</v>
          </cell>
          <cell r="BY22">
            <v>15</v>
          </cell>
          <cell r="BZ22">
            <v>15</v>
          </cell>
          <cell r="CA22">
            <v>15</v>
          </cell>
          <cell r="CB22">
            <v>15</v>
          </cell>
          <cell r="CC22">
            <v>15</v>
          </cell>
          <cell r="CD22">
            <v>15</v>
          </cell>
          <cell r="CE22">
            <v>15</v>
          </cell>
          <cell r="CF22">
            <v>15</v>
          </cell>
          <cell r="CG22">
            <v>15</v>
          </cell>
          <cell r="CH22">
            <v>15</v>
          </cell>
          <cell r="CI22">
            <v>15</v>
          </cell>
          <cell r="CJ22">
            <v>15</v>
          </cell>
          <cell r="CK22">
            <v>15</v>
          </cell>
          <cell r="CL22">
            <v>15</v>
          </cell>
          <cell r="CM22">
            <v>15</v>
          </cell>
          <cell r="CN22">
            <v>15</v>
          </cell>
          <cell r="CO22">
            <v>15</v>
          </cell>
          <cell r="CP22">
            <v>15</v>
          </cell>
          <cell r="CQ22">
            <v>15</v>
          </cell>
          <cell r="CR22">
            <v>15</v>
          </cell>
          <cell r="CS22">
            <v>15</v>
          </cell>
          <cell r="CT22">
            <v>15</v>
          </cell>
          <cell r="CU22">
            <v>15</v>
          </cell>
          <cell r="CV22">
            <v>15</v>
          </cell>
          <cell r="CW22">
            <v>15</v>
          </cell>
          <cell r="CX22">
            <v>15</v>
          </cell>
          <cell r="CY22">
            <v>15</v>
          </cell>
          <cell r="CZ22">
            <v>15</v>
          </cell>
          <cell r="DA22">
            <v>15</v>
          </cell>
          <cell r="DB22">
            <v>15</v>
          </cell>
          <cell r="DC22">
            <v>15</v>
          </cell>
          <cell r="DD22">
            <v>15</v>
          </cell>
          <cell r="DE22">
            <v>15</v>
          </cell>
          <cell r="DF22">
            <v>15</v>
          </cell>
          <cell r="DG22">
            <v>15</v>
          </cell>
          <cell r="DH22">
            <v>15</v>
          </cell>
          <cell r="DI22">
            <v>15</v>
          </cell>
          <cell r="DJ22">
            <v>15</v>
          </cell>
          <cell r="DK22">
            <v>15</v>
          </cell>
          <cell r="DL22">
            <v>15</v>
          </cell>
          <cell r="DM22">
            <v>15</v>
          </cell>
          <cell r="DN22">
            <v>15</v>
          </cell>
          <cell r="DO22">
            <v>15</v>
          </cell>
          <cell r="DP22">
            <v>15</v>
          </cell>
          <cell r="DQ22">
            <v>15</v>
          </cell>
          <cell r="DR22">
            <v>15</v>
          </cell>
          <cell r="DS22">
            <v>15</v>
          </cell>
          <cell r="DT22">
            <v>15</v>
          </cell>
          <cell r="DU22">
            <v>15</v>
          </cell>
          <cell r="DV22">
            <v>15</v>
          </cell>
          <cell r="DW22">
            <v>15</v>
          </cell>
          <cell r="DX22">
            <v>15</v>
          </cell>
          <cell r="DY22">
            <v>15</v>
          </cell>
          <cell r="DZ22">
            <v>15</v>
          </cell>
          <cell r="EA22">
            <v>15</v>
          </cell>
          <cell r="EB22">
            <v>15</v>
          </cell>
          <cell r="EC22">
            <v>15</v>
          </cell>
          <cell r="ED22">
            <v>15</v>
          </cell>
          <cell r="EE22">
            <v>15</v>
          </cell>
          <cell r="EF22">
            <v>15</v>
          </cell>
          <cell r="EG22">
            <v>15</v>
          </cell>
          <cell r="EH22">
            <v>15</v>
          </cell>
          <cell r="EI22">
            <v>15</v>
          </cell>
          <cell r="EJ22">
            <v>15</v>
          </cell>
          <cell r="EK22">
            <v>15</v>
          </cell>
          <cell r="EL22">
            <v>15</v>
          </cell>
          <cell r="EM22">
            <v>15</v>
          </cell>
          <cell r="EN22">
            <v>15</v>
          </cell>
          <cell r="EO22">
            <v>15</v>
          </cell>
          <cell r="EP22">
            <v>15</v>
          </cell>
          <cell r="EQ22">
            <v>15</v>
          </cell>
          <cell r="ER22">
            <v>15</v>
          </cell>
          <cell r="ES22">
            <v>15</v>
          </cell>
          <cell r="ET22">
            <v>15</v>
          </cell>
          <cell r="EU22">
            <v>15</v>
          </cell>
          <cell r="EV22">
            <v>15</v>
          </cell>
          <cell r="EW22">
            <v>15</v>
          </cell>
          <cell r="EX22">
            <v>15</v>
          </cell>
          <cell r="EY22">
            <v>15</v>
          </cell>
          <cell r="EZ22">
            <v>15</v>
          </cell>
          <cell r="FA22">
            <v>15</v>
          </cell>
          <cell r="FB22">
            <v>15</v>
          </cell>
          <cell r="FC22">
            <v>15</v>
          </cell>
          <cell r="FD22">
            <v>15</v>
          </cell>
          <cell r="FE22">
            <v>15</v>
          </cell>
          <cell r="FF22">
            <v>15</v>
          </cell>
          <cell r="FG22">
            <v>15</v>
          </cell>
          <cell r="FH22">
            <v>15</v>
          </cell>
          <cell r="FI22">
            <v>15</v>
          </cell>
          <cell r="FJ22">
            <v>15</v>
          </cell>
          <cell r="FK22">
            <v>15</v>
          </cell>
          <cell r="FL22">
            <v>15</v>
          </cell>
          <cell r="FM22">
            <v>15</v>
          </cell>
          <cell r="FN22">
            <v>15</v>
          </cell>
          <cell r="FO22">
            <v>15</v>
          </cell>
          <cell r="FP22">
            <v>15</v>
          </cell>
          <cell r="FQ22">
            <v>15</v>
          </cell>
          <cell r="FR22">
            <v>15</v>
          </cell>
          <cell r="FS22">
            <v>15</v>
          </cell>
          <cell r="FT22">
            <v>15</v>
          </cell>
          <cell r="FU22">
            <v>15</v>
          </cell>
          <cell r="FV22">
            <v>15</v>
          </cell>
          <cell r="FW22">
            <v>15</v>
          </cell>
          <cell r="FX22">
            <v>15</v>
          </cell>
          <cell r="FY22">
            <v>15</v>
          </cell>
          <cell r="FZ22">
            <v>15</v>
          </cell>
          <cell r="GA22">
            <v>15</v>
          </cell>
          <cell r="GB22">
            <v>15</v>
          </cell>
          <cell r="GC22">
            <v>15</v>
          </cell>
          <cell r="GD22">
            <v>15</v>
          </cell>
          <cell r="GE22">
            <v>15</v>
          </cell>
          <cell r="GF22">
            <v>15</v>
          </cell>
          <cell r="GG22">
            <v>15</v>
          </cell>
          <cell r="GH22">
            <v>15</v>
          </cell>
          <cell r="GI22">
            <v>15</v>
          </cell>
          <cell r="GJ22">
            <v>15</v>
          </cell>
          <cell r="GK22">
            <v>15</v>
          </cell>
          <cell r="GL22">
            <v>15</v>
          </cell>
          <cell r="GM22">
            <v>15</v>
          </cell>
          <cell r="GN22">
            <v>15</v>
          </cell>
          <cell r="GO22">
            <v>15</v>
          </cell>
          <cell r="GP22">
            <v>15</v>
          </cell>
          <cell r="GQ22">
            <v>15</v>
          </cell>
          <cell r="GR22">
            <v>15</v>
          </cell>
          <cell r="GS22">
            <v>15</v>
          </cell>
          <cell r="GT22">
            <v>15</v>
          </cell>
          <cell r="GU22">
            <v>15</v>
          </cell>
          <cell r="GV22">
            <v>15</v>
          </cell>
          <cell r="GW22">
            <v>15</v>
          </cell>
          <cell r="GX22">
            <v>15</v>
          </cell>
          <cell r="GY22">
            <v>15</v>
          </cell>
          <cell r="GZ22">
            <v>15</v>
          </cell>
          <cell r="HA22">
            <v>15</v>
          </cell>
          <cell r="HB22">
            <v>15</v>
          </cell>
          <cell r="HC22">
            <v>15</v>
          </cell>
          <cell r="HD22">
            <v>15</v>
          </cell>
          <cell r="HE22">
            <v>15</v>
          </cell>
          <cell r="HF22">
            <v>15</v>
          </cell>
          <cell r="HG22">
            <v>15</v>
          </cell>
          <cell r="HH22">
            <v>15</v>
          </cell>
          <cell r="HI22">
            <v>15</v>
          </cell>
          <cell r="HJ22">
            <v>15</v>
          </cell>
          <cell r="HK22">
            <v>15</v>
          </cell>
          <cell r="HL22">
            <v>15</v>
          </cell>
          <cell r="HM22">
            <v>15</v>
          </cell>
          <cell r="HN22">
            <v>15</v>
          </cell>
          <cell r="HO22">
            <v>15</v>
          </cell>
          <cell r="HP22">
            <v>15</v>
          </cell>
          <cell r="HQ22">
            <v>15</v>
          </cell>
          <cell r="HR22">
            <v>15</v>
          </cell>
          <cell r="HS22">
            <v>15</v>
          </cell>
          <cell r="HT22">
            <v>15</v>
          </cell>
          <cell r="HU22">
            <v>15</v>
          </cell>
          <cell r="HV22">
            <v>15</v>
          </cell>
          <cell r="HW22">
            <v>15</v>
          </cell>
          <cell r="HX22">
            <v>15</v>
          </cell>
          <cell r="HY22">
            <v>15</v>
          </cell>
          <cell r="HZ22">
            <v>15</v>
          </cell>
          <cell r="IA22">
            <v>15</v>
          </cell>
          <cell r="IB22">
            <v>15</v>
          </cell>
          <cell r="IC22">
            <v>15</v>
          </cell>
          <cell r="ID22">
            <v>15</v>
          </cell>
          <cell r="IE22">
            <v>15</v>
          </cell>
          <cell r="IF22">
            <v>15</v>
          </cell>
          <cell r="IG22">
            <v>15</v>
          </cell>
          <cell r="IH22">
            <v>15</v>
          </cell>
          <cell r="II22">
            <v>15</v>
          </cell>
          <cell r="IJ22">
            <v>15</v>
          </cell>
          <cell r="IK22">
            <v>15</v>
          </cell>
          <cell r="IL22">
            <v>15</v>
          </cell>
          <cell r="IM22">
            <v>15</v>
          </cell>
          <cell r="IN22">
            <v>15</v>
          </cell>
          <cell r="IO22">
            <v>15</v>
          </cell>
          <cell r="IP22">
            <v>15</v>
          </cell>
          <cell r="IQ22">
            <v>15</v>
          </cell>
          <cell r="IR22">
            <v>15</v>
          </cell>
          <cell r="IS22">
            <v>15</v>
          </cell>
          <cell r="IT22">
            <v>15</v>
          </cell>
          <cell r="IU22">
            <v>15</v>
          </cell>
          <cell r="IV22">
            <v>15</v>
          </cell>
          <cell r="IW22">
            <v>15</v>
          </cell>
          <cell r="IX22">
            <v>15</v>
          </cell>
          <cell r="IY22">
            <v>15</v>
          </cell>
          <cell r="IZ22">
            <v>15</v>
          </cell>
          <cell r="JA22">
            <v>15</v>
          </cell>
          <cell r="JB22">
            <v>15</v>
          </cell>
          <cell r="JC22">
            <v>15</v>
          </cell>
          <cell r="JD22">
            <v>15</v>
          </cell>
          <cell r="JE22">
            <v>15</v>
          </cell>
          <cell r="JF22">
            <v>15</v>
          </cell>
          <cell r="JG22">
            <v>15</v>
          </cell>
          <cell r="JH22">
            <v>15</v>
          </cell>
          <cell r="JI22">
            <v>15</v>
          </cell>
          <cell r="JJ22">
            <v>15</v>
          </cell>
          <cell r="JK22">
            <v>15</v>
          </cell>
          <cell r="JL22">
            <v>15</v>
          </cell>
          <cell r="JM22">
            <v>15</v>
          </cell>
          <cell r="JN22">
            <v>15</v>
          </cell>
          <cell r="JO22">
            <v>15</v>
          </cell>
          <cell r="JP22">
            <v>15</v>
          </cell>
          <cell r="JQ22">
            <v>15</v>
          </cell>
          <cell r="JR22">
            <v>15</v>
          </cell>
          <cell r="JS22">
            <v>15</v>
          </cell>
          <cell r="JT22">
            <v>15</v>
          </cell>
          <cell r="JU22">
            <v>15</v>
          </cell>
          <cell r="JV22">
            <v>15</v>
          </cell>
          <cell r="JW22">
            <v>15</v>
          </cell>
          <cell r="JX22">
            <v>15</v>
          </cell>
          <cell r="JY22">
            <v>15</v>
          </cell>
          <cell r="JZ22">
            <v>15</v>
          </cell>
          <cell r="KA22">
            <v>15</v>
          </cell>
          <cell r="KB22">
            <v>15</v>
          </cell>
          <cell r="KC22">
            <v>15</v>
          </cell>
          <cell r="KD22">
            <v>15</v>
          </cell>
          <cell r="KE22">
            <v>15</v>
          </cell>
          <cell r="KF22">
            <v>15</v>
          </cell>
          <cell r="KG22">
            <v>15</v>
          </cell>
          <cell r="KH22">
            <v>15</v>
          </cell>
          <cell r="KI22">
            <v>15</v>
          </cell>
          <cell r="KJ22">
            <v>15</v>
          </cell>
          <cell r="KK22">
            <v>15</v>
          </cell>
          <cell r="KL22">
            <v>15</v>
          </cell>
          <cell r="KM22">
            <v>15</v>
          </cell>
          <cell r="KN22">
            <v>15</v>
          </cell>
          <cell r="KO22">
            <v>15</v>
          </cell>
          <cell r="KP22">
            <v>15</v>
          </cell>
          <cell r="KQ22">
            <v>15</v>
          </cell>
          <cell r="KR22">
            <v>15</v>
          </cell>
          <cell r="KS22">
            <v>15</v>
          </cell>
          <cell r="KT22">
            <v>15</v>
          </cell>
          <cell r="KU22">
            <v>15</v>
          </cell>
          <cell r="KV22">
            <v>15</v>
          </cell>
          <cell r="KW22">
            <v>15</v>
          </cell>
          <cell r="KX22">
            <v>15</v>
          </cell>
          <cell r="KY22">
            <v>15</v>
          </cell>
          <cell r="KZ22">
            <v>15</v>
          </cell>
          <cell r="LA22">
            <v>15</v>
          </cell>
          <cell r="LB22">
            <v>15</v>
          </cell>
          <cell r="LC22">
            <v>15</v>
          </cell>
          <cell r="LD22">
            <v>15</v>
          </cell>
          <cell r="LE22">
            <v>15</v>
          </cell>
          <cell r="LF22">
            <v>15</v>
          </cell>
          <cell r="LG22">
            <v>15</v>
          </cell>
          <cell r="LH22">
            <v>15</v>
          </cell>
          <cell r="LI22">
            <v>15</v>
          </cell>
          <cell r="LJ22">
            <v>15</v>
          </cell>
          <cell r="LK22">
            <v>15</v>
          </cell>
          <cell r="LL22">
            <v>15</v>
          </cell>
          <cell r="LM22">
            <v>15</v>
          </cell>
          <cell r="LN22">
            <v>15</v>
          </cell>
          <cell r="LO22">
            <v>15</v>
          </cell>
          <cell r="LP22">
            <v>15</v>
          </cell>
          <cell r="LQ22">
            <v>15</v>
          </cell>
          <cell r="LR22">
            <v>15</v>
          </cell>
          <cell r="LS22">
            <v>15</v>
          </cell>
          <cell r="LT22">
            <v>15</v>
          </cell>
          <cell r="LU22">
            <v>15</v>
          </cell>
          <cell r="LV22">
            <v>15</v>
          </cell>
          <cell r="LW22">
            <v>15</v>
          </cell>
          <cell r="LX22">
            <v>15</v>
          </cell>
          <cell r="LY22">
            <v>15</v>
          </cell>
        </row>
        <row r="24">
          <cell r="B24">
            <v>82127</v>
          </cell>
          <cell r="C24">
            <v>82123</v>
          </cell>
          <cell r="D24">
            <v>82557</v>
          </cell>
          <cell r="E24">
            <v>83439</v>
          </cell>
          <cell r="F24">
            <v>84045</v>
          </cell>
          <cell r="G24">
            <v>84298</v>
          </cell>
          <cell r="H24">
            <v>84503</v>
          </cell>
          <cell r="I24">
            <v>84597</v>
          </cell>
          <cell r="J24">
            <v>84516</v>
          </cell>
          <cell r="K24">
            <v>84291</v>
          </cell>
          <cell r="L24">
            <v>83771</v>
          </cell>
          <cell r="M24">
            <v>83395</v>
          </cell>
          <cell r="N24">
            <v>83105</v>
          </cell>
          <cell r="O24">
            <v>83054</v>
          </cell>
          <cell r="P24">
            <v>83355</v>
          </cell>
          <cell r="Q24">
            <v>83642</v>
          </cell>
          <cell r="R24">
            <v>84104</v>
          </cell>
          <cell r="S24">
            <v>84377</v>
          </cell>
          <cell r="T24">
            <v>84396</v>
          </cell>
          <cell r="U24">
            <v>84384</v>
          </cell>
          <cell r="V24">
            <v>84221</v>
          </cell>
          <cell r="W24">
            <v>84108</v>
          </cell>
          <cell r="X24">
            <v>83798</v>
          </cell>
          <cell r="Y24">
            <v>83205</v>
          </cell>
          <cell r="Z24">
            <v>82904</v>
          </cell>
          <cell r="AA24">
            <v>82936</v>
          </cell>
          <cell r="AB24">
            <v>83754</v>
          </cell>
          <cell r="AC24">
            <v>84921</v>
          </cell>
          <cell r="AD24">
            <v>84693</v>
          </cell>
          <cell r="AE24">
            <v>84486</v>
          </cell>
          <cell r="AF24">
            <v>84597</v>
          </cell>
          <cell r="AG24">
            <v>84616</v>
          </cell>
          <cell r="AH24">
            <v>84535</v>
          </cell>
          <cell r="AI24">
            <v>84360</v>
          </cell>
          <cell r="AJ24">
            <v>84083</v>
          </cell>
          <cell r="AK24">
            <v>83714</v>
          </cell>
          <cell r="AL24">
            <v>83855</v>
          </cell>
          <cell r="AM24">
            <v>83926</v>
          </cell>
          <cell r="AN24">
            <v>84344</v>
          </cell>
          <cell r="AO24">
            <v>84570</v>
          </cell>
          <cell r="AP24">
            <v>85172</v>
          </cell>
          <cell r="AQ24">
            <v>85408</v>
          </cell>
          <cell r="AR24">
            <v>85459</v>
          </cell>
          <cell r="AS24">
            <v>85610</v>
          </cell>
          <cell r="AT24">
            <v>85579</v>
          </cell>
          <cell r="AU24">
            <v>85493</v>
          </cell>
          <cell r="AV24">
            <v>84949</v>
          </cell>
          <cell r="AW24">
            <v>84355</v>
          </cell>
          <cell r="AX24">
            <v>84242</v>
          </cell>
          <cell r="AY24">
            <v>84316</v>
          </cell>
          <cell r="AZ24">
            <v>84968</v>
          </cell>
          <cell r="BA24">
            <v>85452</v>
          </cell>
          <cell r="BB24">
            <v>85845</v>
          </cell>
          <cell r="BC24">
            <v>86051</v>
          </cell>
          <cell r="BD24">
            <v>86116</v>
          </cell>
          <cell r="BE24">
            <v>86183</v>
          </cell>
          <cell r="BF24">
            <v>86152</v>
          </cell>
          <cell r="BG24">
            <v>86003</v>
          </cell>
          <cell r="BH24">
            <v>85816</v>
          </cell>
          <cell r="BI24">
            <v>85348</v>
          </cell>
          <cell r="BJ24">
            <v>85531</v>
          </cell>
          <cell r="BK24">
            <v>85799</v>
          </cell>
          <cell r="BL24">
            <v>86174</v>
          </cell>
          <cell r="BM24">
            <v>86687</v>
          </cell>
          <cell r="BN24">
            <v>87179</v>
          </cell>
          <cell r="BO24">
            <v>87272</v>
          </cell>
          <cell r="BP24">
            <v>87327</v>
          </cell>
          <cell r="BQ24">
            <v>87351</v>
          </cell>
          <cell r="BR24">
            <v>87354</v>
          </cell>
          <cell r="BS24">
            <v>87377</v>
          </cell>
          <cell r="BT24">
            <v>87146</v>
          </cell>
          <cell r="BU24">
            <v>86705</v>
          </cell>
          <cell r="BV24">
            <v>86673</v>
          </cell>
          <cell r="BW24">
            <v>86721</v>
          </cell>
          <cell r="BX24">
            <v>87292</v>
          </cell>
          <cell r="BY24">
            <v>87957</v>
          </cell>
          <cell r="BZ24">
            <v>88284</v>
          </cell>
          <cell r="CA24">
            <v>88476</v>
          </cell>
          <cell r="CB24">
            <v>88581</v>
          </cell>
          <cell r="CC24">
            <v>88662</v>
          </cell>
          <cell r="CD24">
            <v>88612</v>
          </cell>
          <cell r="CE24">
            <v>88513</v>
          </cell>
          <cell r="CF24">
            <v>88440</v>
          </cell>
          <cell r="CG24">
            <v>87976</v>
          </cell>
          <cell r="CH24">
            <v>87846</v>
          </cell>
          <cell r="CI24">
            <v>87896</v>
          </cell>
          <cell r="CJ24">
            <v>88102</v>
          </cell>
          <cell r="CK24">
            <v>88727</v>
          </cell>
          <cell r="CL24">
            <v>89118</v>
          </cell>
          <cell r="CM24">
            <v>89372</v>
          </cell>
          <cell r="CN24">
            <v>89374</v>
          </cell>
          <cell r="CO24">
            <v>89439</v>
          </cell>
          <cell r="CP24">
            <v>89277</v>
          </cell>
          <cell r="CQ24">
            <v>89102</v>
          </cell>
          <cell r="CR24">
            <v>88524</v>
          </cell>
          <cell r="CS24">
            <v>87846</v>
          </cell>
          <cell r="CT24">
            <v>87087.320366862798</v>
          </cell>
          <cell r="CU24">
            <v>87080.366803979196</v>
          </cell>
          <cell r="CV24">
            <v>87327.074379893995</v>
          </cell>
          <cell r="CW24">
            <v>87689.029691123505</v>
          </cell>
          <cell r="CX24">
            <v>88031.468058359897</v>
          </cell>
          <cell r="CY24">
            <v>88187.801265292801</v>
          </cell>
          <cell r="CZ24">
            <v>88274.676392684298</v>
          </cell>
          <cell r="DA24">
            <v>88292.681696685497</v>
          </cell>
          <cell r="DB24">
            <v>88215.228963322807</v>
          </cell>
          <cell r="DC24">
            <v>88061.494684377103</v>
          </cell>
          <cell r="DD24">
            <v>87799.1253112509</v>
          </cell>
          <cell r="DE24">
            <v>87491.474382174099</v>
          </cell>
          <cell r="DF24">
            <v>87301.178295270307</v>
          </cell>
          <cell r="DG24">
            <v>87294.586613399399</v>
          </cell>
          <cell r="DH24">
            <v>87541.656682686094</v>
          </cell>
          <cell r="DI24">
            <v>87903.975100682903</v>
          </cell>
          <cell r="DJ24">
            <v>88246.777189119995</v>
          </cell>
          <cell r="DK24">
            <v>88403.474732726594</v>
          </cell>
          <cell r="DL24">
            <v>88490.714813306404</v>
          </cell>
          <cell r="DM24">
            <v>88509.085688053703</v>
          </cell>
          <cell r="DN24">
            <v>88431.999144039903</v>
          </cell>
          <cell r="DO24">
            <v>88278.631674092598</v>
          </cell>
          <cell r="DP24">
            <v>88016.629730663</v>
          </cell>
          <cell r="DQ24">
            <v>87709.346853031195</v>
          </cell>
          <cell r="DR24">
            <v>87519.419440372905</v>
          </cell>
          <cell r="DS24">
            <v>87513.197056601901</v>
          </cell>
          <cell r="DT24">
            <v>87760.637048898599</v>
          </cell>
          <cell r="DU24">
            <v>88123.326015872794</v>
          </cell>
          <cell r="DV24">
            <v>88466.499280314194</v>
          </cell>
          <cell r="DW24">
            <v>88623.568628012697</v>
          </cell>
          <cell r="DX24">
            <v>88711.181141835099</v>
          </cell>
          <cell r="DY24">
            <v>88729.925080040106</v>
          </cell>
          <cell r="DZ24">
            <v>88653.212230765697</v>
          </cell>
          <cell r="EA24">
            <v>88500.219087907695</v>
          </cell>
          <cell r="EB24">
            <v>88238.592104987198</v>
          </cell>
          <cell r="EC24">
            <v>87931.684822356299</v>
          </cell>
          <cell r="ED24">
            <v>87742.133640264205</v>
          </cell>
          <cell r="EE24">
            <v>87736.288123700404</v>
          </cell>
          <cell r="EF24">
            <v>87984.105620922404</v>
          </cell>
          <cell r="EG24">
            <v>88347.172731619299</v>
          </cell>
          <cell r="EH24">
            <v>88690.724779661396</v>
          </cell>
          <cell r="EI24">
            <v>88848.173551921893</v>
          </cell>
          <cell r="EJ24">
            <v>88936.166132351704</v>
          </cell>
          <cell r="EK24">
            <v>88955.290780296302</v>
          </cell>
          <cell r="EL24">
            <v>88878.959284981698</v>
          </cell>
          <cell r="EM24">
            <v>88726.348141394003</v>
          </cell>
          <cell r="EN24">
            <v>88465.103804146202</v>
          </cell>
          <cell r="EO24">
            <v>88158.579814684301</v>
          </cell>
          <cell r="EP24">
            <v>87969.412574353104</v>
          </cell>
          <cell r="EQ24">
            <v>87963.951649239607</v>
          </cell>
          <cell r="ER24">
            <v>88212.154388700597</v>
          </cell>
          <cell r="ES24">
            <v>88575.607393526603</v>
          </cell>
          <cell r="ET24">
            <v>88919.545988690996</v>
          </cell>
          <cell r="EU24">
            <v>89077.381962171799</v>
          </cell>
          <cell r="EV24">
            <v>89165.762399026906</v>
          </cell>
          <cell r="EW24">
            <v>89185.275559710397</v>
          </cell>
          <cell r="EX24">
            <v>89109.333234558901</v>
          </cell>
          <cell r="EY24">
            <v>88957.111919671006</v>
          </cell>
          <cell r="EZ24">
            <v>88696.258070774202</v>
          </cell>
          <cell r="FA24">
            <v>88390.125230430407</v>
          </cell>
          <cell r="FB24">
            <v>88201.349801102697</v>
          </cell>
          <cell r="FC24">
            <v>88196.281349998098</v>
          </cell>
          <cell r="FD24">
            <v>88444.877227595498</v>
          </cell>
          <cell r="FE24">
            <v>88808.724035808904</v>
          </cell>
          <cell r="FF24">
            <v>89153.057100737497</v>
          </cell>
          <cell r="FG24">
            <v>89311.288211486899</v>
          </cell>
          <cell r="FH24">
            <v>89400.064454244595</v>
          </cell>
          <cell r="FI24">
            <v>89419.974090596093</v>
          </cell>
          <cell r="FJ24">
            <v>89344.428912011499</v>
          </cell>
          <cell r="FK24">
            <v>89192.605415724305</v>
          </cell>
          <cell r="FL24">
            <v>88932.150058599495</v>
          </cell>
          <cell r="FM24">
            <v>88626.416384337994</v>
          </cell>
          <cell r="FN24">
            <v>88438.040796543995</v>
          </cell>
          <cell r="FO24">
            <v>88433.372863567303</v>
          </cell>
          <cell r="FP24">
            <v>88682.369937031806</v>
          </cell>
          <cell r="FQ24">
            <v>89046.618619998495</v>
          </cell>
          <cell r="FR24">
            <v>89391.354239715205</v>
          </cell>
          <cell r="FS24">
            <v>89549.988586438194</v>
          </cell>
          <cell r="FT24">
            <v>89639.168747507894</v>
          </cell>
          <cell r="FU24">
            <v>89659.482985664101</v>
          </cell>
          <cell r="FV24">
            <v>89584.343093533695</v>
          </cell>
          <cell r="FW24">
            <v>89432.925569508705</v>
          </cell>
          <cell r="FX24">
            <v>89172.876871614499</v>
          </cell>
          <cell r="FY24">
            <v>88867.550544714497</v>
          </cell>
          <cell r="FZ24">
            <v>88679.582993577395</v>
          </cell>
          <cell r="GA24">
            <v>88675.323787719506</v>
          </cell>
          <cell r="GB24">
            <v>88924.730279932803</v>
          </cell>
          <cell r="GC24">
            <v>89289.389074448598</v>
          </cell>
          <cell r="GD24">
            <v>89634.535499687307</v>
          </cell>
          <cell r="GE24">
            <v>89793.581347079496</v>
          </cell>
          <cell r="GF24">
            <v>89883.1737051417</v>
          </cell>
          <cell r="GG24">
            <v>89903.900837792098</v>
          </cell>
          <cell r="GH24">
            <v>89829.174538837804</v>
          </cell>
          <cell r="GI24">
            <v>89678.171307853307</v>
          </cell>
          <cell r="GJ24">
            <v>89418.537604048004</v>
          </cell>
          <cell r="GK24">
            <v>89113.626973471793</v>
          </cell>
          <cell r="GL24">
            <v>88926.075822081504</v>
          </cell>
          <cell r="GM24">
            <v>88922.233720583798</v>
          </cell>
          <cell r="GN24">
            <v>89172.058022963101</v>
          </cell>
          <cell r="GO24">
            <v>89537.135334644903</v>
          </cell>
          <cell r="GP24">
            <v>89882.700985246105</v>
          </cell>
          <cell r="GQ24">
            <v>90042.166767395494</v>
          </cell>
          <cell r="GR24">
            <v>90132.179770810006</v>
          </cell>
          <cell r="GS24">
            <v>90153.328260610404</v>
          </cell>
          <cell r="GT24">
            <v>90079.024031808294</v>
          </cell>
          <cell r="GU24">
            <v>89928.443585184505</v>
          </cell>
          <cell r="GV24">
            <v>89669.233381156999</v>
          </cell>
          <cell r="GW24">
            <v>89364.746966986495</v>
          </cell>
          <cell r="GX24">
            <v>89177.620749842303</v>
          </cell>
          <cell r="GY24">
            <v>89174.204301645703</v>
          </cell>
          <cell r="GZ24">
            <v>89424.454977597998</v>
          </cell>
          <cell r="HA24">
            <v>89789.9593843435</v>
          </cell>
          <cell r="HB24">
            <v>90135.9528527199</v>
          </cell>
          <cell r="HC24">
            <v>90295.847176579002</v>
          </cell>
          <cell r="HD24">
            <v>90386.289446862793</v>
          </cell>
          <cell r="HE24">
            <v>90407.867929918997</v>
          </cell>
          <cell r="HF24">
            <v>90333.994421988406</v>
          </cell>
          <cell r="HG24">
            <v>90183.845425083098</v>
          </cell>
          <cell r="HH24">
            <v>89925.067400854503</v>
          </cell>
          <cell r="HI24">
            <v>89621.013897798504</v>
          </cell>
          <cell r="HJ24">
            <v>89434.321324322096</v>
          </cell>
          <cell r="HK24">
            <v>89431.339253586106</v>
          </cell>
          <cell r="HL24">
            <v>89682.025042033405</v>
          </cell>
          <cell r="HM24">
            <v>90047.965297552306</v>
          </cell>
          <cell r="HN24">
            <v>90394.395352226202</v>
          </cell>
          <cell r="HO24">
            <v>90554.727001155101</v>
          </cell>
          <cell r="HP24">
            <v>90645.607336530898</v>
          </cell>
          <cell r="HQ24">
            <v>90667.6246259537</v>
          </cell>
          <cell r="HR24">
            <v>90594.190666918599</v>
          </cell>
          <cell r="HS24">
            <v>90444.481962694204</v>
          </cell>
          <cell r="HT24">
            <v>90186.144976190393</v>
          </cell>
          <cell r="HU24">
            <v>89882.533257164003</v>
          </cell>
          <cell r="HV24">
            <v>89696.283215284697</v>
          </cell>
          <cell r="HW24">
            <v>89693.744424978402</v>
          </cell>
          <cell r="HX24">
            <v>89944.874243955099</v>
          </cell>
          <cell r="HY24">
            <v>90311.259281372404</v>
          </cell>
          <cell r="HZ24">
            <v>90658.1348705852</v>
          </cell>
          <cell r="IA24">
            <v>90818.912807966903</v>
          </cell>
          <cell r="IB24">
            <v>90910.240186985306</v>
          </cell>
          <cell r="IC24">
            <v>90932.705276518507</v>
          </cell>
          <cell r="ID24">
            <v>90859.719875341296</v>
          </cell>
          <cell r="IE24">
            <v>90710.460488004901</v>
          </cell>
          <cell r="IF24">
            <v>90452.573578703406</v>
          </cell>
          <cell r="IG24">
            <v>90149.412698480199</v>
          </cell>
          <cell r="IH24">
            <v>89963.614258293703</v>
          </cell>
          <cell r="II24">
            <v>89961.527833860906</v>
          </cell>
          <cell r="IJ24">
            <v>90213.110784184799</v>
          </cell>
          <cell r="IK24">
            <v>90579.949719718206</v>
          </cell>
          <cell r="IL24">
            <v>90927.279975113706</v>
          </cell>
          <cell r="IM24">
            <v>91088.513348044202</v>
          </cell>
          <cell r="IN24">
            <v>91180.296933279606</v>
          </cell>
          <cell r="IO24">
            <v>91203.219001001795</v>
          </cell>
          <cell r="IP24">
            <v>91130.691351292204</v>
          </cell>
          <cell r="IQ24">
            <v>90981.890490010293</v>
          </cell>
          <cell r="IR24">
            <v>90724.462882660999</v>
          </cell>
          <cell r="IS24">
            <v>90421.762081600595</v>
          </cell>
          <cell r="IT24">
            <v>90236.424499102795</v>
          </cell>
          <cell r="IU24">
            <v>90234.799712201697</v>
          </cell>
          <cell r="IV24">
            <v>90486.845081220206</v>
          </cell>
          <cell r="IW24">
            <v>90854.147217933001</v>
          </cell>
          <cell r="IX24">
            <v>91201.941458316403</v>
          </cell>
          <cell r="IY24">
            <v>91363.63960137</v>
          </cell>
          <cell r="IZ24">
            <v>91455.888743192001</v>
          </cell>
          <cell r="JA24">
            <v>91479.277155295393</v>
          </cell>
          <cell r="JB24">
            <v>91407.216639094404</v>
          </cell>
          <cell r="JC24">
            <v>91258.883701783998</v>
          </cell>
          <cell r="JD24">
            <v>91001.924810206605</v>
          </cell>
          <cell r="JE24">
            <v>90699.693518058397</v>
          </cell>
          <cell r="JF24">
            <v>90514.826238955196</v>
          </cell>
          <cell r="JG24">
            <v>90513.672551275595</v>
          </cell>
          <cell r="JH24">
            <v>90766.189816689002</v>
          </cell>
          <cell r="JI24">
            <v>91133.964648319001</v>
          </cell>
          <cell r="JJ24">
            <v>91482.232383493203</v>
          </cell>
          <cell r="JK24">
            <v>91644.404822564902</v>
          </cell>
          <cell r="JL24">
            <v>91737.129062987806</v>
          </cell>
          <cell r="JM24">
            <v>91760.993377633204</v>
          </cell>
          <cell r="JN24">
            <v>91689.409569275595</v>
          </cell>
          <cell r="JO24">
            <v>91541.554146472699</v>
          </cell>
          <cell r="JP24">
            <v>91285.073577432006</v>
          </cell>
          <cell r="JQ24">
            <v>90983.321417216794</v>
          </cell>
          <cell r="JR24">
            <v>90798.934080812702</v>
          </cell>
          <cell r="JS24">
            <v>90798.261147970203</v>
          </cell>
          <cell r="JT24">
            <v>91051.259981733005</v>
          </cell>
          <cell r="JU24">
            <v>91419.517196601199</v>
          </cell>
          <cell r="JV24">
            <v>91768.268131281497</v>
          </cell>
          <cell r="JW24">
            <v>91930.924587508096</v>
          </cell>
          <cell r="JX24">
            <v>92024.133664118694</v>
          </cell>
          <cell r="JY24">
            <v>92048.483635370198</v>
          </cell>
          <cell r="JZ24">
            <v>91977.386305425694</v>
          </cell>
          <cell r="KA24">
            <v>91830.018184233195</v>
          </cell>
          <cell r="KB24">
            <v>91574.025741393401</v>
          </cell>
          <cell r="KC24">
            <v>91272.762533364905</v>
          </cell>
          <cell r="KD24">
            <v>91088.864976530895</v>
          </cell>
          <cell r="KE24">
            <v>91088.682652042</v>
          </cell>
          <cell r="KF24">
            <v>91342.172924344297</v>
          </cell>
          <cell r="KG24">
            <v>91710.922409342893</v>
          </cell>
          <cell r="KH24">
            <v>92060.166447151394</v>
          </cell>
          <cell r="KI24">
            <v>92223.316840913802</v>
          </cell>
          <cell r="KJ24">
            <v>92317.020690879697</v>
          </cell>
          <cell r="KK24">
            <v>92341.866272720203</v>
          </cell>
          <cell r="KL24">
            <v>92271.265392015193</v>
          </cell>
          <cell r="KM24">
            <v>92124.394560131797</v>
          </cell>
          <cell r="KN24">
            <v>91868.900248092395</v>
          </cell>
          <cell r="KO24">
            <v>91568.136013779294</v>
          </cell>
          <cell r="KP24">
            <v>91384.738275002193</v>
          </cell>
          <cell r="KQ24">
            <v>91385.056614340399</v>
          </cell>
          <cell r="KR24">
            <v>91639.048397671198</v>
          </cell>
          <cell r="KS24">
            <v>92008.300242333207</v>
          </cell>
          <cell r="KT24">
            <v>92358.047489876204</v>
          </cell>
          <cell r="KU24">
            <v>92521.701944882603</v>
          </cell>
          <cell r="KV24">
            <v>92615.910709042597</v>
          </cell>
          <cell r="KW24">
            <v>92641.262059471104</v>
          </cell>
          <cell r="KX24">
            <v>92571.167803193501</v>
          </cell>
          <cell r="KY24">
            <v>92424.804453025106</v>
          </cell>
          <cell r="KZ24">
            <v>92169.818481438997</v>
          </cell>
          <cell r="LA24">
            <v>91869.563447770706</v>
          </cell>
          <cell r="LB24">
            <v>91686.675771285401</v>
          </cell>
          <cell r="LC24">
            <v>91687.505036020404</v>
          </cell>
          <cell r="LD24">
            <v>91942.008609313605</v>
          </cell>
          <cell r="LE24">
            <v>92311.773109966598</v>
          </cell>
          <cell r="LF24">
            <v>92662.033880994495</v>
          </cell>
          <cell r="LG24">
            <v>92826.202728447694</v>
          </cell>
          <cell r="LH24">
            <v>92920.926755487002</v>
          </cell>
          <cell r="LI24">
            <v>92946.794240699906</v>
          </cell>
          <cell r="LJ24">
            <v>92877.216992587404</v>
          </cell>
          <cell r="LK24">
            <v>92731.371525442795</v>
          </cell>
          <cell r="LL24">
            <v>92476.904313219304</v>
          </cell>
          <cell r="LM24">
            <v>92177.168916735507</v>
          </cell>
          <cell r="LN24">
            <v>91994.801756742003</v>
          </cell>
          <cell r="LO24">
            <v>91996.152418764003</v>
          </cell>
          <cell r="LP24">
            <v>92251.178271629804</v>
          </cell>
          <cell r="LQ24">
            <v>92621.465935633896</v>
          </cell>
          <cell r="LR24">
            <v>92972.250755287198</v>
          </cell>
          <cell r="LS24">
            <v>93136.944538137803</v>
          </cell>
          <cell r="LT24">
            <v>93232.1943888471</v>
          </cell>
          <cell r="LU24">
            <v>93258.588587505903</v>
          </cell>
          <cell r="LV24">
            <v>93189.538944120606</v>
          </cell>
          <cell r="LW24">
            <v>93044.221974492903</v>
          </cell>
          <cell r="LX24">
            <v>92790.284154086505</v>
          </cell>
          <cell r="LY24">
            <v>92491.079045233506</v>
          </cell>
        </row>
        <row r="26">
          <cell r="B26">
            <v>31138</v>
          </cell>
          <cell r="C26">
            <v>31160</v>
          </cell>
          <cell r="D26">
            <v>31204</v>
          </cell>
          <cell r="E26">
            <v>31261</v>
          </cell>
          <cell r="F26">
            <v>31320</v>
          </cell>
          <cell r="G26">
            <v>31374</v>
          </cell>
          <cell r="H26">
            <v>31453</v>
          </cell>
          <cell r="I26">
            <v>31508</v>
          </cell>
          <cell r="J26">
            <v>31590</v>
          </cell>
          <cell r="K26">
            <v>31628</v>
          </cell>
          <cell r="L26">
            <v>31677</v>
          </cell>
          <cell r="M26">
            <v>31723</v>
          </cell>
          <cell r="N26">
            <v>31729</v>
          </cell>
          <cell r="O26">
            <v>31699</v>
          </cell>
          <cell r="P26">
            <v>31769</v>
          </cell>
          <cell r="Q26">
            <v>31807</v>
          </cell>
          <cell r="R26">
            <v>31846</v>
          </cell>
          <cell r="S26">
            <v>31860</v>
          </cell>
          <cell r="T26">
            <v>31918</v>
          </cell>
          <cell r="U26">
            <v>31958</v>
          </cell>
          <cell r="V26">
            <v>31982</v>
          </cell>
          <cell r="W26">
            <v>32033</v>
          </cell>
          <cell r="X26">
            <v>32077</v>
          </cell>
          <cell r="Y26">
            <v>32135</v>
          </cell>
          <cell r="Z26">
            <v>32168</v>
          </cell>
          <cell r="AA26">
            <v>32215</v>
          </cell>
          <cell r="AB26">
            <v>32289</v>
          </cell>
          <cell r="AC26">
            <v>32363</v>
          </cell>
          <cell r="AD26">
            <v>32417</v>
          </cell>
          <cell r="AE26">
            <v>32475</v>
          </cell>
          <cell r="AF26">
            <v>32509</v>
          </cell>
          <cell r="AG26">
            <v>32541</v>
          </cell>
          <cell r="AH26">
            <v>32483</v>
          </cell>
          <cell r="AI26">
            <v>32458</v>
          </cell>
          <cell r="AJ26">
            <v>32568</v>
          </cell>
          <cell r="AK26">
            <v>32589</v>
          </cell>
          <cell r="AL26">
            <v>32619</v>
          </cell>
          <cell r="AM26">
            <v>32620</v>
          </cell>
          <cell r="AN26">
            <v>32677</v>
          </cell>
          <cell r="AO26">
            <v>32692</v>
          </cell>
          <cell r="AP26">
            <v>32764</v>
          </cell>
          <cell r="AQ26">
            <v>32774</v>
          </cell>
          <cell r="AR26">
            <v>32825</v>
          </cell>
          <cell r="AS26">
            <v>32870</v>
          </cell>
          <cell r="AT26">
            <v>32880</v>
          </cell>
          <cell r="AU26">
            <v>32907</v>
          </cell>
          <cell r="AV26">
            <v>32968</v>
          </cell>
          <cell r="AW26">
            <v>33021</v>
          </cell>
          <cell r="AX26">
            <v>33033</v>
          </cell>
          <cell r="AY26">
            <v>33047</v>
          </cell>
          <cell r="AZ26">
            <v>33081</v>
          </cell>
          <cell r="BA26">
            <v>33236</v>
          </cell>
          <cell r="BB26">
            <v>33485</v>
          </cell>
          <cell r="BC26">
            <v>33527</v>
          </cell>
          <cell r="BD26">
            <v>33589</v>
          </cell>
          <cell r="BE26">
            <v>33617</v>
          </cell>
          <cell r="BF26">
            <v>33620</v>
          </cell>
          <cell r="BG26">
            <v>33691</v>
          </cell>
          <cell r="BH26">
            <v>33627</v>
          </cell>
          <cell r="BI26">
            <v>33675</v>
          </cell>
          <cell r="BJ26">
            <v>33704</v>
          </cell>
          <cell r="BK26">
            <v>33736</v>
          </cell>
          <cell r="BL26">
            <v>33726</v>
          </cell>
          <cell r="BM26">
            <v>33733</v>
          </cell>
          <cell r="BN26">
            <v>33774</v>
          </cell>
          <cell r="BO26">
            <v>33788</v>
          </cell>
          <cell r="BP26">
            <v>33794</v>
          </cell>
          <cell r="BQ26">
            <v>33804</v>
          </cell>
          <cell r="BR26">
            <v>33835</v>
          </cell>
          <cell r="BS26">
            <v>33892</v>
          </cell>
          <cell r="BT26">
            <v>33899</v>
          </cell>
          <cell r="BU26">
            <v>33908</v>
          </cell>
          <cell r="BV26">
            <v>33941</v>
          </cell>
          <cell r="BW26">
            <v>33977</v>
          </cell>
          <cell r="BX26">
            <v>33989</v>
          </cell>
          <cell r="BY26">
            <v>34013</v>
          </cell>
          <cell r="BZ26">
            <v>34020</v>
          </cell>
          <cell r="CA26">
            <v>34016</v>
          </cell>
          <cell r="CB26">
            <v>34068</v>
          </cell>
          <cell r="CC26">
            <v>34045</v>
          </cell>
          <cell r="CD26">
            <v>34076</v>
          </cell>
          <cell r="CE26">
            <v>34122</v>
          </cell>
          <cell r="CF26">
            <v>34113</v>
          </cell>
          <cell r="CG26">
            <v>34116</v>
          </cell>
          <cell r="CH26">
            <v>34131</v>
          </cell>
          <cell r="CI26">
            <v>34136</v>
          </cell>
          <cell r="CJ26">
            <v>34164</v>
          </cell>
          <cell r="CK26">
            <v>34143</v>
          </cell>
          <cell r="CL26">
            <v>34180</v>
          </cell>
          <cell r="CM26">
            <v>34204</v>
          </cell>
          <cell r="CN26">
            <v>34359</v>
          </cell>
          <cell r="CO26">
            <v>34484</v>
          </cell>
          <cell r="CP26">
            <v>34548</v>
          </cell>
          <cell r="CQ26">
            <v>34583</v>
          </cell>
          <cell r="CR26">
            <v>34590</v>
          </cell>
          <cell r="CS26">
            <v>34561</v>
          </cell>
          <cell r="CT26">
            <v>34610.249380772701</v>
          </cell>
          <cell r="CU26">
            <v>34632.97004714582</v>
          </cell>
          <cell r="CV26">
            <v>34658.580751026602</v>
          </cell>
          <cell r="CW26">
            <v>34684.411944867585</v>
          </cell>
          <cell r="CX26">
            <v>34710.11493617441</v>
          </cell>
          <cell r="CY26">
            <v>34735.926480415284</v>
          </cell>
          <cell r="CZ26">
            <v>34761.646367031375</v>
          </cell>
          <cell r="DA26">
            <v>34787.443902470717</v>
          </cell>
          <cell r="DB26">
            <v>34813.175913926985</v>
          </cell>
          <cell r="DC26">
            <v>34838.963474305507</v>
          </cell>
          <cell r="DD26">
            <v>34864.704199129665</v>
          </cell>
          <cell r="DE26">
            <v>34890.484668963218</v>
          </cell>
          <cell r="DF26">
            <v>34916.231667516739</v>
          </cell>
          <cell r="DG26">
            <v>34942.007109497841</v>
          </cell>
          <cell r="DH26">
            <v>34967.758637111379</v>
          </cell>
          <cell r="DI26">
            <v>34993.530526237591</v>
          </cell>
          <cell r="DJ26">
            <v>35019.285335222063</v>
          </cell>
          <cell r="DK26">
            <v>35045.054726223869</v>
          </cell>
          <cell r="DL26">
            <v>35070.811924286347</v>
          </cell>
          <cell r="DM26">
            <v>35096.579571356633</v>
          </cell>
          <cell r="DN26">
            <v>35122.338520352023</v>
          </cell>
          <cell r="DO26">
            <v>35148.10496276601</v>
          </cell>
          <cell r="DP26">
            <v>35173.865206293194</v>
          </cell>
          <cell r="DQ26">
            <v>35199.630829636146</v>
          </cell>
          <cell r="DR26">
            <v>35225.392041261257</v>
          </cell>
          <cell r="DS26">
            <v>35251.157121213124</v>
          </cell>
          <cell r="DT26">
            <v>35276.919067443356</v>
          </cell>
          <cell r="DU26">
            <v>35302.683801089661</v>
          </cell>
          <cell r="DV26">
            <v>35328.446314895482</v>
          </cell>
          <cell r="DW26">
            <v>35354.210843118075</v>
          </cell>
          <cell r="DX26">
            <v>35379.97380499867</v>
          </cell>
          <cell r="DY26">
            <v>35405.738228487578</v>
          </cell>
          <cell r="DZ26">
            <v>35431.501552930495</v>
          </cell>
          <cell r="EA26">
            <v>35457.265943634251</v>
          </cell>
          <cell r="EB26">
            <v>35483.029569432561</v>
          </cell>
          <cell r="EC26">
            <v>35508.793978746384</v>
          </cell>
          <cell r="ED26">
            <v>35534.557862074405</v>
          </cell>
          <cell r="EE26">
            <v>35560.322326695685</v>
          </cell>
          <cell r="EF26">
            <v>35586.086436157333</v>
          </cell>
          <cell r="EG26">
            <v>35611.850982272939</v>
          </cell>
          <cell r="EH26">
            <v>35637.615295360723</v>
          </cell>
          <cell r="EI26">
            <v>35663.37994164144</v>
          </cell>
          <cell r="EJ26">
            <v>35689.144442204299</v>
          </cell>
          <cell r="EK26">
            <v>35714.909201946131</v>
          </cell>
          <cell r="EL26">
            <v>35740.67387837862</v>
          </cell>
          <cell r="EM26">
            <v>35766.438761034085</v>
          </cell>
          <cell r="EN26">
            <v>35792.203604981449</v>
          </cell>
          <cell r="EO26">
            <v>35817.968617254621</v>
          </cell>
          <cell r="EP26">
            <v>35843.733622686799</v>
          </cell>
          <cell r="EQ26">
            <v>35869.498769316371</v>
          </cell>
          <cell r="ER26">
            <v>35895.263931865782</v>
          </cell>
          <cell r="ES26">
            <v>35921.029216185074</v>
          </cell>
          <cell r="ET26">
            <v>35946.794532673055</v>
          </cell>
          <cell r="EU26">
            <v>35972.559957010453</v>
          </cell>
          <cell r="EV26">
            <v>35998.32542510864</v>
          </cell>
          <cell r="EW26">
            <v>36024.090991073957</v>
          </cell>
          <cell r="EX26">
            <v>36049.856609062124</v>
          </cell>
          <cell r="EY26">
            <v>36075.622317751397</v>
          </cell>
          <cell r="EZ26">
            <v>36101.38808434426</v>
          </cell>
          <cell r="FA26">
            <v>36127.153936486189</v>
          </cell>
          <cell r="FB26">
            <v>36152.919850709572</v>
          </cell>
          <cell r="FC26">
            <v>36178.685846770255</v>
          </cell>
          <cell r="FD26">
            <v>36204.451907872535</v>
          </cell>
          <cell r="FE26">
            <v>36230.218048130322</v>
          </cell>
          <cell r="FF26">
            <v>36255.984255519114</v>
          </cell>
          <cell r="FG26">
            <v>36281.750540118199</v>
          </cell>
          <cell r="FH26">
            <v>36307.516893315034</v>
          </cell>
          <cell r="FI26">
            <v>36333.283322303745</v>
          </cell>
          <cell r="FJ26">
            <v>36359.049820911714</v>
          </cell>
          <cell r="FK26">
            <v>36384.816394269874</v>
          </cell>
          <cell r="FL26">
            <v>36410.583037950448</v>
          </cell>
          <cell r="FM26">
            <v>36436.349755608986</v>
          </cell>
          <cell r="FN26">
            <v>36462.11654406548</v>
          </cell>
          <cell r="FO26">
            <v>36487.883405920416</v>
          </cell>
          <cell r="FP26">
            <v>36513.650338886124</v>
          </cell>
          <cell r="FQ26">
            <v>36539.4173448086</v>
          </cell>
          <cell r="FR26">
            <v>36565.184422038321</v>
          </cell>
          <cell r="FS26">
            <v>36590.951571881771</v>
          </cell>
          <cell r="FT26">
            <v>36616.718793145759</v>
          </cell>
          <cell r="FU26">
            <v>36642.486086750992</v>
          </cell>
          <cell r="FV26">
            <v>36668.253451830642</v>
          </cell>
          <cell r="FW26">
            <v>36694.020889029547</v>
          </cell>
          <cell r="FX26">
            <v>36719.78839771427</v>
          </cell>
          <cell r="FY26">
            <v>36745.555978332406</v>
          </cell>
          <cell r="FZ26">
            <v>36771.323630417435</v>
          </cell>
          <cell r="GA26">
            <v>36797.091354275908</v>
          </cell>
          <cell r="GB26">
            <v>36822.859149560696</v>
          </cell>
          <cell r="GC26">
            <v>36848.627016477527</v>
          </cell>
          <cell r="GD26">
            <v>36874.394954764633</v>
          </cell>
          <cell r="GE26">
            <v>36900.16296455566</v>
          </cell>
          <cell r="GF26">
            <v>36925.931045649937</v>
          </cell>
          <cell r="GG26">
            <v>36951.699198129543</v>
          </cell>
          <cell r="GH26">
            <v>36977.467421837537</v>
          </cell>
          <cell r="GI26">
            <v>37003.235716819137</v>
          </cell>
          <cell r="GJ26">
            <v>37029.004082948675</v>
          </cell>
          <cell r="GK26">
            <v>37054.77252024506</v>
          </cell>
          <cell r="GL26">
            <v>37080.541028604988</v>
          </cell>
          <cell r="GM26">
            <v>37106.309608028554</v>
          </cell>
          <cell r="GN26">
            <v>37132.078258428483</v>
          </cell>
          <cell r="GO26">
            <v>37157.846979791444</v>
          </cell>
          <cell r="GP26">
            <v>37183.615772041638</v>
          </cell>
          <cell r="GQ26">
            <v>37209.38463515613</v>
          </cell>
          <cell r="GR26">
            <v>37235.153569067334</v>
          </cell>
          <cell r="GS26">
            <v>37260.92257374552</v>
          </cell>
          <cell r="GT26">
            <v>37286.691649128981</v>
          </cell>
          <cell r="GU26">
            <v>37312.460795183099</v>
          </cell>
          <cell r="GV26">
            <v>37338.230011850414</v>
          </cell>
          <cell r="GW26">
            <v>37363.999299092837</v>
          </cell>
          <cell r="GX26">
            <v>37389.768656855958</v>
          </cell>
          <cell r="GY26">
            <v>37415.538085099237</v>
          </cell>
          <cell r="GZ26">
            <v>37441.307583770453</v>
          </cell>
          <cell r="HA26">
            <v>37467.077152827311</v>
          </cell>
          <cell r="HB26">
            <v>37492.846792219192</v>
          </cell>
          <cell r="HC26">
            <v>37518.616501902579</v>
          </cell>
          <cell r="HD26">
            <v>37544.386281827989</v>
          </cell>
          <cell r="HE26">
            <v>37570.156131951044</v>
          </cell>
          <cell r="HF26">
            <v>37595.926052223127</v>
          </cell>
          <cell r="HG26">
            <v>37621.696042599244</v>
          </cell>
          <cell r="HH26">
            <v>37647.466103031395</v>
          </cell>
          <cell r="HI26">
            <v>37673.236233474185</v>
          </cell>
          <cell r="HJ26">
            <v>37699.006433880073</v>
          </cell>
          <cell r="HK26">
            <v>37724.776704203396</v>
          </cell>
          <cell r="HL26">
            <v>37750.547044396946</v>
          </cell>
          <cell r="HM26">
            <v>37776.317454414879</v>
          </cell>
          <cell r="HN26">
            <v>37802.087934210271</v>
          </cell>
          <cell r="HO26">
            <v>37827.858483737153</v>
          </cell>
          <cell r="HP26">
            <v>37853.629102948813</v>
          </cell>
          <cell r="HQ26">
            <v>37879.399791799216</v>
          </cell>
          <cell r="HR26">
            <v>37905.170550241819</v>
          </cell>
          <cell r="HS26">
            <v>37930.941378230571</v>
          </cell>
          <cell r="HT26">
            <v>37956.712275719045</v>
          </cell>
          <cell r="HU26">
            <v>37982.483242661197</v>
          </cell>
          <cell r="HV26">
            <v>38008.254279010725</v>
          </cell>
          <cell r="HW26">
            <v>38034.025384721594</v>
          </cell>
          <cell r="HX26">
            <v>38059.796559747585</v>
          </cell>
          <cell r="HY26">
            <v>38085.567804042716</v>
          </cell>
          <cell r="HZ26">
            <v>38111.339117560856</v>
          </cell>
          <cell r="IA26">
            <v>38137.110500256043</v>
          </cell>
          <cell r="IB26">
            <v>38162.881952082236</v>
          </cell>
          <cell r="IC26">
            <v>38188.653472993516</v>
          </cell>
          <cell r="ID26">
            <v>38214.425062943927</v>
          </cell>
          <cell r="IE26">
            <v>38240.196721887594</v>
          </cell>
          <cell r="IF26">
            <v>38265.968449778622</v>
          </cell>
          <cell r="IG26">
            <v>38291.740246571193</v>
          </cell>
          <cell r="IH26">
            <v>38317.512112219498</v>
          </cell>
          <cell r="II26">
            <v>38343.284046677756</v>
          </cell>
          <cell r="IJ26">
            <v>38369.056049900209</v>
          </cell>
          <cell r="IK26">
            <v>38394.828121841158</v>
          </cell>
          <cell r="IL26">
            <v>38420.600262454915</v>
          </cell>
          <cell r="IM26">
            <v>38446.372471695824</v>
          </cell>
          <cell r="IN26">
            <v>38472.144749518251</v>
          </cell>
          <cell r="IO26">
            <v>38497.917095876612</v>
          </cell>
          <cell r="IP26">
            <v>38523.689510725337</v>
          </cell>
          <cell r="IQ26">
            <v>38549.4619940189</v>
          </cell>
          <cell r="IR26">
            <v>38575.234545711792</v>
          </cell>
          <cell r="IS26">
            <v>38601.007165758536</v>
          </cell>
          <cell r="IT26">
            <v>38626.779854113694</v>
          </cell>
          <cell r="IU26">
            <v>38652.552610731851</v>
          </cell>
          <cell r="IV26">
            <v>38678.325435567625</v>
          </cell>
          <cell r="IW26">
            <v>38704.098328575667</v>
          </cell>
          <cell r="IX26">
            <v>38729.871289710645</v>
          </cell>
          <cell r="IY26">
            <v>38755.644318927283</v>
          </cell>
          <cell r="IZ26">
            <v>38781.417416180295</v>
          </cell>
          <cell r="JA26">
            <v>38807.190581424467</v>
          </cell>
          <cell r="JB26">
            <v>38832.963814614603</v>
          </cell>
          <cell r="JC26">
            <v>38858.737115705509</v>
          </cell>
          <cell r="JD26">
            <v>38884.510484652055</v>
          </cell>
          <cell r="JE26">
            <v>38910.283921409136</v>
          </cell>
          <cell r="JF26">
            <v>38936.057425931656</v>
          </cell>
          <cell r="JG26">
            <v>38961.830998174577</v>
          </cell>
          <cell r="JH26">
            <v>38987.60463809286</v>
          </cell>
          <cell r="JI26">
            <v>39013.378345641533</v>
          </cell>
          <cell r="JJ26">
            <v>39039.152120775623</v>
          </cell>
          <cell r="JK26">
            <v>39064.925963450194</v>
          </cell>
          <cell r="JL26">
            <v>39090.699873620353</v>
          </cell>
          <cell r="JM26">
            <v>39116.473851241215</v>
          </cell>
          <cell r="JN26">
            <v>39142.247896267952</v>
          </cell>
          <cell r="JO26">
            <v>39168.022008655746</v>
          </cell>
          <cell r="JP26">
            <v>39193.796188359804</v>
          </cell>
          <cell r="JQ26">
            <v>39219.570435335387</v>
          </cell>
          <cell r="JR26">
            <v>39245.344749537762</v>
          </cell>
          <cell r="JS26">
            <v>39271.119130922241</v>
          </cell>
          <cell r="JT26">
            <v>39296.893579444157</v>
          </cell>
          <cell r="JU26">
            <v>39322.668095058878</v>
          </cell>
          <cell r="JV26">
            <v>39348.442677721789</v>
          </cell>
          <cell r="JW26">
            <v>39374.217327388331</v>
          </cell>
          <cell r="JX26">
            <v>39399.992044013954</v>
          </cell>
          <cell r="JY26">
            <v>39425.766827554129</v>
          </cell>
          <cell r="JZ26">
            <v>39451.541677964386</v>
          </cell>
          <cell r="KA26">
            <v>39477.31659520026</v>
          </cell>
          <cell r="KB26">
            <v>39503.091579217325</v>
          </cell>
          <cell r="KC26">
            <v>39528.866629971184</v>
          </cell>
          <cell r="KD26">
            <v>39554.641747417474</v>
          </cell>
          <cell r="KE26">
            <v>39580.416931511842</v>
          </cell>
          <cell r="KF26">
            <v>39606.192182209998</v>
          </cell>
          <cell r="KG26">
            <v>39631.967499467653</v>
          </cell>
          <cell r="KH26">
            <v>39657.742883240549</v>
          </cell>
          <cell r="KI26">
            <v>39683.518333484477</v>
          </cell>
          <cell r="KJ26">
            <v>39709.293850155242</v>
          </cell>
          <cell r="KK26">
            <v>39735.069433208679</v>
          </cell>
          <cell r="KL26">
            <v>39760.845082600659</v>
          </cell>
          <cell r="KM26">
            <v>39786.620798287084</v>
          </cell>
          <cell r="KN26">
            <v>39812.396580223867</v>
          </cell>
          <cell r="KO26">
            <v>39838.172428366976</v>
          </cell>
          <cell r="KP26">
            <v>39863.948342672382</v>
          </cell>
          <cell r="KQ26">
            <v>39889.72432309611</v>
          </cell>
          <cell r="KR26">
            <v>39915.5003695942</v>
          </cell>
          <cell r="KS26">
            <v>39941.276482122725</v>
          </cell>
          <cell r="KT26">
            <v>39967.052660637783</v>
          </cell>
          <cell r="KU26">
            <v>39992.828905095514</v>
          </cell>
          <cell r="KV26">
            <v>40018.605215452058</v>
          </cell>
          <cell r="KW26">
            <v>40044.38159166363</v>
          </cell>
          <cell r="KX26">
            <v>40070.158033686428</v>
          </cell>
          <cell r="KY26">
            <v>40095.934541476716</v>
          </cell>
          <cell r="KZ26">
            <v>40121.711114990751</v>
          </cell>
          <cell r="LA26">
            <v>40147.487754184855</v>
          </cell>
          <cell r="LB26">
            <v>40173.26445901535</v>
          </cell>
          <cell r="LC26">
            <v>40199.041229438611</v>
          </cell>
          <cell r="LD26">
            <v>40224.818065411026</v>
          </cell>
          <cell r="LE26">
            <v>40250.59496688901</v>
          </cell>
          <cell r="LF26">
            <v>40276.371933829025</v>
          </cell>
          <cell r="LG26">
            <v>40302.148966187538</v>
          </cell>
          <cell r="LH26">
            <v>40327.92606392107</v>
          </cell>
          <cell r="LI26">
            <v>40353.703226986145</v>
          </cell>
          <cell r="LJ26">
            <v>40379.480455339333</v>
          </cell>
          <cell r="LK26">
            <v>40405.257748937242</v>
          </cell>
          <cell r="LL26">
            <v>40431.035107736483</v>
          </cell>
          <cell r="LM26">
            <v>40456.812531693715</v>
          </cell>
          <cell r="LN26">
            <v>40482.590020765616</v>
          </cell>
          <cell r="LO26">
            <v>40508.367574908894</v>
          </cell>
          <cell r="LP26">
            <v>40534.145194080294</v>
          </cell>
          <cell r="LQ26">
            <v>40559.922878236575</v>
          </cell>
          <cell r="LR26">
            <v>40585.700627334547</v>
          </cell>
          <cell r="LS26">
            <v>40611.478441331026</v>
          </cell>
          <cell r="LT26">
            <v>40637.25632018286</v>
          </cell>
          <cell r="LU26">
            <v>40663.034263846952</v>
          </cell>
          <cell r="LV26">
            <v>40688.812272280193</v>
          </cell>
          <cell r="LW26">
            <v>40714.590345439537</v>
          </cell>
          <cell r="LX26">
            <v>40740.368483281942</v>
          </cell>
          <cell r="LY26">
            <v>40766.146685764412</v>
          </cell>
        </row>
        <row r="27">
          <cell r="B27">
            <v>1</v>
          </cell>
          <cell r="C27">
            <v>1</v>
          </cell>
          <cell r="D27">
            <v>1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1</v>
          </cell>
          <cell r="AB27">
            <v>1</v>
          </cell>
          <cell r="AC27">
            <v>1</v>
          </cell>
          <cell r="AD27">
            <v>1</v>
          </cell>
          <cell r="AE27">
            <v>1</v>
          </cell>
          <cell r="AF27">
            <v>1</v>
          </cell>
          <cell r="AG27">
            <v>1</v>
          </cell>
          <cell r="AH27">
            <v>1</v>
          </cell>
          <cell r="AI27">
            <v>1</v>
          </cell>
          <cell r="AJ27">
            <v>1</v>
          </cell>
          <cell r="AK27">
            <v>1</v>
          </cell>
          <cell r="AL27">
            <v>1</v>
          </cell>
          <cell r="AM27">
            <v>1</v>
          </cell>
          <cell r="AN27">
            <v>1</v>
          </cell>
          <cell r="AO27">
            <v>1</v>
          </cell>
          <cell r="AP27">
            <v>1</v>
          </cell>
          <cell r="AQ27">
            <v>1</v>
          </cell>
          <cell r="AR27">
            <v>1</v>
          </cell>
          <cell r="AS27">
            <v>1</v>
          </cell>
          <cell r="AT27">
            <v>1</v>
          </cell>
          <cell r="AU27">
            <v>1</v>
          </cell>
          <cell r="AV27">
            <v>1</v>
          </cell>
          <cell r="AW27">
            <v>1</v>
          </cell>
          <cell r="AX27">
            <v>1</v>
          </cell>
          <cell r="AY27">
            <v>1</v>
          </cell>
          <cell r="AZ27">
            <v>1</v>
          </cell>
          <cell r="BA27">
            <v>1</v>
          </cell>
          <cell r="BB27">
            <v>1</v>
          </cell>
          <cell r="BC27">
            <v>1</v>
          </cell>
          <cell r="BD27">
            <v>1</v>
          </cell>
          <cell r="BE27">
            <v>1</v>
          </cell>
          <cell r="BF27">
            <v>1</v>
          </cell>
          <cell r="BG27">
            <v>1</v>
          </cell>
          <cell r="BH27">
            <v>1</v>
          </cell>
          <cell r="BI27">
            <v>1</v>
          </cell>
          <cell r="BJ27">
            <v>1</v>
          </cell>
          <cell r="BK27">
            <v>1</v>
          </cell>
          <cell r="BL27">
            <v>1</v>
          </cell>
          <cell r="BM27">
            <v>1</v>
          </cell>
          <cell r="BN27">
            <v>1</v>
          </cell>
          <cell r="BO27">
            <v>1</v>
          </cell>
          <cell r="BP27">
            <v>1</v>
          </cell>
          <cell r="BQ27">
            <v>1</v>
          </cell>
          <cell r="BR27">
            <v>1</v>
          </cell>
          <cell r="BS27">
            <v>1</v>
          </cell>
          <cell r="BT27">
            <v>1</v>
          </cell>
          <cell r="BU27">
            <v>1</v>
          </cell>
          <cell r="BV27">
            <v>1</v>
          </cell>
          <cell r="BW27">
            <v>1</v>
          </cell>
          <cell r="BX27">
            <v>1</v>
          </cell>
          <cell r="BY27">
            <v>1</v>
          </cell>
          <cell r="BZ27">
            <v>1</v>
          </cell>
          <cell r="CA27">
            <v>1</v>
          </cell>
          <cell r="CB27">
            <v>1</v>
          </cell>
          <cell r="CC27">
            <v>1</v>
          </cell>
          <cell r="CD27">
            <v>1</v>
          </cell>
          <cell r="CE27">
            <v>1</v>
          </cell>
          <cell r="CF27">
            <v>1</v>
          </cell>
          <cell r="CG27">
            <v>1</v>
          </cell>
          <cell r="CH27">
            <v>1</v>
          </cell>
          <cell r="CI27">
            <v>1</v>
          </cell>
          <cell r="CJ27">
            <v>1</v>
          </cell>
          <cell r="CK27">
            <v>1</v>
          </cell>
          <cell r="CL27">
            <v>1</v>
          </cell>
          <cell r="CM27">
            <v>1</v>
          </cell>
          <cell r="CN27">
            <v>1</v>
          </cell>
          <cell r="CO27">
            <v>1</v>
          </cell>
          <cell r="CP27">
            <v>1</v>
          </cell>
          <cell r="CQ27">
            <v>1</v>
          </cell>
          <cell r="CR27">
            <v>1</v>
          </cell>
          <cell r="CS27">
            <v>1</v>
          </cell>
          <cell r="CT27">
            <v>1</v>
          </cell>
          <cell r="CU27">
            <v>1</v>
          </cell>
          <cell r="CV27">
            <v>1</v>
          </cell>
          <cell r="CW27">
            <v>1</v>
          </cell>
          <cell r="CX27">
            <v>1</v>
          </cell>
          <cell r="CY27">
            <v>1</v>
          </cell>
          <cell r="CZ27">
            <v>1</v>
          </cell>
          <cell r="DA27">
            <v>1</v>
          </cell>
          <cell r="DB27">
            <v>1</v>
          </cell>
          <cell r="DC27">
            <v>1</v>
          </cell>
          <cell r="DD27">
            <v>1</v>
          </cell>
          <cell r="DE27">
            <v>1</v>
          </cell>
          <cell r="DF27">
            <v>1</v>
          </cell>
          <cell r="DG27">
            <v>1</v>
          </cell>
          <cell r="DH27">
            <v>1</v>
          </cell>
          <cell r="DI27">
            <v>1</v>
          </cell>
          <cell r="DJ27">
            <v>1</v>
          </cell>
          <cell r="DK27">
            <v>1</v>
          </cell>
          <cell r="DL27">
            <v>1</v>
          </cell>
          <cell r="DM27">
            <v>1</v>
          </cell>
          <cell r="DN27">
            <v>1</v>
          </cell>
          <cell r="DO27">
            <v>1</v>
          </cell>
          <cell r="DP27">
            <v>1</v>
          </cell>
          <cell r="DQ27">
            <v>1</v>
          </cell>
          <cell r="DR27">
            <v>1</v>
          </cell>
          <cell r="DS27">
            <v>1</v>
          </cell>
          <cell r="DT27">
            <v>1</v>
          </cell>
          <cell r="DU27">
            <v>1</v>
          </cell>
          <cell r="DV27">
            <v>1</v>
          </cell>
          <cell r="DW27">
            <v>1</v>
          </cell>
          <cell r="DX27">
            <v>1</v>
          </cell>
          <cell r="DY27">
            <v>1</v>
          </cell>
          <cell r="DZ27">
            <v>1</v>
          </cell>
          <cell r="EA27">
            <v>1</v>
          </cell>
          <cell r="EB27">
            <v>1</v>
          </cell>
          <cell r="EC27">
            <v>1</v>
          </cell>
          <cell r="ED27">
            <v>1</v>
          </cell>
          <cell r="EE27">
            <v>1</v>
          </cell>
          <cell r="EF27">
            <v>1</v>
          </cell>
          <cell r="EG27">
            <v>1</v>
          </cell>
          <cell r="EH27">
            <v>1</v>
          </cell>
          <cell r="EI27">
            <v>1</v>
          </cell>
          <cell r="EJ27">
            <v>1</v>
          </cell>
          <cell r="EK27">
            <v>1</v>
          </cell>
          <cell r="EL27">
            <v>1</v>
          </cell>
          <cell r="EM27">
            <v>1</v>
          </cell>
          <cell r="EN27">
            <v>1</v>
          </cell>
          <cell r="EO27">
            <v>1</v>
          </cell>
          <cell r="EP27">
            <v>1</v>
          </cell>
          <cell r="EQ27">
            <v>1</v>
          </cell>
          <cell r="ER27">
            <v>1</v>
          </cell>
          <cell r="ES27">
            <v>1</v>
          </cell>
          <cell r="ET27">
            <v>1</v>
          </cell>
          <cell r="EU27">
            <v>1</v>
          </cell>
          <cell r="EV27">
            <v>1</v>
          </cell>
          <cell r="EW27">
            <v>1</v>
          </cell>
          <cell r="EX27">
            <v>1</v>
          </cell>
          <cell r="EY27">
            <v>1</v>
          </cell>
          <cell r="EZ27">
            <v>1</v>
          </cell>
          <cell r="FA27">
            <v>1</v>
          </cell>
          <cell r="FB27">
            <v>1</v>
          </cell>
          <cell r="FC27">
            <v>1</v>
          </cell>
          <cell r="FD27">
            <v>1</v>
          </cell>
          <cell r="FE27">
            <v>1</v>
          </cell>
          <cell r="FF27">
            <v>1</v>
          </cell>
          <cell r="FG27">
            <v>1</v>
          </cell>
          <cell r="FH27">
            <v>1</v>
          </cell>
          <cell r="FI27">
            <v>1</v>
          </cell>
          <cell r="FJ27">
            <v>1</v>
          </cell>
          <cell r="FK27">
            <v>1</v>
          </cell>
          <cell r="FL27">
            <v>1</v>
          </cell>
          <cell r="FM27">
            <v>1</v>
          </cell>
          <cell r="FN27">
            <v>1</v>
          </cell>
          <cell r="FO27">
            <v>1</v>
          </cell>
          <cell r="FP27">
            <v>1</v>
          </cell>
          <cell r="FQ27">
            <v>1</v>
          </cell>
          <cell r="FR27">
            <v>1</v>
          </cell>
          <cell r="FS27">
            <v>1</v>
          </cell>
          <cell r="FT27">
            <v>1</v>
          </cell>
          <cell r="FU27">
            <v>1</v>
          </cell>
          <cell r="FV27">
            <v>1</v>
          </cell>
          <cell r="FW27">
            <v>1</v>
          </cell>
          <cell r="FX27">
            <v>1</v>
          </cell>
          <cell r="FY27">
            <v>1</v>
          </cell>
          <cell r="FZ27">
            <v>1</v>
          </cell>
          <cell r="GA27">
            <v>1</v>
          </cell>
          <cell r="GB27">
            <v>1</v>
          </cell>
          <cell r="GC27">
            <v>1</v>
          </cell>
          <cell r="GD27">
            <v>1</v>
          </cell>
          <cell r="GE27">
            <v>1</v>
          </cell>
          <cell r="GF27">
            <v>1</v>
          </cell>
          <cell r="GG27">
            <v>1</v>
          </cell>
          <cell r="GH27">
            <v>1</v>
          </cell>
          <cell r="GI27">
            <v>1</v>
          </cell>
          <cell r="GJ27">
            <v>1</v>
          </cell>
          <cell r="GK27">
            <v>1</v>
          </cell>
          <cell r="GL27">
            <v>1</v>
          </cell>
          <cell r="GM27">
            <v>1</v>
          </cell>
          <cell r="GN27">
            <v>1</v>
          </cell>
          <cell r="GO27">
            <v>1</v>
          </cell>
          <cell r="GP27">
            <v>1</v>
          </cell>
          <cell r="GQ27">
            <v>1</v>
          </cell>
          <cell r="GR27">
            <v>1</v>
          </cell>
          <cell r="GS27">
            <v>1</v>
          </cell>
          <cell r="GT27">
            <v>1</v>
          </cell>
          <cell r="GU27">
            <v>1</v>
          </cell>
          <cell r="GV27">
            <v>1</v>
          </cell>
          <cell r="GW27">
            <v>1</v>
          </cell>
          <cell r="GX27">
            <v>1</v>
          </cell>
          <cell r="GY27">
            <v>1</v>
          </cell>
          <cell r="GZ27">
            <v>1</v>
          </cell>
          <cell r="HA27">
            <v>1</v>
          </cell>
          <cell r="HB27">
            <v>1</v>
          </cell>
          <cell r="HC27">
            <v>1</v>
          </cell>
          <cell r="HD27">
            <v>1</v>
          </cell>
          <cell r="HE27">
            <v>1</v>
          </cell>
          <cell r="HF27">
            <v>1</v>
          </cell>
          <cell r="HG27">
            <v>1</v>
          </cell>
          <cell r="HH27">
            <v>1</v>
          </cell>
          <cell r="HI27">
            <v>1</v>
          </cell>
          <cell r="HJ27">
            <v>1</v>
          </cell>
          <cell r="HK27">
            <v>1</v>
          </cell>
          <cell r="HL27">
            <v>1</v>
          </cell>
          <cell r="HM27">
            <v>1</v>
          </cell>
          <cell r="HN27">
            <v>1</v>
          </cell>
          <cell r="HO27">
            <v>1</v>
          </cell>
          <cell r="HP27">
            <v>1</v>
          </cell>
          <cell r="HQ27">
            <v>1</v>
          </cell>
          <cell r="HR27">
            <v>1</v>
          </cell>
          <cell r="HS27">
            <v>1</v>
          </cell>
          <cell r="HT27">
            <v>1</v>
          </cell>
          <cell r="HU27">
            <v>1</v>
          </cell>
          <cell r="HV27">
            <v>1</v>
          </cell>
          <cell r="HW27">
            <v>1</v>
          </cell>
          <cell r="HX27">
            <v>1</v>
          </cell>
          <cell r="HY27">
            <v>1</v>
          </cell>
          <cell r="HZ27">
            <v>1</v>
          </cell>
          <cell r="IA27">
            <v>1</v>
          </cell>
          <cell r="IB27">
            <v>1</v>
          </cell>
          <cell r="IC27">
            <v>1</v>
          </cell>
          <cell r="ID27">
            <v>1</v>
          </cell>
          <cell r="IE27">
            <v>1</v>
          </cell>
          <cell r="IF27">
            <v>1</v>
          </cell>
          <cell r="IG27">
            <v>1</v>
          </cell>
          <cell r="IH27">
            <v>1</v>
          </cell>
          <cell r="II27">
            <v>1</v>
          </cell>
          <cell r="IJ27">
            <v>1</v>
          </cell>
          <cell r="IK27">
            <v>1</v>
          </cell>
          <cell r="IL27">
            <v>1</v>
          </cell>
          <cell r="IM27">
            <v>1</v>
          </cell>
          <cell r="IN27">
            <v>1</v>
          </cell>
          <cell r="IO27">
            <v>1</v>
          </cell>
          <cell r="IP27">
            <v>1</v>
          </cell>
          <cell r="IQ27">
            <v>1</v>
          </cell>
          <cell r="IR27">
            <v>1</v>
          </cell>
          <cell r="IS27">
            <v>1</v>
          </cell>
          <cell r="IT27">
            <v>1</v>
          </cell>
          <cell r="IU27">
            <v>1</v>
          </cell>
          <cell r="IV27">
            <v>1</v>
          </cell>
          <cell r="IW27">
            <v>1</v>
          </cell>
          <cell r="IX27">
            <v>1</v>
          </cell>
          <cell r="IY27">
            <v>1</v>
          </cell>
          <cell r="IZ27">
            <v>1</v>
          </cell>
          <cell r="JA27">
            <v>1</v>
          </cell>
          <cell r="JB27">
            <v>1</v>
          </cell>
          <cell r="JC27">
            <v>1</v>
          </cell>
          <cell r="JD27">
            <v>1</v>
          </cell>
          <cell r="JE27">
            <v>1</v>
          </cell>
          <cell r="JF27">
            <v>1</v>
          </cell>
          <cell r="JG27">
            <v>1</v>
          </cell>
          <cell r="JH27">
            <v>1</v>
          </cell>
          <cell r="JI27">
            <v>1</v>
          </cell>
          <cell r="JJ27">
            <v>1</v>
          </cell>
          <cell r="JK27">
            <v>1</v>
          </cell>
          <cell r="JL27">
            <v>1</v>
          </cell>
          <cell r="JM27">
            <v>1</v>
          </cell>
          <cell r="JN27">
            <v>1</v>
          </cell>
          <cell r="JO27">
            <v>1</v>
          </cell>
          <cell r="JP27">
            <v>1</v>
          </cell>
          <cell r="JQ27">
            <v>1</v>
          </cell>
          <cell r="JR27">
            <v>1</v>
          </cell>
          <cell r="JS27">
            <v>1</v>
          </cell>
          <cell r="JT27">
            <v>1</v>
          </cell>
          <cell r="JU27">
            <v>1</v>
          </cell>
          <cell r="JV27">
            <v>1</v>
          </cell>
          <cell r="JW27">
            <v>1</v>
          </cell>
          <cell r="JX27">
            <v>1</v>
          </cell>
          <cell r="JY27">
            <v>1</v>
          </cell>
          <cell r="JZ27">
            <v>1</v>
          </cell>
          <cell r="KA27">
            <v>1</v>
          </cell>
          <cell r="KB27">
            <v>1</v>
          </cell>
          <cell r="KC27">
            <v>1</v>
          </cell>
          <cell r="KD27">
            <v>1</v>
          </cell>
          <cell r="KE27">
            <v>1</v>
          </cell>
          <cell r="KF27">
            <v>1</v>
          </cell>
          <cell r="KG27">
            <v>1</v>
          </cell>
          <cell r="KH27">
            <v>1</v>
          </cell>
          <cell r="KI27">
            <v>1</v>
          </cell>
          <cell r="KJ27">
            <v>1</v>
          </cell>
          <cell r="KK27">
            <v>1</v>
          </cell>
          <cell r="KL27">
            <v>1</v>
          </cell>
          <cell r="KM27">
            <v>1</v>
          </cell>
          <cell r="KN27">
            <v>1</v>
          </cell>
          <cell r="KO27">
            <v>1</v>
          </cell>
          <cell r="KP27">
            <v>1</v>
          </cell>
          <cell r="KQ27">
            <v>1</v>
          </cell>
          <cell r="KR27">
            <v>1</v>
          </cell>
          <cell r="KS27">
            <v>1</v>
          </cell>
          <cell r="KT27">
            <v>1</v>
          </cell>
          <cell r="KU27">
            <v>1</v>
          </cell>
          <cell r="KV27">
            <v>1</v>
          </cell>
          <cell r="KW27">
            <v>1</v>
          </cell>
          <cell r="KX27">
            <v>1</v>
          </cell>
          <cell r="KY27">
            <v>1</v>
          </cell>
          <cell r="KZ27">
            <v>1</v>
          </cell>
          <cell r="LA27">
            <v>1</v>
          </cell>
          <cell r="LB27">
            <v>1</v>
          </cell>
          <cell r="LC27">
            <v>1</v>
          </cell>
          <cell r="LD27">
            <v>1</v>
          </cell>
          <cell r="LE27">
            <v>1</v>
          </cell>
          <cell r="LF27">
            <v>1</v>
          </cell>
          <cell r="LG27">
            <v>1</v>
          </cell>
          <cell r="LH27">
            <v>1</v>
          </cell>
          <cell r="LI27">
            <v>1</v>
          </cell>
          <cell r="LJ27">
            <v>1</v>
          </cell>
          <cell r="LK27">
            <v>1</v>
          </cell>
          <cell r="LL27">
            <v>1</v>
          </cell>
          <cell r="LM27">
            <v>1</v>
          </cell>
          <cell r="LN27">
            <v>1</v>
          </cell>
          <cell r="LO27">
            <v>1</v>
          </cell>
          <cell r="LP27">
            <v>1</v>
          </cell>
          <cell r="LQ27">
            <v>1</v>
          </cell>
          <cell r="LR27">
            <v>1</v>
          </cell>
          <cell r="LS27">
            <v>1</v>
          </cell>
          <cell r="LT27">
            <v>1</v>
          </cell>
          <cell r="LU27">
            <v>1</v>
          </cell>
          <cell r="LV27">
            <v>1</v>
          </cell>
          <cell r="LW27">
            <v>1</v>
          </cell>
          <cell r="LX27">
            <v>1</v>
          </cell>
          <cell r="LY27">
            <v>1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0</v>
          </cell>
          <cell r="FS29">
            <v>0</v>
          </cell>
          <cell r="FT29">
            <v>0</v>
          </cell>
          <cell r="FU29">
            <v>0</v>
          </cell>
          <cell r="FV29">
            <v>0</v>
          </cell>
          <cell r="FW29">
            <v>0</v>
          </cell>
          <cell r="FX29">
            <v>0</v>
          </cell>
          <cell r="FY29">
            <v>0</v>
          </cell>
          <cell r="FZ29">
            <v>0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0</v>
          </cell>
          <cell r="GK29">
            <v>0</v>
          </cell>
          <cell r="GL29">
            <v>0</v>
          </cell>
          <cell r="GM29">
            <v>0</v>
          </cell>
          <cell r="GN29">
            <v>0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0</v>
          </cell>
          <cell r="GW29">
            <v>0</v>
          </cell>
          <cell r="GX29">
            <v>0</v>
          </cell>
          <cell r="GY29">
            <v>0</v>
          </cell>
          <cell r="GZ29">
            <v>0</v>
          </cell>
          <cell r="HA29">
            <v>0</v>
          </cell>
          <cell r="HB29">
            <v>0</v>
          </cell>
          <cell r="HC29">
            <v>0</v>
          </cell>
          <cell r="HD29">
            <v>0</v>
          </cell>
          <cell r="HE29">
            <v>0</v>
          </cell>
          <cell r="HF29">
            <v>0</v>
          </cell>
          <cell r="HG29">
            <v>0</v>
          </cell>
          <cell r="HH29">
            <v>0</v>
          </cell>
          <cell r="HI29">
            <v>0</v>
          </cell>
          <cell r="HJ29">
            <v>0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0</v>
          </cell>
          <cell r="HQ29">
            <v>0</v>
          </cell>
          <cell r="HR29">
            <v>0</v>
          </cell>
          <cell r="HS29">
            <v>0</v>
          </cell>
          <cell r="HT29">
            <v>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0</v>
          </cell>
          <cell r="IF29">
            <v>0</v>
          </cell>
          <cell r="IG29">
            <v>0</v>
          </cell>
          <cell r="IH29">
            <v>0</v>
          </cell>
          <cell r="II29">
            <v>0</v>
          </cell>
          <cell r="IJ29">
            <v>0</v>
          </cell>
          <cell r="IK29">
            <v>0</v>
          </cell>
          <cell r="IL29">
            <v>0</v>
          </cell>
          <cell r="IM29">
            <v>0</v>
          </cell>
          <cell r="IN29">
            <v>0</v>
          </cell>
          <cell r="IO29">
            <v>0</v>
          </cell>
          <cell r="IP29">
            <v>0</v>
          </cell>
          <cell r="IQ29">
            <v>0</v>
          </cell>
          <cell r="IR29">
            <v>0</v>
          </cell>
          <cell r="IS29">
            <v>0</v>
          </cell>
          <cell r="IT29">
            <v>0</v>
          </cell>
          <cell r="IU29">
            <v>0</v>
          </cell>
          <cell r="IV29">
            <v>0</v>
          </cell>
          <cell r="IW29">
            <v>0</v>
          </cell>
          <cell r="IX29">
            <v>0</v>
          </cell>
          <cell r="IY29">
            <v>0</v>
          </cell>
          <cell r="IZ29">
            <v>0</v>
          </cell>
          <cell r="JA29">
            <v>0</v>
          </cell>
          <cell r="JB29">
            <v>0</v>
          </cell>
          <cell r="JC29">
            <v>0</v>
          </cell>
          <cell r="JD29">
            <v>0</v>
          </cell>
          <cell r="JE29">
            <v>0</v>
          </cell>
          <cell r="JF29">
            <v>0</v>
          </cell>
          <cell r="JG29">
            <v>0</v>
          </cell>
          <cell r="JH29">
            <v>0</v>
          </cell>
          <cell r="JI29">
            <v>0</v>
          </cell>
          <cell r="JJ29">
            <v>0</v>
          </cell>
          <cell r="JK29">
            <v>0</v>
          </cell>
          <cell r="JL29">
            <v>0</v>
          </cell>
          <cell r="JM29">
            <v>0</v>
          </cell>
          <cell r="JN29">
            <v>0</v>
          </cell>
          <cell r="JO29">
            <v>0</v>
          </cell>
          <cell r="JP29">
            <v>0</v>
          </cell>
          <cell r="JQ29">
            <v>0</v>
          </cell>
          <cell r="JR29">
            <v>0</v>
          </cell>
          <cell r="JS29">
            <v>0</v>
          </cell>
          <cell r="JT29">
            <v>0</v>
          </cell>
          <cell r="JU29">
            <v>0</v>
          </cell>
          <cell r="JV29">
            <v>0</v>
          </cell>
          <cell r="JW29">
            <v>0</v>
          </cell>
          <cell r="JX29">
            <v>0</v>
          </cell>
          <cell r="JY29">
            <v>0</v>
          </cell>
          <cell r="JZ29">
            <v>0</v>
          </cell>
          <cell r="KA29">
            <v>0</v>
          </cell>
          <cell r="KB29">
            <v>0</v>
          </cell>
          <cell r="KC29">
            <v>0</v>
          </cell>
          <cell r="KD29">
            <v>0</v>
          </cell>
          <cell r="KE29">
            <v>0</v>
          </cell>
          <cell r="KF29">
            <v>0</v>
          </cell>
          <cell r="KG29">
            <v>0</v>
          </cell>
          <cell r="KH29">
            <v>0</v>
          </cell>
          <cell r="KI29">
            <v>0</v>
          </cell>
          <cell r="KJ29">
            <v>0</v>
          </cell>
          <cell r="KK29">
            <v>0</v>
          </cell>
          <cell r="KL29">
            <v>0</v>
          </cell>
          <cell r="KM29">
            <v>0</v>
          </cell>
          <cell r="KN29">
            <v>0</v>
          </cell>
          <cell r="KO29">
            <v>0</v>
          </cell>
          <cell r="KP29">
            <v>0</v>
          </cell>
          <cell r="KQ29">
            <v>0</v>
          </cell>
          <cell r="KR29">
            <v>0</v>
          </cell>
          <cell r="KS29">
            <v>0</v>
          </cell>
          <cell r="KT29">
            <v>0</v>
          </cell>
          <cell r="KU29">
            <v>0</v>
          </cell>
          <cell r="KV29">
            <v>0</v>
          </cell>
          <cell r="KW29">
            <v>0</v>
          </cell>
          <cell r="KX29">
            <v>0</v>
          </cell>
          <cell r="KY29">
            <v>0</v>
          </cell>
          <cell r="KZ29">
            <v>0</v>
          </cell>
          <cell r="LA29">
            <v>0</v>
          </cell>
          <cell r="LB29">
            <v>0</v>
          </cell>
          <cell r="LC29">
            <v>0</v>
          </cell>
          <cell r="LD29">
            <v>0</v>
          </cell>
          <cell r="LE29">
            <v>0</v>
          </cell>
          <cell r="LF29">
            <v>0</v>
          </cell>
          <cell r="LG29">
            <v>0</v>
          </cell>
          <cell r="LH29">
            <v>0</v>
          </cell>
          <cell r="LI29">
            <v>0</v>
          </cell>
          <cell r="LJ29">
            <v>0</v>
          </cell>
          <cell r="LK29">
            <v>0</v>
          </cell>
          <cell r="LL29">
            <v>0</v>
          </cell>
          <cell r="LM29">
            <v>0</v>
          </cell>
          <cell r="LN29">
            <v>0</v>
          </cell>
          <cell r="LO29">
            <v>0</v>
          </cell>
          <cell r="LP29">
            <v>0</v>
          </cell>
          <cell r="LQ29">
            <v>0</v>
          </cell>
          <cell r="LR29">
            <v>0</v>
          </cell>
          <cell r="LS29">
            <v>0</v>
          </cell>
          <cell r="LT29">
            <v>0</v>
          </cell>
          <cell r="LU29">
            <v>0</v>
          </cell>
          <cell r="LV29">
            <v>0</v>
          </cell>
          <cell r="LW29">
            <v>0</v>
          </cell>
          <cell r="LX29">
            <v>0</v>
          </cell>
          <cell r="LY29">
            <v>0</v>
          </cell>
        </row>
        <row r="31">
          <cell r="B31">
            <v>5204096</v>
          </cell>
          <cell r="C31">
            <v>5200913</v>
          </cell>
          <cell r="D31">
            <v>5202040</v>
          </cell>
          <cell r="E31">
            <v>5202174</v>
          </cell>
          <cell r="F31">
            <v>5207962</v>
          </cell>
          <cell r="G31">
            <v>5214631</v>
          </cell>
          <cell r="H31">
            <v>5221133</v>
          </cell>
          <cell r="I31">
            <v>5228260</v>
          </cell>
          <cell r="J31">
            <v>5223716</v>
          </cell>
          <cell r="K31">
            <v>5219701</v>
          </cell>
          <cell r="L31">
            <v>5217172</v>
          </cell>
          <cell r="M31">
            <v>5210981</v>
          </cell>
          <cell r="N31">
            <v>5212377</v>
          </cell>
          <cell r="O31">
            <v>5211194</v>
          </cell>
          <cell r="P31">
            <v>5214384</v>
          </cell>
          <cell r="Q31">
            <v>5213362</v>
          </cell>
          <cell r="R31">
            <v>5222273</v>
          </cell>
          <cell r="S31">
            <v>5229695</v>
          </cell>
          <cell r="T31">
            <v>5231584</v>
          </cell>
          <cell r="U31">
            <v>5240208</v>
          </cell>
          <cell r="V31">
            <v>5234647</v>
          </cell>
          <cell r="W31">
            <v>5231245</v>
          </cell>
          <cell r="X31">
            <v>5229309</v>
          </cell>
          <cell r="Y31">
            <v>5228269</v>
          </cell>
          <cell r="Z31">
            <v>5232789</v>
          </cell>
          <cell r="AA31">
            <v>5232767</v>
          </cell>
          <cell r="AB31">
            <v>5237236</v>
          </cell>
          <cell r="AC31">
            <v>5244595</v>
          </cell>
          <cell r="AD31">
            <v>5249568</v>
          </cell>
          <cell r="AE31">
            <v>5257178</v>
          </cell>
          <cell r="AF31">
            <v>5263218</v>
          </cell>
          <cell r="AG31">
            <v>5272984</v>
          </cell>
          <cell r="AH31">
            <v>5271897</v>
          </cell>
          <cell r="AI31">
            <v>5268677</v>
          </cell>
          <cell r="AJ31">
            <v>5268917</v>
          </cell>
          <cell r="AK31">
            <v>5265556</v>
          </cell>
          <cell r="AL31">
            <v>5265018</v>
          </cell>
          <cell r="AM31">
            <v>5267005</v>
          </cell>
          <cell r="AN31">
            <v>5270767</v>
          </cell>
          <cell r="AO31">
            <v>5274048</v>
          </cell>
          <cell r="AP31">
            <v>5278454</v>
          </cell>
          <cell r="AQ31">
            <v>5286085</v>
          </cell>
          <cell r="AR31">
            <v>5291811</v>
          </cell>
          <cell r="AS31">
            <v>5298769</v>
          </cell>
          <cell r="AT31">
            <v>5299831</v>
          </cell>
          <cell r="AU31">
            <v>5294025</v>
          </cell>
          <cell r="AV31">
            <v>5291397</v>
          </cell>
          <cell r="AW31">
            <v>5289657</v>
          </cell>
          <cell r="AX31">
            <v>5290435</v>
          </cell>
          <cell r="AY31">
            <v>5290075</v>
          </cell>
          <cell r="AZ31">
            <v>5295197</v>
          </cell>
          <cell r="BA31">
            <v>5295197</v>
          </cell>
          <cell r="BB31">
            <v>5300790</v>
          </cell>
          <cell r="BC31">
            <v>5311387</v>
          </cell>
          <cell r="BD31">
            <v>5315974</v>
          </cell>
          <cell r="BE31">
            <v>5323975</v>
          </cell>
          <cell r="BF31">
            <v>5325069</v>
          </cell>
          <cell r="BG31">
            <v>5319052</v>
          </cell>
          <cell r="BH31">
            <v>5319384</v>
          </cell>
          <cell r="BI31">
            <v>5318047</v>
          </cell>
          <cell r="BJ31">
            <v>5320254</v>
          </cell>
          <cell r="BK31">
            <v>5320061</v>
          </cell>
          <cell r="BL31">
            <v>5325191</v>
          </cell>
          <cell r="BM31">
            <v>5329392</v>
          </cell>
          <cell r="BN31">
            <v>5335085</v>
          </cell>
          <cell r="BO31">
            <v>5343539</v>
          </cell>
          <cell r="BP31">
            <v>5347569</v>
          </cell>
          <cell r="BQ31">
            <v>5355714</v>
          </cell>
          <cell r="BR31">
            <v>5351178</v>
          </cell>
          <cell r="BS31">
            <v>5348568</v>
          </cell>
          <cell r="BT31">
            <v>5350859</v>
          </cell>
          <cell r="BU31">
            <v>5347982</v>
          </cell>
          <cell r="BV31">
            <v>5353751</v>
          </cell>
          <cell r="BW31">
            <v>5352629</v>
          </cell>
          <cell r="BX31">
            <v>5357574</v>
          </cell>
          <cell r="BY31">
            <v>5362509</v>
          </cell>
          <cell r="BZ31">
            <v>5369227</v>
          </cell>
          <cell r="CA31">
            <v>5379164</v>
          </cell>
          <cell r="CB31">
            <v>5384162</v>
          </cell>
          <cell r="CC31">
            <v>5395129</v>
          </cell>
          <cell r="CD31">
            <v>5390075</v>
          </cell>
          <cell r="CE31">
            <v>5385593</v>
          </cell>
          <cell r="CF31">
            <v>5384309</v>
          </cell>
          <cell r="CG31">
            <v>5383853</v>
          </cell>
          <cell r="CH31">
            <v>5389704</v>
          </cell>
          <cell r="CI31">
            <v>5388866</v>
          </cell>
          <cell r="CJ31">
            <v>5393760</v>
          </cell>
          <cell r="CK31">
            <v>5399700</v>
          </cell>
          <cell r="CL31">
            <v>5405025</v>
          </cell>
          <cell r="CM31">
            <v>5413995</v>
          </cell>
          <cell r="CN31">
            <v>5418135</v>
          </cell>
          <cell r="CO31">
            <v>5424082</v>
          </cell>
          <cell r="CP31">
            <v>5420680</v>
          </cell>
          <cell r="CQ31">
            <v>5415927</v>
          </cell>
          <cell r="CR31">
            <v>5416571</v>
          </cell>
          <cell r="CS31">
            <v>5416261</v>
          </cell>
          <cell r="CT31">
            <v>5408299.9553932138</v>
          </cell>
          <cell r="CU31">
            <v>5412056.0672318852</v>
          </cell>
          <cell r="CV31">
            <v>5417627.3452694584</v>
          </cell>
          <cell r="CW31">
            <v>5421856.401665451</v>
          </cell>
          <cell r="CX31">
            <v>5428820.8410809226</v>
          </cell>
          <cell r="CY31">
            <v>5438318.129825322</v>
          </cell>
          <cell r="CZ31">
            <v>5444663.6402894408</v>
          </cell>
          <cell r="DA31">
            <v>5454952.7883953471</v>
          </cell>
          <cell r="DB31">
            <v>5454595.5804025838</v>
          </cell>
          <cell r="DC31">
            <v>5450731.6456255736</v>
          </cell>
          <cell r="DD31">
            <v>5452235.5845227512</v>
          </cell>
          <cell r="DE31">
            <v>5451864.1484441794</v>
          </cell>
          <cell r="DF31">
            <v>5454007.0646358291</v>
          </cell>
          <cell r="DG31">
            <v>5458222.6973876031</v>
          </cell>
          <cell r="DH31">
            <v>5464199.0210854337</v>
          </cell>
          <cell r="DI31">
            <v>5468826.6966718892</v>
          </cell>
          <cell r="DJ31">
            <v>5476209.7747971164</v>
          </cell>
          <cell r="DK31">
            <v>5486144.5579321552</v>
          </cell>
          <cell r="DL31">
            <v>5492926.0279954625</v>
          </cell>
          <cell r="DM31">
            <v>5503630.9454256278</v>
          </cell>
          <cell r="DN31">
            <v>5503660.8947334681</v>
          </cell>
          <cell r="DO31">
            <v>5500154.2026025644</v>
          </cell>
          <cell r="DP31">
            <v>5501997.1994294114</v>
          </cell>
          <cell r="DQ31">
            <v>5501968.9074103599</v>
          </cell>
          <cell r="DR31">
            <v>5504487.1939865462</v>
          </cell>
          <cell r="DS31">
            <v>5509111.1365017351</v>
          </cell>
          <cell r="DT31">
            <v>5515507.1548610041</v>
          </cell>
          <cell r="DU31">
            <v>5520520.307903151</v>
          </cell>
          <cell r="DV31">
            <v>5528224.1482591843</v>
          </cell>
          <cell r="DW31">
            <v>5538414.745561121</v>
          </cell>
          <cell r="DX31">
            <v>5545403.2789541222</v>
          </cell>
          <cell r="DY31">
            <v>5556279.9564930601</v>
          </cell>
          <cell r="DZ31">
            <v>5556449.4252945585</v>
          </cell>
          <cell r="EA31">
            <v>5553042.1695651934</v>
          </cell>
          <cell r="EB31">
            <v>5554940.4590953002</v>
          </cell>
          <cell r="EC31">
            <v>5554919.9327536188</v>
          </cell>
          <cell r="ED31">
            <v>5557399.7589816898</v>
          </cell>
          <cell r="EE31">
            <v>5561945.3670927584</v>
          </cell>
          <cell r="EF31">
            <v>5568222.563576146</v>
          </cell>
          <cell r="EG31">
            <v>5573081.8387485333</v>
          </cell>
          <cell r="EH31">
            <v>5580601.2646030029</v>
          </cell>
          <cell r="EI31">
            <v>5590584.8578006253</v>
          </cell>
          <cell r="EJ31">
            <v>5597351.3840003219</v>
          </cell>
          <cell r="EK31">
            <v>5607999.1234857924</v>
          </cell>
          <cell r="EL31">
            <v>5607939.9031858649</v>
          </cell>
          <cell r="EM31">
            <v>5604310.8157747369</v>
          </cell>
          <cell r="EN31">
            <v>5606000.3934509214</v>
          </cell>
          <cell r="EO31">
            <v>5605791.6716654524</v>
          </cell>
          <cell r="EP31">
            <v>5608110.9953826023</v>
          </cell>
          <cell r="EQ31">
            <v>5612527.1855990943</v>
          </cell>
          <cell r="ER31">
            <v>5618714.6776935589</v>
          </cell>
          <cell r="ES31">
            <v>5623527.7046555867</v>
          </cell>
          <cell r="ET31">
            <v>5631050.0411643749</v>
          </cell>
          <cell r="EU31">
            <v>5641087.2903736224</v>
          </cell>
          <cell r="EV31">
            <v>5647961.7154053869</v>
          </cell>
          <cell r="EW31">
            <v>5658770.0013121087</v>
          </cell>
          <cell r="EX31">
            <v>5658917.0509964526</v>
          </cell>
          <cell r="EY31">
            <v>5655532.6649882114</v>
          </cell>
          <cell r="EZ31">
            <v>5657493.8825333826</v>
          </cell>
          <cell r="FA31">
            <v>5657572.6359121772</v>
          </cell>
          <cell r="FB31">
            <v>5660182.2521374477</v>
          </cell>
          <cell r="FC31">
            <v>5664881.4022800233</v>
          </cell>
          <cell r="FD31">
            <v>5671334.8325120406</v>
          </cell>
          <cell r="FE31">
            <v>5676390.5436819568</v>
          </cell>
          <cell r="FF31">
            <v>5684127.2991499929</v>
          </cell>
          <cell r="FG31">
            <v>5694350.2897309866</v>
          </cell>
          <cell r="FH31">
            <v>5701382.6335382909</v>
          </cell>
          <cell r="FI31">
            <v>5712327.1971207252</v>
          </cell>
          <cell r="FJ31">
            <v>5712599.8540904149</v>
          </cell>
          <cell r="FK31">
            <v>5709343.2180525428</v>
          </cell>
          <cell r="FL31">
            <v>5711442.0716160145</v>
          </cell>
          <cell r="FM31">
            <v>5711669.723349195</v>
          </cell>
          <cell r="FN31">
            <v>5714435.1983137997</v>
          </cell>
          <cell r="FO31">
            <v>5719294.1256144764</v>
          </cell>
          <cell r="FP31">
            <v>5725912.2097728699</v>
          </cell>
          <cell r="FQ31">
            <v>5731140.1761509106</v>
          </cell>
          <cell r="FR31">
            <v>5739059.1717076181</v>
          </cell>
          <cell r="FS31">
            <v>5749474.4870447107</v>
          </cell>
          <cell r="FT31">
            <v>5756707.7629614873</v>
          </cell>
          <cell r="FU31">
            <v>5767855.6080894871</v>
          </cell>
          <cell r="FV31">
            <v>5768323.1721441867</v>
          </cell>
          <cell r="FW31">
            <v>5765238.7231750945</v>
          </cell>
          <cell r="FX31">
            <v>5767477.8756640479</v>
          </cell>
          <cell r="FY31">
            <v>5767808.2097195573</v>
          </cell>
          <cell r="FZ31">
            <v>5770638.8824379668</v>
          </cell>
          <cell r="GA31">
            <v>5775530.2150496347</v>
          </cell>
          <cell r="GB31">
            <v>5782147.8187824693</v>
          </cell>
          <cell r="GC31">
            <v>5787346.8996783057</v>
          </cell>
          <cell r="GD31">
            <v>5795210.2350264098</v>
          </cell>
          <cell r="GE31">
            <v>5805545.171703307</v>
          </cell>
          <cell r="GF31">
            <v>5812672.577809616</v>
          </cell>
          <cell r="GG31">
            <v>5823688.6226015389</v>
          </cell>
          <cell r="GH31">
            <v>5823998.5680607278</v>
          </cell>
          <cell r="GI31">
            <v>5820729.2915886994</v>
          </cell>
          <cell r="GJ31">
            <v>5822758.9724895079</v>
          </cell>
          <cell r="GK31">
            <v>5822858.9168289257</v>
          </cell>
          <cell r="GL31">
            <v>5825444.452218011</v>
          </cell>
          <cell r="GM31">
            <v>5830080.2215670794</v>
          </cell>
          <cell r="GN31">
            <v>5836428.083823191</v>
          </cell>
          <cell r="GO31">
            <v>5841338.7217527283</v>
          </cell>
          <cell r="GP31">
            <v>5848892.7772641284</v>
          </cell>
          <cell r="GQ31">
            <v>5858901.9530639369</v>
          </cell>
          <cell r="GR31">
            <v>5865694.2113787364</v>
          </cell>
          <cell r="GS31">
            <v>5876371.2811339097</v>
          </cell>
          <cell r="GT31">
            <v>5876340.3421436762</v>
          </cell>
          <cell r="GU31">
            <v>5872727.3154601231</v>
          </cell>
          <cell r="GV31">
            <v>5874410.2184450468</v>
          </cell>
          <cell r="GW31">
            <v>5874161.4530834826</v>
          </cell>
          <cell r="GX31">
            <v>5876398.5819328371</v>
          </cell>
          <cell r="GY31">
            <v>5880687.4648046792</v>
          </cell>
          <cell r="GZ31">
            <v>5886690.3130991925</v>
          </cell>
          <cell r="HA31">
            <v>5891256.9695404051</v>
          </cell>
          <cell r="HB31">
            <v>5898467.1581436591</v>
          </cell>
          <cell r="HC31">
            <v>5908131.7357607381</v>
          </cell>
          <cell r="HD31">
            <v>5914578.1121061193</v>
          </cell>
          <cell r="HE31">
            <v>5924908.8555661561</v>
          </cell>
          <cell r="HF31">
            <v>5924533.5049661631</v>
          </cell>
          <cell r="HG31">
            <v>5920581.5115156053</v>
          </cell>
          <cell r="HH31">
            <v>5921933.0081597622</v>
          </cell>
          <cell r="HI31">
            <v>5921361.3814689824</v>
          </cell>
          <cell r="HJ31">
            <v>5923284.0840460546</v>
          </cell>
          <cell r="HK31">
            <v>5927268.0030103661</v>
          </cell>
          <cell r="HL31">
            <v>5932981.31874358</v>
          </cell>
          <cell r="HM31">
            <v>5937279.990546084</v>
          </cell>
          <cell r="HN31">
            <v>5944247.8224810958</v>
          </cell>
          <cell r="HO31">
            <v>5953693.4773751497</v>
          </cell>
          <cell r="HP31">
            <v>5959940.1333430363</v>
          </cell>
          <cell r="HQ31">
            <v>5970086.4750933424</v>
          </cell>
          <cell r="HR31">
            <v>5969540.1154250903</v>
          </cell>
          <cell r="HS31">
            <v>5965431.3570464347</v>
          </cell>
          <cell r="HT31">
            <v>5966640.3675153684</v>
          </cell>
          <cell r="HU31">
            <v>5965941.194016356</v>
          </cell>
          <cell r="HV31">
            <v>5967750.977213922</v>
          </cell>
          <cell r="HW31">
            <v>5971633.8322918061</v>
          </cell>
          <cell r="HX31">
            <v>5977256.7082939707</v>
          </cell>
          <cell r="HY31">
            <v>5981471.7897368455</v>
          </cell>
          <cell r="HZ31">
            <v>5988360.6201201463</v>
          </cell>
          <cell r="IA31">
            <v>5997730.7864079289</v>
          </cell>
          <cell r="IB31">
            <v>6003905.9475112101</v>
          </cell>
          <cell r="IC31">
            <v>6013985.6115896692</v>
          </cell>
          <cell r="ID31">
            <v>6013378.2486572713</v>
          </cell>
          <cell r="IE31">
            <v>6009215.2175434502</v>
          </cell>
          <cell r="IF31">
            <v>6010375.5880342852</v>
          </cell>
          <cell r="IG31">
            <v>6009630.4951657485</v>
          </cell>
          <cell r="IH31">
            <v>6011392.5423454065</v>
          </cell>
          <cell r="II31">
            <v>6015223.829925159</v>
          </cell>
          <cell r="IJ31">
            <v>6020790.7960875407</v>
          </cell>
          <cell r="IK31">
            <v>6024947.7961378936</v>
          </cell>
          <cell r="IL31">
            <v>6031778.157518384</v>
          </cell>
          <cell r="IM31">
            <v>6041090.4605793068</v>
          </cell>
          <cell r="IN31">
            <v>6047208.7425645944</v>
          </cell>
          <cell r="IO31">
            <v>6057232.9897907022</v>
          </cell>
          <cell r="IP31">
            <v>6056572.3673136681</v>
          </cell>
          <cell r="IQ31">
            <v>6052359.4406559737</v>
          </cell>
          <cell r="IR31">
            <v>6053474.8874810366</v>
          </cell>
          <cell r="IS31">
            <v>6052692.495503122</v>
          </cell>
          <cell r="IT31">
            <v>6054427.6043997342</v>
          </cell>
          <cell r="IU31">
            <v>6058242.1394235045</v>
          </cell>
          <cell r="IV31">
            <v>6063802.3668927988</v>
          </cell>
          <cell r="IW31">
            <v>6067959.4925244711</v>
          </cell>
          <cell r="IX31">
            <v>6074795.0172615638</v>
          </cell>
          <cell r="IY31">
            <v>6084116.8251234256</v>
          </cell>
          <cell r="IZ31">
            <v>6090249.540623378</v>
          </cell>
          <cell r="JA31">
            <v>6100292.5242359042</v>
          </cell>
          <cell r="JB31">
            <v>6099652.7056704471</v>
          </cell>
          <cell r="JC31">
            <v>6095459.5902337683</v>
          </cell>
          <cell r="JD31">
            <v>6096592.1289456822</v>
          </cell>
          <cell r="JE31">
            <v>6095824.084311584</v>
          </cell>
          <cell r="JF31">
            <v>6097572.2924081348</v>
          </cell>
          <cell r="JG31">
            <v>6101399.6963479053</v>
          </cell>
          <cell r="JH31">
            <v>6106972.6396662947</v>
          </cell>
          <cell r="JI31">
            <v>6111141.6107240506</v>
          </cell>
          <cell r="JJ31">
            <v>6117986.6994165834</v>
          </cell>
          <cell r="JK31">
            <v>6127313.9781250618</v>
          </cell>
          <cell r="JL31">
            <v>6133445.6602039095</v>
          </cell>
          <cell r="JM31">
            <v>6143479.4368490819</v>
          </cell>
          <cell r="JN31">
            <v>6142821.746581452</v>
          </cell>
          <cell r="JO31">
            <v>6138601.6950910455</v>
          </cell>
          <cell r="JP31">
            <v>6139698.3403702062</v>
          </cell>
          <cell r="JQ31">
            <v>6138884.6904255552</v>
          </cell>
          <cell r="JR31">
            <v>6140577.1139954301</v>
          </cell>
          <cell r="JS31">
            <v>6144339.7987794382</v>
          </cell>
          <cell r="JT31">
            <v>6149840.1036132509</v>
          </cell>
          <cell r="JU31">
            <v>6153931.4106680676</v>
          </cell>
          <cell r="JV31">
            <v>6160696.1662692819</v>
          </cell>
          <cell r="JW31">
            <v>6169942.4847426992</v>
          </cell>
          <cell r="JX31">
            <v>6175994.1709118858</v>
          </cell>
          <cell r="JY31">
            <v>6185950.5355026675</v>
          </cell>
          <cell r="JZ31">
            <v>6185219.5478182789</v>
          </cell>
          <cell r="KA31">
            <v>6180931.9799054135</v>
          </cell>
          <cell r="KB31">
            <v>6181967.2559690829</v>
          </cell>
          <cell r="KC31">
            <v>6181097.9893909339</v>
          </cell>
          <cell r="KD31">
            <v>6182738.9801965738</v>
          </cell>
          <cell r="KE31">
            <v>6186452.8203459354</v>
          </cell>
          <cell r="KF31">
            <v>6191905.5190719906</v>
          </cell>
          <cell r="KG31">
            <v>6195949.1855180105</v>
          </cell>
          <cell r="KH31">
            <v>6202665.0282140514</v>
          </cell>
          <cell r="KI31">
            <v>6211860.0144684948</v>
          </cell>
          <cell r="KJ31">
            <v>6217856.6876461599</v>
          </cell>
          <cell r="KK31">
            <v>6227753.3565251585</v>
          </cell>
          <cell r="KL31">
            <v>6226957.4106547534</v>
          </cell>
          <cell r="KM31">
            <v>6222598.9834613465</v>
          </cell>
          <cell r="KN31">
            <v>6223557.7495527072</v>
          </cell>
          <cell r="KO31">
            <v>6222606.7849882785</v>
          </cell>
          <cell r="KP31">
            <v>6224162.0605851738</v>
          </cell>
          <cell r="KQ31">
            <v>6227787.6966292495</v>
          </cell>
          <cell r="KR31">
            <v>6233150.759279158</v>
          </cell>
          <cell r="KS31">
            <v>6237104.8331801798</v>
          </cell>
          <cell r="KT31">
            <v>6243732.9028623113</v>
          </cell>
          <cell r="KU31">
            <v>6252843.9251599768</v>
          </cell>
          <cell r="KV31">
            <v>6258762.8991276016</v>
          </cell>
          <cell r="KW31">
            <v>6268590.1869620821</v>
          </cell>
          <cell r="KX31">
            <v>6267734.4455840494</v>
          </cell>
          <cell r="KY31">
            <v>6263327.2852575555</v>
          </cell>
          <cell r="KZ31">
            <v>6264248.7474380881</v>
          </cell>
          <cell r="LA31">
            <v>6263272.6266741781</v>
          </cell>
          <cell r="LB31">
            <v>6264814.8272992829</v>
          </cell>
          <cell r="LC31">
            <v>6268437.9232619302</v>
          </cell>
          <cell r="LD31">
            <v>6273809.3442397108</v>
          </cell>
          <cell r="LE31">
            <v>6277781.2173414407</v>
          </cell>
          <cell r="LF31">
            <v>6284435.3494487153</v>
          </cell>
          <cell r="LG31">
            <v>6293578.6557550272</v>
          </cell>
          <cell r="LH31">
            <v>6299534.2681170451</v>
          </cell>
          <cell r="LI31">
            <v>6309400.614127202</v>
          </cell>
          <cell r="LJ31">
            <v>6308584.6918005627</v>
          </cell>
          <cell r="LK31">
            <v>6304216.7174036074</v>
          </cell>
          <cell r="LL31">
            <v>6305175.3773698471</v>
          </cell>
          <cell r="LM31">
            <v>6304232.924027727</v>
          </cell>
          <cell r="LN31">
            <v>6305803.8245105464</v>
          </cell>
          <cell r="LO31">
            <v>6309450.2988590822</v>
          </cell>
          <cell r="LP31">
            <v>6314838.9673974104</v>
          </cell>
          <cell r="LQ31">
            <v>6318822.3628465598</v>
          </cell>
          <cell r="LR31">
            <v>6325482.3140542544</v>
          </cell>
          <cell r="LS31">
            <v>6334625.9980030684</v>
          </cell>
          <cell r="LT31">
            <v>6340576.3141243644</v>
          </cell>
          <cell r="LU31">
            <v>6350431.5147152999</v>
          </cell>
          <cell r="LV31">
            <v>6349598.5043681413</v>
          </cell>
          <cell r="LW31">
            <v>6345206.9680424202</v>
          </cell>
          <cell r="LX31">
            <v>6346135.7272446994</v>
          </cell>
          <cell r="LY31">
            <v>6345157.0798201533</v>
          </cell>
        </row>
        <row r="34">
          <cell r="B34">
            <v>9617</v>
          </cell>
          <cell r="C34">
            <v>9530</v>
          </cell>
          <cell r="D34">
            <v>9303</v>
          </cell>
          <cell r="E34">
            <v>9170</v>
          </cell>
          <cell r="F34">
            <v>9112</v>
          </cell>
          <cell r="G34">
            <v>8983</v>
          </cell>
          <cell r="H34">
            <v>8914</v>
          </cell>
          <cell r="I34">
            <v>8835</v>
          </cell>
          <cell r="J34">
            <v>8784</v>
          </cell>
          <cell r="K34">
            <v>8696</v>
          </cell>
          <cell r="L34">
            <v>8610</v>
          </cell>
          <cell r="M34">
            <v>8595</v>
          </cell>
          <cell r="N34">
            <v>8499</v>
          </cell>
          <cell r="O34">
            <v>8501</v>
          </cell>
          <cell r="P34">
            <v>8422</v>
          </cell>
          <cell r="Q34">
            <v>8377</v>
          </cell>
          <cell r="R34">
            <v>8348</v>
          </cell>
          <cell r="S34">
            <v>8409</v>
          </cell>
          <cell r="T34">
            <v>8592</v>
          </cell>
          <cell r="U34">
            <v>8883</v>
          </cell>
          <cell r="V34">
            <v>8936</v>
          </cell>
          <cell r="W34">
            <v>8938</v>
          </cell>
          <cell r="X34">
            <v>8964</v>
          </cell>
          <cell r="Y34">
            <v>8940</v>
          </cell>
          <cell r="Z34">
            <v>8970</v>
          </cell>
          <cell r="AA34">
            <v>10621</v>
          </cell>
          <cell r="AB34">
            <v>10953</v>
          </cell>
          <cell r="AC34">
            <v>11082</v>
          </cell>
          <cell r="AD34">
            <v>10967</v>
          </cell>
          <cell r="AE34">
            <v>10938</v>
          </cell>
          <cell r="AF34">
            <v>10915</v>
          </cell>
          <cell r="AG34">
            <v>10886</v>
          </cell>
          <cell r="AH34">
            <v>10860</v>
          </cell>
          <cell r="AI34">
            <v>10834</v>
          </cell>
          <cell r="AJ34">
            <v>10799</v>
          </cell>
          <cell r="AK34">
            <v>10766</v>
          </cell>
          <cell r="AL34">
            <v>10886</v>
          </cell>
          <cell r="AM34">
            <v>11131</v>
          </cell>
          <cell r="AN34">
            <v>11145</v>
          </cell>
          <cell r="AO34">
            <v>11100</v>
          </cell>
          <cell r="AP34">
            <v>11025</v>
          </cell>
          <cell r="AQ34">
            <v>11078</v>
          </cell>
          <cell r="AR34">
            <v>10983</v>
          </cell>
          <cell r="AS34">
            <v>10994</v>
          </cell>
          <cell r="AT34">
            <v>11090</v>
          </cell>
          <cell r="AU34">
            <v>11213</v>
          </cell>
          <cell r="AV34">
            <v>10960</v>
          </cell>
          <cell r="AW34">
            <v>10859</v>
          </cell>
          <cell r="AX34">
            <v>10905</v>
          </cell>
          <cell r="AY34">
            <v>10893</v>
          </cell>
          <cell r="AZ34">
            <v>10997</v>
          </cell>
          <cell r="BA34">
            <v>10951</v>
          </cell>
          <cell r="BB34">
            <v>10816</v>
          </cell>
          <cell r="BC34">
            <v>10836</v>
          </cell>
          <cell r="BD34">
            <v>10759</v>
          </cell>
          <cell r="BE34">
            <v>10781</v>
          </cell>
          <cell r="BF34">
            <v>10742</v>
          </cell>
          <cell r="BG34">
            <v>10730</v>
          </cell>
          <cell r="BH34">
            <v>10842</v>
          </cell>
          <cell r="BI34">
            <v>10922</v>
          </cell>
          <cell r="BJ34">
            <v>10795</v>
          </cell>
          <cell r="BK34">
            <v>10754</v>
          </cell>
          <cell r="BL34">
            <v>10726</v>
          </cell>
          <cell r="BM34">
            <v>10673</v>
          </cell>
          <cell r="BN34">
            <v>10623</v>
          </cell>
          <cell r="BO34">
            <v>10729</v>
          </cell>
          <cell r="BP34">
            <v>10715</v>
          </cell>
          <cell r="BQ34">
            <v>10686</v>
          </cell>
          <cell r="BR34">
            <v>10525</v>
          </cell>
          <cell r="BS34">
            <v>10460</v>
          </cell>
          <cell r="BT34">
            <v>10434</v>
          </cell>
          <cell r="BU34">
            <v>10491</v>
          </cell>
          <cell r="BV34">
            <v>10628</v>
          </cell>
          <cell r="BW34">
            <v>10873</v>
          </cell>
          <cell r="BX34">
            <v>10654</v>
          </cell>
          <cell r="BY34">
            <v>10435</v>
          </cell>
          <cell r="BZ34">
            <v>10331</v>
          </cell>
          <cell r="CA34">
            <v>10221</v>
          </cell>
          <cell r="CB34">
            <v>10233</v>
          </cell>
          <cell r="CC34">
            <v>10226</v>
          </cell>
          <cell r="CD34">
            <v>10237</v>
          </cell>
          <cell r="CE34">
            <v>10153</v>
          </cell>
          <cell r="CF34">
            <v>10135</v>
          </cell>
          <cell r="CG34">
            <v>10073</v>
          </cell>
          <cell r="CH34">
            <v>10025</v>
          </cell>
          <cell r="CI34">
            <v>10009</v>
          </cell>
          <cell r="CJ34">
            <v>10030</v>
          </cell>
          <cell r="CK34">
            <v>9973</v>
          </cell>
          <cell r="CL34">
            <v>9951</v>
          </cell>
          <cell r="CM34">
            <v>9918</v>
          </cell>
          <cell r="CN34">
            <v>9919</v>
          </cell>
          <cell r="CO34">
            <v>9907</v>
          </cell>
          <cell r="CP34">
            <v>9874</v>
          </cell>
          <cell r="CQ34">
            <v>9860</v>
          </cell>
          <cell r="CR34">
            <v>9850</v>
          </cell>
          <cell r="CS34">
            <v>9840</v>
          </cell>
          <cell r="CT34">
            <v>10005</v>
          </cell>
          <cell r="CU34">
            <v>10005</v>
          </cell>
          <cell r="CV34">
            <v>10005</v>
          </cell>
          <cell r="CW34">
            <v>10005</v>
          </cell>
          <cell r="CX34">
            <v>10005</v>
          </cell>
          <cell r="CY34">
            <v>10005</v>
          </cell>
          <cell r="CZ34">
            <v>10005</v>
          </cell>
          <cell r="DA34">
            <v>10005</v>
          </cell>
          <cell r="DB34">
            <v>10005</v>
          </cell>
          <cell r="DC34">
            <v>10005</v>
          </cell>
          <cell r="DD34">
            <v>10005</v>
          </cell>
          <cell r="DE34">
            <v>10005</v>
          </cell>
          <cell r="DF34">
            <v>10005</v>
          </cell>
          <cell r="DG34">
            <v>10005</v>
          </cell>
          <cell r="DH34">
            <v>10005</v>
          </cell>
          <cell r="DI34">
            <v>10005</v>
          </cell>
          <cell r="DJ34">
            <v>10005</v>
          </cell>
          <cell r="DK34">
            <v>10005</v>
          </cell>
          <cell r="DL34">
            <v>10005</v>
          </cell>
          <cell r="DM34">
            <v>10005</v>
          </cell>
          <cell r="DN34">
            <v>10005</v>
          </cell>
          <cell r="DO34">
            <v>10005</v>
          </cell>
          <cell r="DP34">
            <v>10005</v>
          </cell>
          <cell r="DQ34">
            <v>10005</v>
          </cell>
          <cell r="DR34">
            <v>10005</v>
          </cell>
          <cell r="DS34">
            <v>10005</v>
          </cell>
          <cell r="DT34">
            <v>10005</v>
          </cell>
          <cell r="DU34">
            <v>10005</v>
          </cell>
          <cell r="DV34">
            <v>10005</v>
          </cell>
          <cell r="DW34">
            <v>10005</v>
          </cell>
          <cell r="DX34">
            <v>10005</v>
          </cell>
          <cell r="DY34">
            <v>10005</v>
          </cell>
          <cell r="DZ34">
            <v>10005</v>
          </cell>
          <cell r="EA34">
            <v>10005</v>
          </cell>
          <cell r="EB34">
            <v>10005</v>
          </cell>
          <cell r="EC34">
            <v>10005</v>
          </cell>
          <cell r="ED34">
            <v>10005</v>
          </cell>
          <cell r="EE34">
            <v>10005</v>
          </cell>
          <cell r="EF34">
            <v>10005</v>
          </cell>
          <cell r="EG34">
            <v>10005</v>
          </cell>
          <cell r="EH34">
            <v>10005</v>
          </cell>
          <cell r="EI34">
            <v>10005</v>
          </cell>
          <cell r="EJ34">
            <v>10005</v>
          </cell>
          <cell r="EK34">
            <v>10005</v>
          </cell>
          <cell r="EL34">
            <v>10005</v>
          </cell>
          <cell r="EM34">
            <v>10005</v>
          </cell>
          <cell r="EN34">
            <v>10005</v>
          </cell>
          <cell r="EO34">
            <v>10005</v>
          </cell>
          <cell r="EP34">
            <v>10005</v>
          </cell>
          <cell r="EQ34">
            <v>10005</v>
          </cell>
          <cell r="ER34">
            <v>10005</v>
          </cell>
          <cell r="ES34">
            <v>10005</v>
          </cell>
          <cell r="ET34">
            <v>10005</v>
          </cell>
          <cell r="EU34">
            <v>10005</v>
          </cell>
          <cell r="EV34">
            <v>10005</v>
          </cell>
          <cell r="EW34">
            <v>10005</v>
          </cell>
          <cell r="EX34">
            <v>10005</v>
          </cell>
          <cell r="EY34">
            <v>10005</v>
          </cell>
          <cell r="EZ34">
            <v>10005</v>
          </cell>
          <cell r="FA34">
            <v>10005</v>
          </cell>
          <cell r="FB34">
            <v>10005</v>
          </cell>
          <cell r="FC34">
            <v>10005</v>
          </cell>
          <cell r="FD34">
            <v>10005</v>
          </cell>
          <cell r="FE34">
            <v>10005</v>
          </cell>
          <cell r="FF34">
            <v>10005</v>
          </cell>
          <cell r="FG34">
            <v>10005</v>
          </cell>
          <cell r="FH34">
            <v>10005</v>
          </cell>
          <cell r="FI34">
            <v>10005</v>
          </cell>
          <cell r="FJ34">
            <v>10005</v>
          </cell>
          <cell r="FK34">
            <v>10005</v>
          </cell>
          <cell r="FL34">
            <v>10005</v>
          </cell>
          <cell r="FM34">
            <v>10005</v>
          </cell>
          <cell r="FN34">
            <v>10005</v>
          </cell>
          <cell r="FO34">
            <v>10005</v>
          </cell>
          <cell r="FP34">
            <v>10005</v>
          </cell>
          <cell r="FQ34">
            <v>10005</v>
          </cell>
          <cell r="FR34">
            <v>10005</v>
          </cell>
          <cell r="FS34">
            <v>10005</v>
          </cell>
          <cell r="FT34">
            <v>10005</v>
          </cell>
          <cell r="FU34">
            <v>10005</v>
          </cell>
          <cell r="FV34">
            <v>10005</v>
          </cell>
          <cell r="FW34">
            <v>10005</v>
          </cell>
          <cell r="FX34">
            <v>10005</v>
          </cell>
          <cell r="FY34">
            <v>10005</v>
          </cell>
          <cell r="FZ34">
            <v>10005</v>
          </cell>
          <cell r="GA34">
            <v>10005</v>
          </cell>
          <cell r="GB34">
            <v>10005</v>
          </cell>
          <cell r="GC34">
            <v>10005</v>
          </cell>
          <cell r="GD34">
            <v>10005</v>
          </cell>
          <cell r="GE34">
            <v>10005</v>
          </cell>
          <cell r="GF34">
            <v>10005</v>
          </cell>
          <cell r="GG34">
            <v>10005</v>
          </cell>
          <cell r="GH34">
            <v>10005</v>
          </cell>
          <cell r="GI34">
            <v>10005</v>
          </cell>
          <cell r="GJ34">
            <v>10005</v>
          </cell>
          <cell r="GK34">
            <v>10005</v>
          </cell>
          <cell r="GL34">
            <v>10005</v>
          </cell>
          <cell r="GM34">
            <v>10005</v>
          </cell>
          <cell r="GN34">
            <v>10005</v>
          </cell>
          <cell r="GO34">
            <v>10005</v>
          </cell>
          <cell r="GP34">
            <v>10005</v>
          </cell>
          <cell r="GQ34">
            <v>10005</v>
          </cell>
          <cell r="GR34">
            <v>10005</v>
          </cell>
          <cell r="GS34">
            <v>10005</v>
          </cell>
          <cell r="GT34">
            <v>10005</v>
          </cell>
          <cell r="GU34">
            <v>10005</v>
          </cell>
          <cell r="GV34">
            <v>10005</v>
          </cell>
          <cell r="GW34">
            <v>10005</v>
          </cell>
          <cell r="GX34">
            <v>10005</v>
          </cell>
          <cell r="GY34">
            <v>10005</v>
          </cell>
          <cell r="GZ34">
            <v>10005</v>
          </cell>
          <cell r="HA34">
            <v>10005</v>
          </cell>
          <cell r="HB34">
            <v>10005</v>
          </cell>
          <cell r="HC34">
            <v>10005</v>
          </cell>
          <cell r="HD34">
            <v>10005</v>
          </cell>
          <cell r="HE34">
            <v>10005</v>
          </cell>
          <cell r="HF34">
            <v>10005</v>
          </cell>
          <cell r="HG34">
            <v>10005</v>
          </cell>
          <cell r="HH34">
            <v>10005</v>
          </cell>
          <cell r="HI34">
            <v>10005</v>
          </cell>
          <cell r="HJ34">
            <v>10005</v>
          </cell>
          <cell r="HK34">
            <v>10005</v>
          </cell>
          <cell r="HL34">
            <v>10005</v>
          </cell>
          <cell r="HM34">
            <v>10005</v>
          </cell>
          <cell r="HN34">
            <v>10005</v>
          </cell>
          <cell r="HO34">
            <v>10005</v>
          </cell>
          <cell r="HP34">
            <v>10005</v>
          </cell>
          <cell r="HQ34">
            <v>10005</v>
          </cell>
          <cell r="HR34">
            <v>10005</v>
          </cell>
          <cell r="HS34">
            <v>10005</v>
          </cell>
          <cell r="HT34">
            <v>10005</v>
          </cell>
          <cell r="HU34">
            <v>10005</v>
          </cell>
          <cell r="HV34">
            <v>10005</v>
          </cell>
          <cell r="HW34">
            <v>10005</v>
          </cell>
          <cell r="HX34">
            <v>10005</v>
          </cell>
          <cell r="HY34">
            <v>10005</v>
          </cell>
          <cell r="HZ34">
            <v>10005</v>
          </cell>
          <cell r="IA34">
            <v>10005</v>
          </cell>
          <cell r="IB34">
            <v>10005</v>
          </cell>
          <cell r="IC34">
            <v>10005</v>
          </cell>
          <cell r="ID34">
            <v>10005</v>
          </cell>
          <cell r="IE34">
            <v>10005</v>
          </cell>
          <cell r="IF34">
            <v>10005</v>
          </cell>
          <cell r="IG34">
            <v>10005</v>
          </cell>
          <cell r="IH34">
            <v>10005</v>
          </cell>
          <cell r="II34">
            <v>10005</v>
          </cell>
          <cell r="IJ34">
            <v>10005</v>
          </cell>
          <cell r="IK34">
            <v>10005</v>
          </cell>
          <cell r="IL34">
            <v>10005</v>
          </cell>
          <cell r="IM34">
            <v>10005</v>
          </cell>
          <cell r="IN34">
            <v>10005</v>
          </cell>
          <cell r="IO34">
            <v>10005</v>
          </cell>
          <cell r="IP34">
            <v>10005</v>
          </cell>
          <cell r="IQ34">
            <v>10005</v>
          </cell>
          <cell r="IR34">
            <v>10005</v>
          </cell>
          <cell r="IS34">
            <v>10005</v>
          </cell>
          <cell r="IT34">
            <v>10005</v>
          </cell>
          <cell r="IU34">
            <v>10005</v>
          </cell>
          <cell r="IV34">
            <v>10005</v>
          </cell>
          <cell r="IW34">
            <v>10005</v>
          </cell>
          <cell r="IX34">
            <v>10005</v>
          </cell>
          <cell r="IY34">
            <v>10005</v>
          </cell>
          <cell r="IZ34">
            <v>10005</v>
          </cell>
          <cell r="JA34">
            <v>10005</v>
          </cell>
          <cell r="JB34">
            <v>10005</v>
          </cell>
          <cell r="JC34">
            <v>10005</v>
          </cell>
          <cell r="JD34">
            <v>10005</v>
          </cell>
          <cell r="JE34">
            <v>10005</v>
          </cell>
          <cell r="JF34">
            <v>10005</v>
          </cell>
          <cell r="JG34">
            <v>10005</v>
          </cell>
          <cell r="JH34">
            <v>10005</v>
          </cell>
          <cell r="JI34">
            <v>10005</v>
          </cell>
          <cell r="JJ34">
            <v>10005</v>
          </cell>
          <cell r="JK34">
            <v>10005</v>
          </cell>
          <cell r="JL34">
            <v>10005</v>
          </cell>
          <cell r="JM34">
            <v>10005</v>
          </cell>
          <cell r="JN34">
            <v>10005</v>
          </cell>
          <cell r="JO34">
            <v>10005</v>
          </cell>
          <cell r="JP34">
            <v>10005</v>
          </cell>
          <cell r="JQ34">
            <v>10005</v>
          </cell>
          <cell r="JR34">
            <v>10005</v>
          </cell>
          <cell r="JS34">
            <v>10005</v>
          </cell>
          <cell r="JT34">
            <v>10005</v>
          </cell>
          <cell r="JU34">
            <v>10005</v>
          </cell>
          <cell r="JV34">
            <v>10005</v>
          </cell>
          <cell r="JW34">
            <v>10005</v>
          </cell>
          <cell r="JX34">
            <v>10005</v>
          </cell>
          <cell r="JY34">
            <v>10005</v>
          </cell>
          <cell r="JZ34">
            <v>10005</v>
          </cell>
          <cell r="KA34">
            <v>10005</v>
          </cell>
          <cell r="KB34">
            <v>10005</v>
          </cell>
          <cell r="KC34">
            <v>10005</v>
          </cell>
          <cell r="KD34">
            <v>10005</v>
          </cell>
          <cell r="KE34">
            <v>10005</v>
          </cell>
          <cell r="KF34">
            <v>10005</v>
          </cell>
          <cell r="KG34">
            <v>10005</v>
          </cell>
          <cell r="KH34">
            <v>10005</v>
          </cell>
          <cell r="KI34">
            <v>10005</v>
          </cell>
          <cell r="KJ34">
            <v>10005</v>
          </cell>
          <cell r="KK34">
            <v>10005</v>
          </cell>
          <cell r="KL34">
            <v>10005</v>
          </cell>
          <cell r="KM34">
            <v>10005</v>
          </cell>
          <cell r="KN34">
            <v>10005</v>
          </cell>
          <cell r="KO34">
            <v>10005</v>
          </cell>
          <cell r="KP34">
            <v>10005</v>
          </cell>
          <cell r="KQ34">
            <v>10005</v>
          </cell>
          <cell r="KR34">
            <v>10005</v>
          </cell>
          <cell r="KS34">
            <v>10005</v>
          </cell>
          <cell r="KT34">
            <v>10005</v>
          </cell>
          <cell r="KU34">
            <v>10005</v>
          </cell>
          <cell r="KV34">
            <v>10005</v>
          </cell>
          <cell r="KW34">
            <v>10005</v>
          </cell>
          <cell r="KX34">
            <v>10005</v>
          </cell>
          <cell r="KY34">
            <v>10005</v>
          </cell>
          <cell r="KZ34">
            <v>10005</v>
          </cell>
          <cell r="LA34">
            <v>10005</v>
          </cell>
          <cell r="LB34">
            <v>10005</v>
          </cell>
          <cell r="LC34">
            <v>10005</v>
          </cell>
          <cell r="LD34">
            <v>10005</v>
          </cell>
          <cell r="LE34">
            <v>10005</v>
          </cell>
          <cell r="LF34">
            <v>10005</v>
          </cell>
          <cell r="LG34">
            <v>10005</v>
          </cell>
          <cell r="LH34">
            <v>10005</v>
          </cell>
          <cell r="LI34">
            <v>10005</v>
          </cell>
          <cell r="LJ34">
            <v>10005</v>
          </cell>
          <cell r="LK34">
            <v>10005</v>
          </cell>
          <cell r="LL34">
            <v>10005</v>
          </cell>
          <cell r="LM34">
            <v>10005</v>
          </cell>
          <cell r="LN34">
            <v>10005</v>
          </cell>
          <cell r="LO34">
            <v>10005</v>
          </cell>
          <cell r="LP34">
            <v>10005</v>
          </cell>
          <cell r="LQ34">
            <v>10005</v>
          </cell>
          <cell r="LR34">
            <v>10005</v>
          </cell>
          <cell r="LS34">
            <v>10005</v>
          </cell>
          <cell r="LT34">
            <v>10005</v>
          </cell>
          <cell r="LU34">
            <v>10005</v>
          </cell>
          <cell r="LV34">
            <v>10005</v>
          </cell>
          <cell r="LW34">
            <v>10005</v>
          </cell>
          <cell r="LX34">
            <v>10005</v>
          </cell>
          <cell r="LY34">
            <v>10005</v>
          </cell>
        </row>
        <row r="35"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2324</v>
          </cell>
          <cell r="CU35">
            <v>2324</v>
          </cell>
          <cell r="CV35">
            <v>2324</v>
          </cell>
          <cell r="CW35">
            <v>2324</v>
          </cell>
          <cell r="CX35">
            <v>2324</v>
          </cell>
          <cell r="CY35">
            <v>2324</v>
          </cell>
          <cell r="CZ35">
            <v>2324</v>
          </cell>
          <cell r="DA35">
            <v>2324</v>
          </cell>
          <cell r="DB35">
            <v>2324</v>
          </cell>
          <cell r="DC35">
            <v>2324</v>
          </cell>
          <cell r="DD35">
            <v>2324</v>
          </cell>
          <cell r="DE35">
            <v>2324</v>
          </cell>
          <cell r="DF35">
            <v>2324</v>
          </cell>
          <cell r="DG35">
            <v>2324</v>
          </cell>
          <cell r="DH35">
            <v>2324</v>
          </cell>
          <cell r="DI35">
            <v>2324</v>
          </cell>
          <cell r="DJ35">
            <v>2324</v>
          </cell>
          <cell r="DK35">
            <v>2324</v>
          </cell>
          <cell r="DL35">
            <v>2324</v>
          </cell>
          <cell r="DM35">
            <v>2324</v>
          </cell>
          <cell r="DN35">
            <v>2324</v>
          </cell>
          <cell r="DO35">
            <v>2324</v>
          </cell>
          <cell r="DP35">
            <v>2324</v>
          </cell>
          <cell r="DQ35">
            <v>2324</v>
          </cell>
          <cell r="DR35">
            <v>2324</v>
          </cell>
          <cell r="DS35">
            <v>2324</v>
          </cell>
          <cell r="DT35">
            <v>2324</v>
          </cell>
          <cell r="DU35">
            <v>2324</v>
          </cell>
          <cell r="DV35">
            <v>2324</v>
          </cell>
          <cell r="DW35">
            <v>2324</v>
          </cell>
          <cell r="DX35">
            <v>2324</v>
          </cell>
          <cell r="DY35">
            <v>2324</v>
          </cell>
          <cell r="DZ35">
            <v>2324</v>
          </cell>
          <cell r="EA35">
            <v>2324</v>
          </cell>
          <cell r="EB35">
            <v>2324</v>
          </cell>
          <cell r="EC35">
            <v>2324</v>
          </cell>
          <cell r="ED35">
            <v>2324</v>
          </cell>
          <cell r="EE35">
            <v>2324</v>
          </cell>
          <cell r="EF35">
            <v>2324</v>
          </cell>
          <cell r="EG35">
            <v>2324</v>
          </cell>
          <cell r="EH35">
            <v>2324</v>
          </cell>
          <cell r="EI35">
            <v>2324</v>
          </cell>
          <cell r="EJ35">
            <v>2324</v>
          </cell>
          <cell r="EK35">
            <v>2324</v>
          </cell>
          <cell r="EL35">
            <v>2324</v>
          </cell>
          <cell r="EM35">
            <v>2324</v>
          </cell>
          <cell r="EN35">
            <v>2324</v>
          </cell>
          <cell r="EO35">
            <v>2324</v>
          </cell>
          <cell r="EP35">
            <v>2324</v>
          </cell>
          <cell r="EQ35">
            <v>2324</v>
          </cell>
          <cell r="ER35">
            <v>2324</v>
          </cell>
          <cell r="ES35">
            <v>2324</v>
          </cell>
          <cell r="ET35">
            <v>2324</v>
          </cell>
          <cell r="EU35">
            <v>2324</v>
          </cell>
          <cell r="EV35">
            <v>2324</v>
          </cell>
          <cell r="EW35">
            <v>2324</v>
          </cell>
          <cell r="EX35">
            <v>2324</v>
          </cell>
          <cell r="EY35">
            <v>2324</v>
          </cell>
          <cell r="EZ35">
            <v>2324</v>
          </cell>
          <cell r="FA35">
            <v>2324</v>
          </cell>
          <cell r="FB35">
            <v>2324</v>
          </cell>
          <cell r="FC35">
            <v>2324</v>
          </cell>
          <cell r="FD35">
            <v>2324</v>
          </cell>
          <cell r="FE35">
            <v>2324</v>
          </cell>
          <cell r="FF35">
            <v>2324</v>
          </cell>
          <cell r="FG35">
            <v>2324</v>
          </cell>
          <cell r="FH35">
            <v>2324</v>
          </cell>
          <cell r="FI35">
            <v>2324</v>
          </cell>
          <cell r="FJ35">
            <v>2324</v>
          </cell>
          <cell r="FK35">
            <v>2324</v>
          </cell>
          <cell r="FL35">
            <v>2324</v>
          </cell>
          <cell r="FM35">
            <v>2324</v>
          </cell>
          <cell r="FN35">
            <v>2324</v>
          </cell>
          <cell r="FO35">
            <v>2324</v>
          </cell>
          <cell r="FP35">
            <v>2324</v>
          </cell>
          <cell r="FQ35">
            <v>2324</v>
          </cell>
          <cell r="FR35">
            <v>2324</v>
          </cell>
          <cell r="FS35">
            <v>2324</v>
          </cell>
          <cell r="FT35">
            <v>2324</v>
          </cell>
          <cell r="FU35">
            <v>2324</v>
          </cell>
          <cell r="FV35">
            <v>2324</v>
          </cell>
          <cell r="FW35">
            <v>2324</v>
          </cell>
          <cell r="FX35">
            <v>2324</v>
          </cell>
          <cell r="FY35">
            <v>2324</v>
          </cell>
          <cell r="FZ35">
            <v>2324</v>
          </cell>
          <cell r="GA35">
            <v>2324</v>
          </cell>
          <cell r="GB35">
            <v>2324</v>
          </cell>
          <cell r="GC35">
            <v>2324</v>
          </cell>
          <cell r="GD35">
            <v>2324</v>
          </cell>
          <cell r="GE35">
            <v>2324</v>
          </cell>
          <cell r="GF35">
            <v>2324</v>
          </cell>
          <cell r="GG35">
            <v>2324</v>
          </cell>
          <cell r="GH35">
            <v>2324</v>
          </cell>
          <cell r="GI35">
            <v>2324</v>
          </cell>
          <cell r="GJ35">
            <v>2324</v>
          </cell>
          <cell r="GK35">
            <v>2324</v>
          </cell>
          <cell r="GL35">
            <v>2324</v>
          </cell>
          <cell r="GM35">
            <v>2324</v>
          </cell>
          <cell r="GN35">
            <v>2324</v>
          </cell>
          <cell r="GO35">
            <v>2324</v>
          </cell>
          <cell r="GP35">
            <v>2324</v>
          </cell>
          <cell r="GQ35">
            <v>2324</v>
          </cell>
          <cell r="GR35">
            <v>2324</v>
          </cell>
          <cell r="GS35">
            <v>2324</v>
          </cell>
          <cell r="GT35">
            <v>2324</v>
          </cell>
          <cell r="GU35">
            <v>2324</v>
          </cell>
          <cell r="GV35">
            <v>2324</v>
          </cell>
          <cell r="GW35">
            <v>2324</v>
          </cell>
          <cell r="GX35">
            <v>2324</v>
          </cell>
          <cell r="GY35">
            <v>2324</v>
          </cell>
          <cell r="GZ35">
            <v>2324</v>
          </cell>
          <cell r="HA35">
            <v>2324</v>
          </cell>
          <cell r="HB35">
            <v>2324</v>
          </cell>
          <cell r="HC35">
            <v>2324</v>
          </cell>
          <cell r="HD35">
            <v>2324</v>
          </cell>
          <cell r="HE35">
            <v>2324</v>
          </cell>
          <cell r="HF35">
            <v>2324</v>
          </cell>
          <cell r="HG35">
            <v>2324</v>
          </cell>
          <cell r="HH35">
            <v>2324</v>
          </cell>
          <cell r="HI35">
            <v>2324</v>
          </cell>
          <cell r="HJ35">
            <v>2324</v>
          </cell>
          <cell r="HK35">
            <v>2324</v>
          </cell>
          <cell r="HL35">
            <v>2324</v>
          </cell>
          <cell r="HM35">
            <v>2324</v>
          </cell>
          <cell r="HN35">
            <v>2324</v>
          </cell>
          <cell r="HO35">
            <v>2324</v>
          </cell>
          <cell r="HP35">
            <v>2324</v>
          </cell>
          <cell r="HQ35">
            <v>2324</v>
          </cell>
          <cell r="HR35">
            <v>2324</v>
          </cell>
          <cell r="HS35">
            <v>2324</v>
          </cell>
          <cell r="HT35">
            <v>2324</v>
          </cell>
          <cell r="HU35">
            <v>2324</v>
          </cell>
          <cell r="HV35">
            <v>2324</v>
          </cell>
          <cell r="HW35">
            <v>2324</v>
          </cell>
          <cell r="HX35">
            <v>2324</v>
          </cell>
          <cell r="HY35">
            <v>2324</v>
          </cell>
          <cell r="HZ35">
            <v>2324</v>
          </cell>
          <cell r="IA35">
            <v>2324</v>
          </cell>
          <cell r="IB35">
            <v>2324</v>
          </cell>
          <cell r="IC35">
            <v>2324</v>
          </cell>
          <cell r="ID35">
            <v>2324</v>
          </cell>
          <cell r="IE35">
            <v>2324</v>
          </cell>
          <cell r="IF35">
            <v>2324</v>
          </cell>
          <cell r="IG35">
            <v>2324</v>
          </cell>
          <cell r="IH35">
            <v>2324</v>
          </cell>
          <cell r="II35">
            <v>2324</v>
          </cell>
          <cell r="IJ35">
            <v>2324</v>
          </cell>
          <cell r="IK35">
            <v>2324</v>
          </cell>
          <cell r="IL35">
            <v>2324</v>
          </cell>
          <cell r="IM35">
            <v>2324</v>
          </cell>
          <cell r="IN35">
            <v>2324</v>
          </cell>
          <cell r="IO35">
            <v>2324</v>
          </cell>
          <cell r="IP35">
            <v>2324</v>
          </cell>
          <cell r="IQ35">
            <v>2324</v>
          </cell>
          <cell r="IR35">
            <v>2324</v>
          </cell>
          <cell r="IS35">
            <v>2324</v>
          </cell>
          <cell r="IT35">
            <v>2324</v>
          </cell>
          <cell r="IU35">
            <v>2324</v>
          </cell>
          <cell r="IV35">
            <v>2324</v>
          </cell>
          <cell r="IW35">
            <v>2324</v>
          </cell>
          <cell r="IX35">
            <v>2324</v>
          </cell>
          <cell r="IY35">
            <v>2324</v>
          </cell>
          <cell r="IZ35">
            <v>2324</v>
          </cell>
          <cell r="JA35">
            <v>2324</v>
          </cell>
          <cell r="JB35">
            <v>2324</v>
          </cell>
          <cell r="JC35">
            <v>2324</v>
          </cell>
          <cell r="JD35">
            <v>2324</v>
          </cell>
          <cell r="JE35">
            <v>2324</v>
          </cell>
          <cell r="JF35">
            <v>2324</v>
          </cell>
          <cell r="JG35">
            <v>2324</v>
          </cell>
          <cell r="JH35">
            <v>2324</v>
          </cell>
          <cell r="JI35">
            <v>2324</v>
          </cell>
          <cell r="JJ35">
            <v>2324</v>
          </cell>
          <cell r="JK35">
            <v>2324</v>
          </cell>
          <cell r="JL35">
            <v>2324</v>
          </cell>
          <cell r="JM35">
            <v>2324</v>
          </cell>
          <cell r="JN35">
            <v>2324</v>
          </cell>
          <cell r="JO35">
            <v>2324</v>
          </cell>
          <cell r="JP35">
            <v>2324</v>
          </cell>
          <cell r="JQ35">
            <v>2324</v>
          </cell>
          <cell r="JR35">
            <v>2324</v>
          </cell>
          <cell r="JS35">
            <v>2324</v>
          </cell>
          <cell r="JT35">
            <v>2324</v>
          </cell>
          <cell r="JU35">
            <v>2324</v>
          </cell>
          <cell r="JV35">
            <v>2324</v>
          </cell>
          <cell r="JW35">
            <v>2324</v>
          </cell>
          <cell r="JX35">
            <v>2324</v>
          </cell>
          <cell r="JY35">
            <v>2324</v>
          </cell>
          <cell r="JZ35">
            <v>2324</v>
          </cell>
          <cell r="KA35">
            <v>2324</v>
          </cell>
          <cell r="KB35">
            <v>2324</v>
          </cell>
          <cell r="KC35">
            <v>2324</v>
          </cell>
          <cell r="KD35">
            <v>2324</v>
          </cell>
          <cell r="KE35">
            <v>2324</v>
          </cell>
          <cell r="KF35">
            <v>2324</v>
          </cell>
          <cell r="KG35">
            <v>2324</v>
          </cell>
          <cell r="KH35">
            <v>2324</v>
          </cell>
          <cell r="KI35">
            <v>2324</v>
          </cell>
          <cell r="KJ35">
            <v>2324</v>
          </cell>
          <cell r="KK35">
            <v>2324</v>
          </cell>
          <cell r="KL35">
            <v>2324</v>
          </cell>
          <cell r="KM35">
            <v>2324</v>
          </cell>
          <cell r="KN35">
            <v>2324</v>
          </cell>
          <cell r="KO35">
            <v>2324</v>
          </cell>
          <cell r="KP35">
            <v>2324</v>
          </cell>
          <cell r="KQ35">
            <v>2324</v>
          </cell>
          <cell r="KR35">
            <v>2324</v>
          </cell>
          <cell r="KS35">
            <v>2324</v>
          </cell>
          <cell r="KT35">
            <v>2324</v>
          </cell>
          <cell r="KU35">
            <v>2324</v>
          </cell>
          <cell r="KV35">
            <v>2324</v>
          </cell>
          <cell r="KW35">
            <v>2324</v>
          </cell>
          <cell r="KX35">
            <v>2324</v>
          </cell>
          <cell r="KY35">
            <v>2324</v>
          </cell>
          <cell r="KZ35">
            <v>2324</v>
          </cell>
          <cell r="LA35">
            <v>2324</v>
          </cell>
          <cell r="LB35">
            <v>2324</v>
          </cell>
          <cell r="LC35">
            <v>2324</v>
          </cell>
          <cell r="LD35">
            <v>2324</v>
          </cell>
          <cell r="LE35">
            <v>2324</v>
          </cell>
          <cell r="LF35">
            <v>2324</v>
          </cell>
          <cell r="LG35">
            <v>2324</v>
          </cell>
          <cell r="LH35">
            <v>2324</v>
          </cell>
          <cell r="LI35">
            <v>2324</v>
          </cell>
          <cell r="LJ35">
            <v>2324</v>
          </cell>
          <cell r="LK35">
            <v>2324</v>
          </cell>
          <cell r="LL35">
            <v>2324</v>
          </cell>
          <cell r="LM35">
            <v>2324</v>
          </cell>
          <cell r="LN35">
            <v>2324</v>
          </cell>
          <cell r="LO35">
            <v>2324</v>
          </cell>
          <cell r="LP35">
            <v>2324</v>
          </cell>
          <cell r="LQ35">
            <v>2324</v>
          </cell>
          <cell r="LR35">
            <v>2324</v>
          </cell>
          <cell r="LS35">
            <v>2324</v>
          </cell>
          <cell r="LT35">
            <v>2324</v>
          </cell>
          <cell r="LU35">
            <v>2324</v>
          </cell>
          <cell r="LV35">
            <v>2324</v>
          </cell>
          <cell r="LW35">
            <v>2324</v>
          </cell>
          <cell r="LX35">
            <v>2324</v>
          </cell>
          <cell r="LY35">
            <v>2324</v>
          </cell>
        </row>
        <row r="36"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1268</v>
          </cell>
          <cell r="CU36">
            <v>1268</v>
          </cell>
          <cell r="CV36">
            <v>1268</v>
          </cell>
          <cell r="CW36">
            <v>1268</v>
          </cell>
          <cell r="CX36">
            <v>1268</v>
          </cell>
          <cell r="CY36">
            <v>1268</v>
          </cell>
          <cell r="CZ36">
            <v>1268</v>
          </cell>
          <cell r="DA36">
            <v>1268</v>
          </cell>
          <cell r="DB36">
            <v>1268</v>
          </cell>
          <cell r="DC36">
            <v>1268</v>
          </cell>
          <cell r="DD36">
            <v>1268</v>
          </cell>
          <cell r="DE36">
            <v>1268</v>
          </cell>
          <cell r="DF36">
            <v>1268</v>
          </cell>
          <cell r="DG36">
            <v>1268</v>
          </cell>
          <cell r="DH36">
            <v>1268</v>
          </cell>
          <cell r="DI36">
            <v>1268</v>
          </cell>
          <cell r="DJ36">
            <v>1268</v>
          </cell>
          <cell r="DK36">
            <v>1268</v>
          </cell>
          <cell r="DL36">
            <v>1268</v>
          </cell>
          <cell r="DM36">
            <v>1268</v>
          </cell>
          <cell r="DN36">
            <v>1268</v>
          </cell>
          <cell r="DO36">
            <v>1268</v>
          </cell>
          <cell r="DP36">
            <v>1268</v>
          </cell>
          <cell r="DQ36">
            <v>1268</v>
          </cell>
          <cell r="DR36">
            <v>1268</v>
          </cell>
          <cell r="DS36">
            <v>1268</v>
          </cell>
          <cell r="DT36">
            <v>1268</v>
          </cell>
          <cell r="DU36">
            <v>1268</v>
          </cell>
          <cell r="DV36">
            <v>1268</v>
          </cell>
          <cell r="DW36">
            <v>1268</v>
          </cell>
          <cell r="DX36">
            <v>1268</v>
          </cell>
          <cell r="DY36">
            <v>1268</v>
          </cell>
          <cell r="DZ36">
            <v>1268</v>
          </cell>
          <cell r="EA36">
            <v>1268</v>
          </cell>
          <cell r="EB36">
            <v>1268</v>
          </cell>
          <cell r="EC36">
            <v>1268</v>
          </cell>
          <cell r="ED36">
            <v>1268</v>
          </cell>
          <cell r="EE36">
            <v>1268</v>
          </cell>
          <cell r="EF36">
            <v>1268</v>
          </cell>
          <cell r="EG36">
            <v>1268</v>
          </cell>
          <cell r="EH36">
            <v>1268</v>
          </cell>
          <cell r="EI36">
            <v>1268</v>
          </cell>
          <cell r="EJ36">
            <v>1268</v>
          </cell>
          <cell r="EK36">
            <v>1268</v>
          </cell>
          <cell r="EL36">
            <v>1268</v>
          </cell>
          <cell r="EM36">
            <v>1268</v>
          </cell>
          <cell r="EN36">
            <v>1268</v>
          </cell>
          <cell r="EO36">
            <v>1268</v>
          </cell>
          <cell r="EP36">
            <v>1268</v>
          </cell>
          <cell r="EQ36">
            <v>1268</v>
          </cell>
          <cell r="ER36">
            <v>1268</v>
          </cell>
          <cell r="ES36">
            <v>1268</v>
          </cell>
          <cell r="ET36">
            <v>1268</v>
          </cell>
          <cell r="EU36">
            <v>1268</v>
          </cell>
          <cell r="EV36">
            <v>1268</v>
          </cell>
          <cell r="EW36">
            <v>1268</v>
          </cell>
          <cell r="EX36">
            <v>1268</v>
          </cell>
          <cell r="EY36">
            <v>1268</v>
          </cell>
          <cell r="EZ36">
            <v>1268</v>
          </cell>
          <cell r="FA36">
            <v>1268</v>
          </cell>
          <cell r="FB36">
            <v>1268</v>
          </cell>
          <cell r="FC36">
            <v>1268</v>
          </cell>
          <cell r="FD36">
            <v>1268</v>
          </cell>
          <cell r="FE36">
            <v>1268</v>
          </cell>
          <cell r="FF36">
            <v>1268</v>
          </cell>
          <cell r="FG36">
            <v>1268</v>
          </cell>
          <cell r="FH36">
            <v>1268</v>
          </cell>
          <cell r="FI36">
            <v>1268</v>
          </cell>
          <cell r="FJ36">
            <v>1268</v>
          </cell>
          <cell r="FK36">
            <v>1268</v>
          </cell>
          <cell r="FL36">
            <v>1268</v>
          </cell>
          <cell r="FM36">
            <v>1268</v>
          </cell>
          <cell r="FN36">
            <v>1268</v>
          </cell>
          <cell r="FO36">
            <v>1268</v>
          </cell>
          <cell r="FP36">
            <v>1268</v>
          </cell>
          <cell r="FQ36">
            <v>1268</v>
          </cell>
          <cell r="FR36">
            <v>1268</v>
          </cell>
          <cell r="FS36">
            <v>1268</v>
          </cell>
          <cell r="FT36">
            <v>1268</v>
          </cell>
          <cell r="FU36">
            <v>1268</v>
          </cell>
          <cell r="FV36">
            <v>1268</v>
          </cell>
          <cell r="FW36">
            <v>1268</v>
          </cell>
          <cell r="FX36">
            <v>1268</v>
          </cell>
          <cell r="FY36">
            <v>1268</v>
          </cell>
          <cell r="FZ36">
            <v>1268</v>
          </cell>
          <cell r="GA36">
            <v>1268</v>
          </cell>
          <cell r="GB36">
            <v>1268</v>
          </cell>
          <cell r="GC36">
            <v>1268</v>
          </cell>
          <cell r="GD36">
            <v>1268</v>
          </cell>
          <cell r="GE36">
            <v>1268</v>
          </cell>
          <cell r="GF36">
            <v>1268</v>
          </cell>
          <cell r="GG36">
            <v>1268</v>
          </cell>
          <cell r="GH36">
            <v>1268</v>
          </cell>
          <cell r="GI36">
            <v>1268</v>
          </cell>
          <cell r="GJ36">
            <v>1268</v>
          </cell>
          <cell r="GK36">
            <v>1268</v>
          </cell>
          <cell r="GL36">
            <v>1268</v>
          </cell>
          <cell r="GM36">
            <v>1268</v>
          </cell>
          <cell r="GN36">
            <v>1268</v>
          </cell>
          <cell r="GO36">
            <v>1268</v>
          </cell>
          <cell r="GP36">
            <v>1268</v>
          </cell>
          <cell r="GQ36">
            <v>1268</v>
          </cell>
          <cell r="GR36">
            <v>1268</v>
          </cell>
          <cell r="GS36">
            <v>1268</v>
          </cell>
          <cell r="GT36">
            <v>1268</v>
          </cell>
          <cell r="GU36">
            <v>1268</v>
          </cell>
          <cell r="GV36">
            <v>1268</v>
          </cell>
          <cell r="GW36">
            <v>1268</v>
          </cell>
          <cell r="GX36">
            <v>1268</v>
          </cell>
          <cell r="GY36">
            <v>1268</v>
          </cell>
          <cell r="GZ36">
            <v>1268</v>
          </cell>
          <cell r="HA36">
            <v>1268</v>
          </cell>
          <cell r="HB36">
            <v>1268</v>
          </cell>
          <cell r="HC36">
            <v>1268</v>
          </cell>
          <cell r="HD36">
            <v>1268</v>
          </cell>
          <cell r="HE36">
            <v>1268</v>
          </cell>
          <cell r="HF36">
            <v>1268</v>
          </cell>
          <cell r="HG36">
            <v>1268</v>
          </cell>
          <cell r="HH36">
            <v>1268</v>
          </cell>
          <cell r="HI36">
            <v>1268</v>
          </cell>
          <cell r="HJ36">
            <v>1268</v>
          </cell>
          <cell r="HK36">
            <v>1268</v>
          </cell>
          <cell r="HL36">
            <v>1268</v>
          </cell>
          <cell r="HM36">
            <v>1268</v>
          </cell>
          <cell r="HN36">
            <v>1268</v>
          </cell>
          <cell r="HO36">
            <v>1268</v>
          </cell>
          <cell r="HP36">
            <v>1268</v>
          </cell>
          <cell r="HQ36">
            <v>1268</v>
          </cell>
          <cell r="HR36">
            <v>1268</v>
          </cell>
          <cell r="HS36">
            <v>1268</v>
          </cell>
          <cell r="HT36">
            <v>1268</v>
          </cell>
          <cell r="HU36">
            <v>1268</v>
          </cell>
          <cell r="HV36">
            <v>1268</v>
          </cell>
          <cell r="HW36">
            <v>1268</v>
          </cell>
          <cell r="HX36">
            <v>1268</v>
          </cell>
          <cell r="HY36">
            <v>1268</v>
          </cell>
          <cell r="HZ36">
            <v>1268</v>
          </cell>
          <cell r="IA36">
            <v>1268</v>
          </cell>
          <cell r="IB36">
            <v>1268</v>
          </cell>
          <cell r="IC36">
            <v>1268</v>
          </cell>
          <cell r="ID36">
            <v>1268</v>
          </cell>
          <cell r="IE36">
            <v>1268</v>
          </cell>
          <cell r="IF36">
            <v>1268</v>
          </cell>
          <cell r="IG36">
            <v>1268</v>
          </cell>
          <cell r="IH36">
            <v>1268</v>
          </cell>
          <cell r="II36">
            <v>1268</v>
          </cell>
          <cell r="IJ36">
            <v>1268</v>
          </cell>
          <cell r="IK36">
            <v>1268</v>
          </cell>
          <cell r="IL36">
            <v>1268</v>
          </cell>
          <cell r="IM36">
            <v>1268</v>
          </cell>
          <cell r="IN36">
            <v>1268</v>
          </cell>
          <cell r="IO36">
            <v>1268</v>
          </cell>
          <cell r="IP36">
            <v>1268</v>
          </cell>
          <cell r="IQ36">
            <v>1268</v>
          </cell>
          <cell r="IR36">
            <v>1268</v>
          </cell>
          <cell r="IS36">
            <v>1268</v>
          </cell>
          <cell r="IT36">
            <v>1268</v>
          </cell>
          <cell r="IU36">
            <v>1268</v>
          </cell>
          <cell r="IV36">
            <v>1268</v>
          </cell>
          <cell r="IW36">
            <v>1268</v>
          </cell>
          <cell r="IX36">
            <v>1268</v>
          </cell>
          <cell r="IY36">
            <v>1268</v>
          </cell>
          <cell r="IZ36">
            <v>1268</v>
          </cell>
          <cell r="JA36">
            <v>1268</v>
          </cell>
          <cell r="JB36">
            <v>1268</v>
          </cell>
          <cell r="JC36">
            <v>1268</v>
          </cell>
          <cell r="JD36">
            <v>1268</v>
          </cell>
          <cell r="JE36">
            <v>1268</v>
          </cell>
          <cell r="JF36">
            <v>1268</v>
          </cell>
          <cell r="JG36">
            <v>1268</v>
          </cell>
          <cell r="JH36">
            <v>1268</v>
          </cell>
          <cell r="JI36">
            <v>1268</v>
          </cell>
          <cell r="JJ36">
            <v>1268</v>
          </cell>
          <cell r="JK36">
            <v>1268</v>
          </cell>
          <cell r="JL36">
            <v>1268</v>
          </cell>
          <cell r="JM36">
            <v>1268</v>
          </cell>
          <cell r="JN36">
            <v>1268</v>
          </cell>
          <cell r="JO36">
            <v>1268</v>
          </cell>
          <cell r="JP36">
            <v>1268</v>
          </cell>
          <cell r="JQ36">
            <v>1268</v>
          </cell>
          <cell r="JR36">
            <v>1268</v>
          </cell>
          <cell r="JS36">
            <v>1268</v>
          </cell>
          <cell r="JT36">
            <v>1268</v>
          </cell>
          <cell r="JU36">
            <v>1268</v>
          </cell>
          <cell r="JV36">
            <v>1268</v>
          </cell>
          <cell r="JW36">
            <v>1268</v>
          </cell>
          <cell r="JX36">
            <v>1268</v>
          </cell>
          <cell r="JY36">
            <v>1268</v>
          </cell>
          <cell r="JZ36">
            <v>1268</v>
          </cell>
          <cell r="KA36">
            <v>1268</v>
          </cell>
          <cell r="KB36">
            <v>1268</v>
          </cell>
          <cell r="KC36">
            <v>1268</v>
          </cell>
          <cell r="KD36">
            <v>1268</v>
          </cell>
          <cell r="KE36">
            <v>1268</v>
          </cell>
          <cell r="KF36">
            <v>1268</v>
          </cell>
          <cell r="KG36">
            <v>1268</v>
          </cell>
          <cell r="KH36">
            <v>1268</v>
          </cell>
          <cell r="KI36">
            <v>1268</v>
          </cell>
          <cell r="KJ36">
            <v>1268</v>
          </cell>
          <cell r="KK36">
            <v>1268</v>
          </cell>
          <cell r="KL36">
            <v>1268</v>
          </cell>
          <cell r="KM36">
            <v>1268</v>
          </cell>
          <cell r="KN36">
            <v>1268</v>
          </cell>
          <cell r="KO36">
            <v>1268</v>
          </cell>
          <cell r="KP36">
            <v>1268</v>
          </cell>
          <cell r="KQ36">
            <v>1268</v>
          </cell>
          <cell r="KR36">
            <v>1268</v>
          </cell>
          <cell r="KS36">
            <v>1268</v>
          </cell>
          <cell r="KT36">
            <v>1268</v>
          </cell>
          <cell r="KU36">
            <v>1268</v>
          </cell>
          <cell r="KV36">
            <v>1268</v>
          </cell>
          <cell r="KW36">
            <v>1268</v>
          </cell>
          <cell r="KX36">
            <v>1268</v>
          </cell>
          <cell r="KY36">
            <v>1268</v>
          </cell>
          <cell r="KZ36">
            <v>1268</v>
          </cell>
          <cell r="LA36">
            <v>1268</v>
          </cell>
          <cell r="LB36">
            <v>1268</v>
          </cell>
          <cell r="LC36">
            <v>1268</v>
          </cell>
          <cell r="LD36">
            <v>1268</v>
          </cell>
          <cell r="LE36">
            <v>1268</v>
          </cell>
          <cell r="LF36">
            <v>1268</v>
          </cell>
          <cell r="LG36">
            <v>1268</v>
          </cell>
          <cell r="LH36">
            <v>1268</v>
          </cell>
          <cell r="LI36">
            <v>1268</v>
          </cell>
          <cell r="LJ36">
            <v>1268</v>
          </cell>
          <cell r="LK36">
            <v>1268</v>
          </cell>
          <cell r="LL36">
            <v>1268</v>
          </cell>
          <cell r="LM36">
            <v>1268</v>
          </cell>
          <cell r="LN36">
            <v>1268</v>
          </cell>
          <cell r="LO36">
            <v>1268</v>
          </cell>
          <cell r="LP36">
            <v>1268</v>
          </cell>
          <cell r="LQ36">
            <v>1268</v>
          </cell>
          <cell r="LR36">
            <v>1268</v>
          </cell>
          <cell r="LS36">
            <v>1268</v>
          </cell>
          <cell r="LT36">
            <v>1268</v>
          </cell>
          <cell r="LU36">
            <v>1268</v>
          </cell>
          <cell r="LV36">
            <v>1268</v>
          </cell>
          <cell r="LW36">
            <v>1268</v>
          </cell>
          <cell r="LX36">
            <v>1268</v>
          </cell>
          <cell r="LY36">
            <v>1268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6014</v>
          </cell>
          <cell r="CU37">
            <v>6014</v>
          </cell>
          <cell r="CV37">
            <v>6014</v>
          </cell>
          <cell r="CW37">
            <v>6014</v>
          </cell>
          <cell r="CX37">
            <v>6014</v>
          </cell>
          <cell r="CY37">
            <v>6014</v>
          </cell>
          <cell r="CZ37">
            <v>6014</v>
          </cell>
          <cell r="DA37">
            <v>6014</v>
          </cell>
          <cell r="DB37">
            <v>6014</v>
          </cell>
          <cell r="DC37">
            <v>6014</v>
          </cell>
          <cell r="DD37">
            <v>6014</v>
          </cell>
          <cell r="DE37">
            <v>6014</v>
          </cell>
          <cell r="DF37">
            <v>6014</v>
          </cell>
          <cell r="DG37">
            <v>6014</v>
          </cell>
          <cell r="DH37">
            <v>6014</v>
          </cell>
          <cell r="DI37">
            <v>6014</v>
          </cell>
          <cell r="DJ37">
            <v>6014</v>
          </cell>
          <cell r="DK37">
            <v>6014</v>
          </cell>
          <cell r="DL37">
            <v>6014</v>
          </cell>
          <cell r="DM37">
            <v>6014</v>
          </cell>
          <cell r="DN37">
            <v>6014</v>
          </cell>
          <cell r="DO37">
            <v>6014</v>
          </cell>
          <cell r="DP37">
            <v>6014</v>
          </cell>
          <cell r="DQ37">
            <v>6014</v>
          </cell>
          <cell r="DR37">
            <v>6014</v>
          </cell>
          <cell r="DS37">
            <v>6014</v>
          </cell>
          <cell r="DT37">
            <v>6014</v>
          </cell>
          <cell r="DU37">
            <v>6014</v>
          </cell>
          <cell r="DV37">
            <v>6014</v>
          </cell>
          <cell r="DW37">
            <v>6014</v>
          </cell>
          <cell r="DX37">
            <v>6014</v>
          </cell>
          <cell r="DY37">
            <v>6014</v>
          </cell>
          <cell r="DZ37">
            <v>6014</v>
          </cell>
          <cell r="EA37">
            <v>6014</v>
          </cell>
          <cell r="EB37">
            <v>6014</v>
          </cell>
          <cell r="EC37">
            <v>6014</v>
          </cell>
          <cell r="ED37">
            <v>6014</v>
          </cell>
          <cell r="EE37">
            <v>6014</v>
          </cell>
          <cell r="EF37">
            <v>6014</v>
          </cell>
          <cell r="EG37">
            <v>6014</v>
          </cell>
          <cell r="EH37">
            <v>6014</v>
          </cell>
          <cell r="EI37">
            <v>6014</v>
          </cell>
          <cell r="EJ37">
            <v>6014</v>
          </cell>
          <cell r="EK37">
            <v>6014</v>
          </cell>
          <cell r="EL37">
            <v>6014</v>
          </cell>
          <cell r="EM37">
            <v>6014</v>
          </cell>
          <cell r="EN37">
            <v>6014</v>
          </cell>
          <cell r="EO37">
            <v>6014</v>
          </cell>
          <cell r="EP37">
            <v>6014</v>
          </cell>
          <cell r="EQ37">
            <v>6014</v>
          </cell>
          <cell r="ER37">
            <v>6014</v>
          </cell>
          <cell r="ES37">
            <v>6014</v>
          </cell>
          <cell r="ET37">
            <v>6014</v>
          </cell>
          <cell r="EU37">
            <v>6014</v>
          </cell>
          <cell r="EV37">
            <v>6014</v>
          </cell>
          <cell r="EW37">
            <v>6014</v>
          </cell>
          <cell r="EX37">
            <v>6014</v>
          </cell>
          <cell r="EY37">
            <v>6014</v>
          </cell>
          <cell r="EZ37">
            <v>6014</v>
          </cell>
          <cell r="FA37">
            <v>6014</v>
          </cell>
          <cell r="FB37">
            <v>6014</v>
          </cell>
          <cell r="FC37">
            <v>6014</v>
          </cell>
          <cell r="FD37">
            <v>6014</v>
          </cell>
          <cell r="FE37">
            <v>6014</v>
          </cell>
          <cell r="FF37">
            <v>6014</v>
          </cell>
          <cell r="FG37">
            <v>6014</v>
          </cell>
          <cell r="FH37">
            <v>6014</v>
          </cell>
          <cell r="FI37">
            <v>6014</v>
          </cell>
          <cell r="FJ37">
            <v>6014</v>
          </cell>
          <cell r="FK37">
            <v>6014</v>
          </cell>
          <cell r="FL37">
            <v>6014</v>
          </cell>
          <cell r="FM37">
            <v>6014</v>
          </cell>
          <cell r="FN37">
            <v>6014</v>
          </cell>
          <cell r="FO37">
            <v>6014</v>
          </cell>
          <cell r="FP37">
            <v>6014</v>
          </cell>
          <cell r="FQ37">
            <v>6014</v>
          </cell>
          <cell r="FR37">
            <v>6014</v>
          </cell>
          <cell r="FS37">
            <v>6014</v>
          </cell>
          <cell r="FT37">
            <v>6014</v>
          </cell>
          <cell r="FU37">
            <v>6014</v>
          </cell>
          <cell r="FV37">
            <v>6014</v>
          </cell>
          <cell r="FW37">
            <v>6014</v>
          </cell>
          <cell r="FX37">
            <v>6014</v>
          </cell>
          <cell r="FY37">
            <v>6014</v>
          </cell>
          <cell r="FZ37">
            <v>6014</v>
          </cell>
          <cell r="GA37">
            <v>6014</v>
          </cell>
          <cell r="GB37">
            <v>6014</v>
          </cell>
          <cell r="GC37">
            <v>6014</v>
          </cell>
          <cell r="GD37">
            <v>6014</v>
          </cell>
          <cell r="GE37">
            <v>6014</v>
          </cell>
          <cell r="GF37">
            <v>6014</v>
          </cell>
          <cell r="GG37">
            <v>6014</v>
          </cell>
          <cell r="GH37">
            <v>6014</v>
          </cell>
          <cell r="GI37">
            <v>6014</v>
          </cell>
          <cell r="GJ37">
            <v>6014</v>
          </cell>
          <cell r="GK37">
            <v>6014</v>
          </cell>
          <cell r="GL37">
            <v>6014</v>
          </cell>
          <cell r="GM37">
            <v>6014</v>
          </cell>
          <cell r="GN37">
            <v>6014</v>
          </cell>
          <cell r="GO37">
            <v>6014</v>
          </cell>
          <cell r="GP37">
            <v>6014</v>
          </cell>
          <cell r="GQ37">
            <v>6014</v>
          </cell>
          <cell r="GR37">
            <v>6014</v>
          </cell>
          <cell r="GS37">
            <v>6014</v>
          </cell>
          <cell r="GT37">
            <v>6014</v>
          </cell>
          <cell r="GU37">
            <v>6014</v>
          </cell>
          <cell r="GV37">
            <v>6014</v>
          </cell>
          <cell r="GW37">
            <v>6014</v>
          </cell>
          <cell r="GX37">
            <v>6014</v>
          </cell>
          <cell r="GY37">
            <v>6014</v>
          </cell>
          <cell r="GZ37">
            <v>6014</v>
          </cell>
          <cell r="HA37">
            <v>6014</v>
          </cell>
          <cell r="HB37">
            <v>6014</v>
          </cell>
          <cell r="HC37">
            <v>6014</v>
          </cell>
          <cell r="HD37">
            <v>6014</v>
          </cell>
          <cell r="HE37">
            <v>6014</v>
          </cell>
          <cell r="HF37">
            <v>6014</v>
          </cell>
          <cell r="HG37">
            <v>6014</v>
          </cell>
          <cell r="HH37">
            <v>6014</v>
          </cell>
          <cell r="HI37">
            <v>6014</v>
          </cell>
          <cell r="HJ37">
            <v>6014</v>
          </cell>
          <cell r="HK37">
            <v>6014</v>
          </cell>
          <cell r="HL37">
            <v>6014</v>
          </cell>
          <cell r="HM37">
            <v>6014</v>
          </cell>
          <cell r="HN37">
            <v>6014</v>
          </cell>
          <cell r="HO37">
            <v>6014</v>
          </cell>
          <cell r="HP37">
            <v>6014</v>
          </cell>
          <cell r="HQ37">
            <v>6014</v>
          </cell>
          <cell r="HR37">
            <v>6014</v>
          </cell>
          <cell r="HS37">
            <v>6014</v>
          </cell>
          <cell r="HT37">
            <v>6014</v>
          </cell>
          <cell r="HU37">
            <v>6014</v>
          </cell>
          <cell r="HV37">
            <v>6014</v>
          </cell>
          <cell r="HW37">
            <v>6014</v>
          </cell>
          <cell r="HX37">
            <v>6014</v>
          </cell>
          <cell r="HY37">
            <v>6014</v>
          </cell>
          <cell r="HZ37">
            <v>6014</v>
          </cell>
          <cell r="IA37">
            <v>6014</v>
          </cell>
          <cell r="IB37">
            <v>6014</v>
          </cell>
          <cell r="IC37">
            <v>6014</v>
          </cell>
          <cell r="ID37">
            <v>6014</v>
          </cell>
          <cell r="IE37">
            <v>6014</v>
          </cell>
          <cell r="IF37">
            <v>6014</v>
          </cell>
          <cell r="IG37">
            <v>6014</v>
          </cell>
          <cell r="IH37">
            <v>6014</v>
          </cell>
          <cell r="II37">
            <v>6014</v>
          </cell>
          <cell r="IJ37">
            <v>6014</v>
          </cell>
          <cell r="IK37">
            <v>6014</v>
          </cell>
          <cell r="IL37">
            <v>6014</v>
          </cell>
          <cell r="IM37">
            <v>6014</v>
          </cell>
          <cell r="IN37">
            <v>6014</v>
          </cell>
          <cell r="IO37">
            <v>6014</v>
          </cell>
          <cell r="IP37">
            <v>6014</v>
          </cell>
          <cell r="IQ37">
            <v>6014</v>
          </cell>
          <cell r="IR37">
            <v>6014</v>
          </cell>
          <cell r="IS37">
            <v>6014</v>
          </cell>
          <cell r="IT37">
            <v>6014</v>
          </cell>
          <cell r="IU37">
            <v>6014</v>
          </cell>
          <cell r="IV37">
            <v>6014</v>
          </cell>
          <cell r="IW37">
            <v>6014</v>
          </cell>
          <cell r="IX37">
            <v>6014</v>
          </cell>
          <cell r="IY37">
            <v>6014</v>
          </cell>
          <cell r="IZ37">
            <v>6014</v>
          </cell>
          <cell r="JA37">
            <v>6014</v>
          </cell>
          <cell r="JB37">
            <v>6014</v>
          </cell>
          <cell r="JC37">
            <v>6014</v>
          </cell>
          <cell r="JD37">
            <v>6014</v>
          </cell>
          <cell r="JE37">
            <v>6014</v>
          </cell>
          <cell r="JF37">
            <v>6014</v>
          </cell>
          <cell r="JG37">
            <v>6014</v>
          </cell>
          <cell r="JH37">
            <v>6014</v>
          </cell>
          <cell r="JI37">
            <v>6014</v>
          </cell>
          <cell r="JJ37">
            <v>6014</v>
          </cell>
          <cell r="JK37">
            <v>6014</v>
          </cell>
          <cell r="JL37">
            <v>6014</v>
          </cell>
          <cell r="JM37">
            <v>6014</v>
          </cell>
          <cell r="JN37">
            <v>6014</v>
          </cell>
          <cell r="JO37">
            <v>6014</v>
          </cell>
          <cell r="JP37">
            <v>6014</v>
          </cell>
          <cell r="JQ37">
            <v>6014</v>
          </cell>
          <cell r="JR37">
            <v>6014</v>
          </cell>
          <cell r="JS37">
            <v>6014</v>
          </cell>
          <cell r="JT37">
            <v>6014</v>
          </cell>
          <cell r="JU37">
            <v>6014</v>
          </cell>
          <cell r="JV37">
            <v>6014</v>
          </cell>
          <cell r="JW37">
            <v>6014</v>
          </cell>
          <cell r="JX37">
            <v>6014</v>
          </cell>
          <cell r="JY37">
            <v>6014</v>
          </cell>
          <cell r="JZ37">
            <v>6014</v>
          </cell>
          <cell r="KA37">
            <v>6014</v>
          </cell>
          <cell r="KB37">
            <v>6014</v>
          </cell>
          <cell r="KC37">
            <v>6014</v>
          </cell>
          <cell r="KD37">
            <v>6014</v>
          </cell>
          <cell r="KE37">
            <v>6014</v>
          </cell>
          <cell r="KF37">
            <v>6014</v>
          </cell>
          <cell r="KG37">
            <v>6014</v>
          </cell>
          <cell r="KH37">
            <v>6014</v>
          </cell>
          <cell r="KI37">
            <v>6014</v>
          </cell>
          <cell r="KJ37">
            <v>6014</v>
          </cell>
          <cell r="KK37">
            <v>6014</v>
          </cell>
          <cell r="KL37">
            <v>6014</v>
          </cell>
          <cell r="KM37">
            <v>6014</v>
          </cell>
          <cell r="KN37">
            <v>6014</v>
          </cell>
          <cell r="KO37">
            <v>6014</v>
          </cell>
          <cell r="KP37">
            <v>6014</v>
          </cell>
          <cell r="KQ37">
            <v>6014</v>
          </cell>
          <cell r="KR37">
            <v>6014</v>
          </cell>
          <cell r="KS37">
            <v>6014</v>
          </cell>
          <cell r="KT37">
            <v>6014</v>
          </cell>
          <cell r="KU37">
            <v>6014</v>
          </cell>
          <cell r="KV37">
            <v>6014</v>
          </cell>
          <cell r="KW37">
            <v>6014</v>
          </cell>
          <cell r="KX37">
            <v>6014</v>
          </cell>
          <cell r="KY37">
            <v>6014</v>
          </cell>
          <cell r="KZ37">
            <v>6014</v>
          </cell>
          <cell r="LA37">
            <v>6014</v>
          </cell>
          <cell r="LB37">
            <v>6014</v>
          </cell>
          <cell r="LC37">
            <v>6014</v>
          </cell>
          <cell r="LD37">
            <v>6014</v>
          </cell>
          <cell r="LE37">
            <v>6014</v>
          </cell>
          <cell r="LF37">
            <v>6014</v>
          </cell>
          <cell r="LG37">
            <v>6014</v>
          </cell>
          <cell r="LH37">
            <v>6014</v>
          </cell>
          <cell r="LI37">
            <v>6014</v>
          </cell>
          <cell r="LJ37">
            <v>6014</v>
          </cell>
          <cell r="LK37">
            <v>6014</v>
          </cell>
          <cell r="LL37">
            <v>6014</v>
          </cell>
          <cell r="LM37">
            <v>6014</v>
          </cell>
          <cell r="LN37">
            <v>6014</v>
          </cell>
          <cell r="LO37">
            <v>6014</v>
          </cell>
          <cell r="LP37">
            <v>6014</v>
          </cell>
          <cell r="LQ37">
            <v>6014</v>
          </cell>
          <cell r="LR37">
            <v>6014</v>
          </cell>
          <cell r="LS37">
            <v>6014</v>
          </cell>
          <cell r="LT37">
            <v>6014</v>
          </cell>
          <cell r="LU37">
            <v>6014</v>
          </cell>
          <cell r="LV37">
            <v>6014</v>
          </cell>
          <cell r="LW37">
            <v>6014</v>
          </cell>
          <cell r="LX37">
            <v>6014</v>
          </cell>
          <cell r="LY37">
            <v>6014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308</v>
          </cell>
          <cell r="CU38">
            <v>308</v>
          </cell>
          <cell r="CV38">
            <v>308</v>
          </cell>
          <cell r="CW38">
            <v>308</v>
          </cell>
          <cell r="CX38">
            <v>308</v>
          </cell>
          <cell r="CY38">
            <v>308</v>
          </cell>
          <cell r="CZ38">
            <v>308</v>
          </cell>
          <cell r="DA38">
            <v>308</v>
          </cell>
          <cell r="DB38">
            <v>308</v>
          </cell>
          <cell r="DC38">
            <v>308</v>
          </cell>
          <cell r="DD38">
            <v>308</v>
          </cell>
          <cell r="DE38">
            <v>308</v>
          </cell>
          <cell r="DF38">
            <v>308</v>
          </cell>
          <cell r="DG38">
            <v>308</v>
          </cell>
          <cell r="DH38">
            <v>308</v>
          </cell>
          <cell r="DI38">
            <v>308</v>
          </cell>
          <cell r="DJ38">
            <v>308</v>
          </cell>
          <cell r="DK38">
            <v>308</v>
          </cell>
          <cell r="DL38">
            <v>308</v>
          </cell>
          <cell r="DM38">
            <v>308</v>
          </cell>
          <cell r="DN38">
            <v>308</v>
          </cell>
          <cell r="DO38">
            <v>308</v>
          </cell>
          <cell r="DP38">
            <v>308</v>
          </cell>
          <cell r="DQ38">
            <v>308</v>
          </cell>
          <cell r="DR38">
            <v>308</v>
          </cell>
          <cell r="DS38">
            <v>308</v>
          </cell>
          <cell r="DT38">
            <v>308</v>
          </cell>
          <cell r="DU38">
            <v>308</v>
          </cell>
          <cell r="DV38">
            <v>308</v>
          </cell>
          <cell r="DW38">
            <v>308</v>
          </cell>
          <cell r="DX38">
            <v>308</v>
          </cell>
          <cell r="DY38">
            <v>308</v>
          </cell>
          <cell r="DZ38">
            <v>308</v>
          </cell>
          <cell r="EA38">
            <v>308</v>
          </cell>
          <cell r="EB38">
            <v>308</v>
          </cell>
          <cell r="EC38">
            <v>308</v>
          </cell>
          <cell r="ED38">
            <v>308</v>
          </cell>
          <cell r="EE38">
            <v>308</v>
          </cell>
          <cell r="EF38">
            <v>308</v>
          </cell>
          <cell r="EG38">
            <v>308</v>
          </cell>
          <cell r="EH38">
            <v>308</v>
          </cell>
          <cell r="EI38">
            <v>308</v>
          </cell>
          <cell r="EJ38">
            <v>308</v>
          </cell>
          <cell r="EK38">
            <v>308</v>
          </cell>
          <cell r="EL38">
            <v>308</v>
          </cell>
          <cell r="EM38">
            <v>308</v>
          </cell>
          <cell r="EN38">
            <v>308</v>
          </cell>
          <cell r="EO38">
            <v>308</v>
          </cell>
          <cell r="EP38">
            <v>308</v>
          </cell>
          <cell r="EQ38">
            <v>308</v>
          </cell>
          <cell r="ER38">
            <v>308</v>
          </cell>
          <cell r="ES38">
            <v>308</v>
          </cell>
          <cell r="ET38">
            <v>308</v>
          </cell>
          <cell r="EU38">
            <v>308</v>
          </cell>
          <cell r="EV38">
            <v>308</v>
          </cell>
          <cell r="EW38">
            <v>308</v>
          </cell>
          <cell r="EX38">
            <v>308</v>
          </cell>
          <cell r="EY38">
            <v>308</v>
          </cell>
          <cell r="EZ38">
            <v>308</v>
          </cell>
          <cell r="FA38">
            <v>308</v>
          </cell>
          <cell r="FB38">
            <v>308</v>
          </cell>
          <cell r="FC38">
            <v>308</v>
          </cell>
          <cell r="FD38">
            <v>308</v>
          </cell>
          <cell r="FE38">
            <v>308</v>
          </cell>
          <cell r="FF38">
            <v>308</v>
          </cell>
          <cell r="FG38">
            <v>308</v>
          </cell>
          <cell r="FH38">
            <v>308</v>
          </cell>
          <cell r="FI38">
            <v>308</v>
          </cell>
          <cell r="FJ38">
            <v>308</v>
          </cell>
          <cell r="FK38">
            <v>308</v>
          </cell>
          <cell r="FL38">
            <v>308</v>
          </cell>
          <cell r="FM38">
            <v>308</v>
          </cell>
          <cell r="FN38">
            <v>308</v>
          </cell>
          <cell r="FO38">
            <v>308</v>
          </cell>
          <cell r="FP38">
            <v>308</v>
          </cell>
          <cell r="FQ38">
            <v>308</v>
          </cell>
          <cell r="FR38">
            <v>308</v>
          </cell>
          <cell r="FS38">
            <v>308</v>
          </cell>
          <cell r="FT38">
            <v>308</v>
          </cell>
          <cell r="FU38">
            <v>308</v>
          </cell>
          <cell r="FV38">
            <v>308</v>
          </cell>
          <cell r="FW38">
            <v>308</v>
          </cell>
          <cell r="FX38">
            <v>308</v>
          </cell>
          <cell r="FY38">
            <v>308</v>
          </cell>
          <cell r="FZ38">
            <v>308</v>
          </cell>
          <cell r="GA38">
            <v>308</v>
          </cell>
          <cell r="GB38">
            <v>308</v>
          </cell>
          <cell r="GC38">
            <v>308</v>
          </cell>
          <cell r="GD38">
            <v>308</v>
          </cell>
          <cell r="GE38">
            <v>308</v>
          </cell>
          <cell r="GF38">
            <v>308</v>
          </cell>
          <cell r="GG38">
            <v>308</v>
          </cell>
          <cell r="GH38">
            <v>308</v>
          </cell>
          <cell r="GI38">
            <v>308</v>
          </cell>
          <cell r="GJ38">
            <v>308</v>
          </cell>
          <cell r="GK38">
            <v>308</v>
          </cell>
          <cell r="GL38">
            <v>308</v>
          </cell>
          <cell r="GM38">
            <v>308</v>
          </cell>
          <cell r="GN38">
            <v>308</v>
          </cell>
          <cell r="GO38">
            <v>308</v>
          </cell>
          <cell r="GP38">
            <v>308</v>
          </cell>
          <cell r="GQ38">
            <v>308</v>
          </cell>
          <cell r="GR38">
            <v>308</v>
          </cell>
          <cell r="GS38">
            <v>308</v>
          </cell>
          <cell r="GT38">
            <v>308</v>
          </cell>
          <cell r="GU38">
            <v>308</v>
          </cell>
          <cell r="GV38">
            <v>308</v>
          </cell>
          <cell r="GW38">
            <v>308</v>
          </cell>
          <cell r="GX38">
            <v>308</v>
          </cell>
          <cell r="GY38">
            <v>308</v>
          </cell>
          <cell r="GZ38">
            <v>308</v>
          </cell>
          <cell r="HA38">
            <v>308</v>
          </cell>
          <cell r="HB38">
            <v>308</v>
          </cell>
          <cell r="HC38">
            <v>308</v>
          </cell>
          <cell r="HD38">
            <v>308</v>
          </cell>
          <cell r="HE38">
            <v>308</v>
          </cell>
          <cell r="HF38">
            <v>308</v>
          </cell>
          <cell r="HG38">
            <v>308</v>
          </cell>
          <cell r="HH38">
            <v>308</v>
          </cell>
          <cell r="HI38">
            <v>308</v>
          </cell>
          <cell r="HJ38">
            <v>308</v>
          </cell>
          <cell r="HK38">
            <v>308</v>
          </cell>
          <cell r="HL38">
            <v>308</v>
          </cell>
          <cell r="HM38">
            <v>308</v>
          </cell>
          <cell r="HN38">
            <v>308</v>
          </cell>
          <cell r="HO38">
            <v>308</v>
          </cell>
          <cell r="HP38">
            <v>308</v>
          </cell>
          <cell r="HQ38">
            <v>308</v>
          </cell>
          <cell r="HR38">
            <v>308</v>
          </cell>
          <cell r="HS38">
            <v>308</v>
          </cell>
          <cell r="HT38">
            <v>308</v>
          </cell>
          <cell r="HU38">
            <v>308</v>
          </cell>
          <cell r="HV38">
            <v>308</v>
          </cell>
          <cell r="HW38">
            <v>308</v>
          </cell>
          <cell r="HX38">
            <v>308</v>
          </cell>
          <cell r="HY38">
            <v>308</v>
          </cell>
          <cell r="HZ38">
            <v>308</v>
          </cell>
          <cell r="IA38">
            <v>308</v>
          </cell>
          <cell r="IB38">
            <v>308</v>
          </cell>
          <cell r="IC38">
            <v>308</v>
          </cell>
          <cell r="ID38">
            <v>308</v>
          </cell>
          <cell r="IE38">
            <v>308</v>
          </cell>
          <cell r="IF38">
            <v>308</v>
          </cell>
          <cell r="IG38">
            <v>308</v>
          </cell>
          <cell r="IH38">
            <v>308</v>
          </cell>
          <cell r="II38">
            <v>308</v>
          </cell>
          <cell r="IJ38">
            <v>308</v>
          </cell>
          <cell r="IK38">
            <v>308</v>
          </cell>
          <cell r="IL38">
            <v>308</v>
          </cell>
          <cell r="IM38">
            <v>308</v>
          </cell>
          <cell r="IN38">
            <v>308</v>
          </cell>
          <cell r="IO38">
            <v>308</v>
          </cell>
          <cell r="IP38">
            <v>308</v>
          </cell>
          <cell r="IQ38">
            <v>308</v>
          </cell>
          <cell r="IR38">
            <v>308</v>
          </cell>
          <cell r="IS38">
            <v>308</v>
          </cell>
          <cell r="IT38">
            <v>308</v>
          </cell>
          <cell r="IU38">
            <v>308</v>
          </cell>
          <cell r="IV38">
            <v>308</v>
          </cell>
          <cell r="IW38">
            <v>308</v>
          </cell>
          <cell r="IX38">
            <v>308</v>
          </cell>
          <cell r="IY38">
            <v>308</v>
          </cell>
          <cell r="IZ38">
            <v>308</v>
          </cell>
          <cell r="JA38">
            <v>308</v>
          </cell>
          <cell r="JB38">
            <v>308</v>
          </cell>
          <cell r="JC38">
            <v>308</v>
          </cell>
          <cell r="JD38">
            <v>308</v>
          </cell>
          <cell r="JE38">
            <v>308</v>
          </cell>
          <cell r="JF38">
            <v>308</v>
          </cell>
          <cell r="JG38">
            <v>308</v>
          </cell>
          <cell r="JH38">
            <v>308</v>
          </cell>
          <cell r="JI38">
            <v>308</v>
          </cell>
          <cell r="JJ38">
            <v>308</v>
          </cell>
          <cell r="JK38">
            <v>308</v>
          </cell>
          <cell r="JL38">
            <v>308</v>
          </cell>
          <cell r="JM38">
            <v>308</v>
          </cell>
          <cell r="JN38">
            <v>308</v>
          </cell>
          <cell r="JO38">
            <v>308</v>
          </cell>
          <cell r="JP38">
            <v>308</v>
          </cell>
          <cell r="JQ38">
            <v>308</v>
          </cell>
          <cell r="JR38">
            <v>308</v>
          </cell>
          <cell r="JS38">
            <v>308</v>
          </cell>
          <cell r="JT38">
            <v>308</v>
          </cell>
          <cell r="JU38">
            <v>308</v>
          </cell>
          <cell r="JV38">
            <v>308</v>
          </cell>
          <cell r="JW38">
            <v>308</v>
          </cell>
          <cell r="JX38">
            <v>308</v>
          </cell>
          <cell r="JY38">
            <v>308</v>
          </cell>
          <cell r="JZ38">
            <v>308</v>
          </cell>
          <cell r="KA38">
            <v>308</v>
          </cell>
          <cell r="KB38">
            <v>308</v>
          </cell>
          <cell r="KC38">
            <v>308</v>
          </cell>
          <cell r="KD38">
            <v>308</v>
          </cell>
          <cell r="KE38">
            <v>308</v>
          </cell>
          <cell r="KF38">
            <v>308</v>
          </cell>
          <cell r="KG38">
            <v>308</v>
          </cell>
          <cell r="KH38">
            <v>308</v>
          </cell>
          <cell r="KI38">
            <v>308</v>
          </cell>
          <cell r="KJ38">
            <v>308</v>
          </cell>
          <cell r="KK38">
            <v>308</v>
          </cell>
          <cell r="KL38">
            <v>308</v>
          </cell>
          <cell r="KM38">
            <v>308</v>
          </cell>
          <cell r="KN38">
            <v>308</v>
          </cell>
          <cell r="KO38">
            <v>308</v>
          </cell>
          <cell r="KP38">
            <v>308</v>
          </cell>
          <cell r="KQ38">
            <v>308</v>
          </cell>
          <cell r="KR38">
            <v>308</v>
          </cell>
          <cell r="KS38">
            <v>308</v>
          </cell>
          <cell r="KT38">
            <v>308</v>
          </cell>
          <cell r="KU38">
            <v>308</v>
          </cell>
          <cell r="KV38">
            <v>308</v>
          </cell>
          <cell r="KW38">
            <v>308</v>
          </cell>
          <cell r="KX38">
            <v>308</v>
          </cell>
          <cell r="KY38">
            <v>308</v>
          </cell>
          <cell r="KZ38">
            <v>308</v>
          </cell>
          <cell r="LA38">
            <v>308</v>
          </cell>
          <cell r="LB38">
            <v>308</v>
          </cell>
          <cell r="LC38">
            <v>308</v>
          </cell>
          <cell r="LD38">
            <v>308</v>
          </cell>
          <cell r="LE38">
            <v>308</v>
          </cell>
          <cell r="LF38">
            <v>308</v>
          </cell>
          <cell r="LG38">
            <v>308</v>
          </cell>
          <cell r="LH38">
            <v>308</v>
          </cell>
          <cell r="LI38">
            <v>308</v>
          </cell>
          <cell r="LJ38">
            <v>308</v>
          </cell>
          <cell r="LK38">
            <v>308</v>
          </cell>
          <cell r="LL38">
            <v>308</v>
          </cell>
          <cell r="LM38">
            <v>308</v>
          </cell>
          <cell r="LN38">
            <v>308</v>
          </cell>
          <cell r="LO38">
            <v>308</v>
          </cell>
          <cell r="LP38">
            <v>308</v>
          </cell>
          <cell r="LQ38">
            <v>308</v>
          </cell>
          <cell r="LR38">
            <v>308</v>
          </cell>
          <cell r="LS38">
            <v>308</v>
          </cell>
          <cell r="LT38">
            <v>308</v>
          </cell>
          <cell r="LU38">
            <v>308</v>
          </cell>
          <cell r="LV38">
            <v>308</v>
          </cell>
          <cell r="LW38">
            <v>308</v>
          </cell>
          <cell r="LX38">
            <v>308</v>
          </cell>
          <cell r="LY38">
            <v>308</v>
          </cell>
        </row>
        <row r="39"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91</v>
          </cell>
          <cell r="CU39">
            <v>91</v>
          </cell>
          <cell r="CV39">
            <v>91</v>
          </cell>
          <cell r="CW39">
            <v>91</v>
          </cell>
          <cell r="CX39">
            <v>91</v>
          </cell>
          <cell r="CY39">
            <v>91</v>
          </cell>
          <cell r="CZ39">
            <v>91</v>
          </cell>
          <cell r="DA39">
            <v>91</v>
          </cell>
          <cell r="DB39">
            <v>91</v>
          </cell>
          <cell r="DC39">
            <v>91</v>
          </cell>
          <cell r="DD39">
            <v>91</v>
          </cell>
          <cell r="DE39">
            <v>91</v>
          </cell>
          <cell r="DF39">
            <v>91</v>
          </cell>
          <cell r="DG39">
            <v>91</v>
          </cell>
          <cell r="DH39">
            <v>91</v>
          </cell>
          <cell r="DI39">
            <v>91</v>
          </cell>
          <cell r="DJ39">
            <v>91</v>
          </cell>
          <cell r="DK39">
            <v>91</v>
          </cell>
          <cell r="DL39">
            <v>91</v>
          </cell>
          <cell r="DM39">
            <v>91</v>
          </cell>
          <cell r="DN39">
            <v>91</v>
          </cell>
          <cell r="DO39">
            <v>91</v>
          </cell>
          <cell r="DP39">
            <v>91</v>
          </cell>
          <cell r="DQ39">
            <v>91</v>
          </cell>
          <cell r="DR39">
            <v>91</v>
          </cell>
          <cell r="DS39">
            <v>91</v>
          </cell>
          <cell r="DT39">
            <v>91</v>
          </cell>
          <cell r="DU39">
            <v>91</v>
          </cell>
          <cell r="DV39">
            <v>91</v>
          </cell>
          <cell r="DW39">
            <v>91</v>
          </cell>
          <cell r="DX39">
            <v>91</v>
          </cell>
          <cell r="DY39">
            <v>91</v>
          </cell>
          <cell r="DZ39">
            <v>91</v>
          </cell>
          <cell r="EA39">
            <v>91</v>
          </cell>
          <cell r="EB39">
            <v>91</v>
          </cell>
          <cell r="EC39">
            <v>91</v>
          </cell>
          <cell r="ED39">
            <v>91</v>
          </cell>
          <cell r="EE39">
            <v>91</v>
          </cell>
          <cell r="EF39">
            <v>91</v>
          </cell>
          <cell r="EG39">
            <v>91</v>
          </cell>
          <cell r="EH39">
            <v>91</v>
          </cell>
          <cell r="EI39">
            <v>91</v>
          </cell>
          <cell r="EJ39">
            <v>91</v>
          </cell>
          <cell r="EK39">
            <v>91</v>
          </cell>
          <cell r="EL39">
            <v>91</v>
          </cell>
          <cell r="EM39">
            <v>91</v>
          </cell>
          <cell r="EN39">
            <v>91</v>
          </cell>
          <cell r="EO39">
            <v>91</v>
          </cell>
          <cell r="EP39">
            <v>91</v>
          </cell>
          <cell r="EQ39">
            <v>91</v>
          </cell>
          <cell r="ER39">
            <v>91</v>
          </cell>
          <cell r="ES39">
            <v>91</v>
          </cell>
          <cell r="ET39">
            <v>91</v>
          </cell>
          <cell r="EU39">
            <v>91</v>
          </cell>
          <cell r="EV39">
            <v>91</v>
          </cell>
          <cell r="EW39">
            <v>91</v>
          </cell>
          <cell r="EX39">
            <v>91</v>
          </cell>
          <cell r="EY39">
            <v>91</v>
          </cell>
          <cell r="EZ39">
            <v>91</v>
          </cell>
          <cell r="FA39">
            <v>91</v>
          </cell>
          <cell r="FB39">
            <v>91</v>
          </cell>
          <cell r="FC39">
            <v>91</v>
          </cell>
          <cell r="FD39">
            <v>91</v>
          </cell>
          <cell r="FE39">
            <v>91</v>
          </cell>
          <cell r="FF39">
            <v>91</v>
          </cell>
          <cell r="FG39">
            <v>91</v>
          </cell>
          <cell r="FH39">
            <v>91</v>
          </cell>
          <cell r="FI39">
            <v>91</v>
          </cell>
          <cell r="FJ39">
            <v>91</v>
          </cell>
          <cell r="FK39">
            <v>91</v>
          </cell>
          <cell r="FL39">
            <v>91</v>
          </cell>
          <cell r="FM39">
            <v>91</v>
          </cell>
          <cell r="FN39">
            <v>91</v>
          </cell>
          <cell r="FO39">
            <v>91</v>
          </cell>
          <cell r="FP39">
            <v>91</v>
          </cell>
          <cell r="FQ39">
            <v>91</v>
          </cell>
          <cell r="FR39">
            <v>91</v>
          </cell>
          <cell r="FS39">
            <v>91</v>
          </cell>
          <cell r="FT39">
            <v>91</v>
          </cell>
          <cell r="FU39">
            <v>91</v>
          </cell>
          <cell r="FV39">
            <v>91</v>
          </cell>
          <cell r="FW39">
            <v>91</v>
          </cell>
          <cell r="FX39">
            <v>91</v>
          </cell>
          <cell r="FY39">
            <v>91</v>
          </cell>
          <cell r="FZ39">
            <v>91</v>
          </cell>
          <cell r="GA39">
            <v>91</v>
          </cell>
          <cell r="GB39">
            <v>91</v>
          </cell>
          <cell r="GC39">
            <v>91</v>
          </cell>
          <cell r="GD39">
            <v>91</v>
          </cell>
          <cell r="GE39">
            <v>91</v>
          </cell>
          <cell r="GF39">
            <v>91</v>
          </cell>
          <cell r="GG39">
            <v>91</v>
          </cell>
          <cell r="GH39">
            <v>91</v>
          </cell>
          <cell r="GI39">
            <v>91</v>
          </cell>
          <cell r="GJ39">
            <v>91</v>
          </cell>
          <cell r="GK39">
            <v>91</v>
          </cell>
          <cell r="GL39">
            <v>91</v>
          </cell>
          <cell r="GM39">
            <v>91</v>
          </cell>
          <cell r="GN39">
            <v>91</v>
          </cell>
          <cell r="GO39">
            <v>91</v>
          </cell>
          <cell r="GP39">
            <v>91</v>
          </cell>
          <cell r="GQ39">
            <v>91</v>
          </cell>
          <cell r="GR39">
            <v>91</v>
          </cell>
          <cell r="GS39">
            <v>91</v>
          </cell>
          <cell r="GT39">
            <v>91</v>
          </cell>
          <cell r="GU39">
            <v>91</v>
          </cell>
          <cell r="GV39">
            <v>91</v>
          </cell>
          <cell r="GW39">
            <v>91</v>
          </cell>
          <cell r="GX39">
            <v>91</v>
          </cell>
          <cell r="GY39">
            <v>91</v>
          </cell>
          <cell r="GZ39">
            <v>91</v>
          </cell>
          <cell r="HA39">
            <v>91</v>
          </cell>
          <cell r="HB39">
            <v>91</v>
          </cell>
          <cell r="HC39">
            <v>91</v>
          </cell>
          <cell r="HD39">
            <v>91</v>
          </cell>
          <cell r="HE39">
            <v>91</v>
          </cell>
          <cell r="HF39">
            <v>91</v>
          </cell>
          <cell r="HG39">
            <v>91</v>
          </cell>
          <cell r="HH39">
            <v>91</v>
          </cell>
          <cell r="HI39">
            <v>91</v>
          </cell>
          <cell r="HJ39">
            <v>91</v>
          </cell>
          <cell r="HK39">
            <v>91</v>
          </cell>
          <cell r="HL39">
            <v>91</v>
          </cell>
          <cell r="HM39">
            <v>91</v>
          </cell>
          <cell r="HN39">
            <v>91</v>
          </cell>
          <cell r="HO39">
            <v>91</v>
          </cell>
          <cell r="HP39">
            <v>91</v>
          </cell>
          <cell r="HQ39">
            <v>91</v>
          </cell>
          <cell r="HR39">
            <v>91</v>
          </cell>
          <cell r="HS39">
            <v>91</v>
          </cell>
          <cell r="HT39">
            <v>91</v>
          </cell>
          <cell r="HU39">
            <v>91</v>
          </cell>
          <cell r="HV39">
            <v>91</v>
          </cell>
          <cell r="HW39">
            <v>91</v>
          </cell>
          <cell r="HX39">
            <v>91</v>
          </cell>
          <cell r="HY39">
            <v>91</v>
          </cell>
          <cell r="HZ39">
            <v>91</v>
          </cell>
          <cell r="IA39">
            <v>91</v>
          </cell>
          <cell r="IB39">
            <v>91</v>
          </cell>
          <cell r="IC39">
            <v>91</v>
          </cell>
          <cell r="ID39">
            <v>91</v>
          </cell>
          <cell r="IE39">
            <v>91</v>
          </cell>
          <cell r="IF39">
            <v>91</v>
          </cell>
          <cell r="IG39">
            <v>91</v>
          </cell>
          <cell r="IH39">
            <v>91</v>
          </cell>
          <cell r="II39">
            <v>91</v>
          </cell>
          <cell r="IJ39">
            <v>91</v>
          </cell>
          <cell r="IK39">
            <v>91</v>
          </cell>
          <cell r="IL39">
            <v>91</v>
          </cell>
          <cell r="IM39">
            <v>91</v>
          </cell>
          <cell r="IN39">
            <v>91</v>
          </cell>
          <cell r="IO39">
            <v>91</v>
          </cell>
          <cell r="IP39">
            <v>91</v>
          </cell>
          <cell r="IQ39">
            <v>91</v>
          </cell>
          <cell r="IR39">
            <v>91</v>
          </cell>
          <cell r="IS39">
            <v>91</v>
          </cell>
          <cell r="IT39">
            <v>91</v>
          </cell>
          <cell r="IU39">
            <v>91</v>
          </cell>
          <cell r="IV39">
            <v>91</v>
          </cell>
          <cell r="IW39">
            <v>91</v>
          </cell>
          <cell r="IX39">
            <v>91</v>
          </cell>
          <cell r="IY39">
            <v>91</v>
          </cell>
          <cell r="IZ39">
            <v>91</v>
          </cell>
          <cell r="JA39">
            <v>91</v>
          </cell>
          <cell r="JB39">
            <v>91</v>
          </cell>
          <cell r="JC39">
            <v>91</v>
          </cell>
          <cell r="JD39">
            <v>91</v>
          </cell>
          <cell r="JE39">
            <v>91</v>
          </cell>
          <cell r="JF39">
            <v>91</v>
          </cell>
          <cell r="JG39">
            <v>91</v>
          </cell>
          <cell r="JH39">
            <v>91</v>
          </cell>
          <cell r="JI39">
            <v>91</v>
          </cell>
          <cell r="JJ39">
            <v>91</v>
          </cell>
          <cell r="JK39">
            <v>91</v>
          </cell>
          <cell r="JL39">
            <v>91</v>
          </cell>
          <cell r="JM39">
            <v>91</v>
          </cell>
          <cell r="JN39">
            <v>91</v>
          </cell>
          <cell r="JO39">
            <v>91</v>
          </cell>
          <cell r="JP39">
            <v>91</v>
          </cell>
          <cell r="JQ39">
            <v>91</v>
          </cell>
          <cell r="JR39">
            <v>91</v>
          </cell>
          <cell r="JS39">
            <v>91</v>
          </cell>
          <cell r="JT39">
            <v>91</v>
          </cell>
          <cell r="JU39">
            <v>91</v>
          </cell>
          <cell r="JV39">
            <v>91</v>
          </cell>
          <cell r="JW39">
            <v>91</v>
          </cell>
          <cell r="JX39">
            <v>91</v>
          </cell>
          <cell r="JY39">
            <v>91</v>
          </cell>
          <cell r="JZ39">
            <v>91</v>
          </cell>
          <cell r="KA39">
            <v>91</v>
          </cell>
          <cell r="KB39">
            <v>91</v>
          </cell>
          <cell r="KC39">
            <v>91</v>
          </cell>
          <cell r="KD39">
            <v>91</v>
          </cell>
          <cell r="KE39">
            <v>91</v>
          </cell>
          <cell r="KF39">
            <v>91</v>
          </cell>
          <cell r="KG39">
            <v>91</v>
          </cell>
          <cell r="KH39">
            <v>91</v>
          </cell>
          <cell r="KI39">
            <v>91</v>
          </cell>
          <cell r="KJ39">
            <v>91</v>
          </cell>
          <cell r="KK39">
            <v>91</v>
          </cell>
          <cell r="KL39">
            <v>91</v>
          </cell>
          <cell r="KM39">
            <v>91</v>
          </cell>
          <cell r="KN39">
            <v>91</v>
          </cell>
          <cell r="KO39">
            <v>91</v>
          </cell>
          <cell r="KP39">
            <v>91</v>
          </cell>
          <cell r="KQ39">
            <v>91</v>
          </cell>
          <cell r="KR39">
            <v>91</v>
          </cell>
          <cell r="KS39">
            <v>91</v>
          </cell>
          <cell r="KT39">
            <v>91</v>
          </cell>
          <cell r="KU39">
            <v>91</v>
          </cell>
          <cell r="KV39">
            <v>91</v>
          </cell>
          <cell r="KW39">
            <v>91</v>
          </cell>
          <cell r="KX39">
            <v>91</v>
          </cell>
          <cell r="KY39">
            <v>91</v>
          </cell>
          <cell r="KZ39">
            <v>91</v>
          </cell>
          <cell r="LA39">
            <v>91</v>
          </cell>
          <cell r="LB39">
            <v>91</v>
          </cell>
          <cell r="LC39">
            <v>91</v>
          </cell>
          <cell r="LD39">
            <v>91</v>
          </cell>
          <cell r="LE39">
            <v>91</v>
          </cell>
          <cell r="LF39">
            <v>91</v>
          </cell>
          <cell r="LG39">
            <v>91</v>
          </cell>
          <cell r="LH39">
            <v>91</v>
          </cell>
          <cell r="LI39">
            <v>91</v>
          </cell>
          <cell r="LJ39">
            <v>91</v>
          </cell>
          <cell r="LK39">
            <v>91</v>
          </cell>
          <cell r="LL39">
            <v>91</v>
          </cell>
          <cell r="LM39">
            <v>91</v>
          </cell>
          <cell r="LN39">
            <v>91</v>
          </cell>
          <cell r="LO39">
            <v>91</v>
          </cell>
          <cell r="LP39">
            <v>91</v>
          </cell>
          <cell r="LQ39">
            <v>91</v>
          </cell>
          <cell r="LR39">
            <v>91</v>
          </cell>
          <cell r="LS39">
            <v>91</v>
          </cell>
          <cell r="LT39">
            <v>91</v>
          </cell>
          <cell r="LU39">
            <v>91</v>
          </cell>
          <cell r="LV39">
            <v>91</v>
          </cell>
          <cell r="LW39">
            <v>91</v>
          </cell>
          <cell r="LX39">
            <v>91</v>
          </cell>
          <cell r="LY39">
            <v>91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1579</v>
          </cell>
          <cell r="S41">
            <v>6678</v>
          </cell>
          <cell r="T41">
            <v>7212</v>
          </cell>
          <cell r="U41">
            <v>8887</v>
          </cell>
          <cell r="V41">
            <v>8507</v>
          </cell>
          <cell r="W41">
            <v>8337</v>
          </cell>
          <cell r="X41">
            <v>8260</v>
          </cell>
          <cell r="Y41">
            <v>8188</v>
          </cell>
          <cell r="Z41">
            <v>8123</v>
          </cell>
          <cell r="AA41">
            <v>8092</v>
          </cell>
          <cell r="AB41">
            <v>8016</v>
          </cell>
          <cell r="AC41">
            <v>7956</v>
          </cell>
          <cell r="AD41">
            <v>7983</v>
          </cell>
          <cell r="AE41">
            <v>8427</v>
          </cell>
          <cell r="AF41">
            <v>8483</v>
          </cell>
          <cell r="AG41">
            <v>11600</v>
          </cell>
          <cell r="AH41">
            <v>14487</v>
          </cell>
          <cell r="AI41">
            <v>14304</v>
          </cell>
          <cell r="AJ41">
            <v>14105</v>
          </cell>
          <cell r="AK41">
            <v>14000</v>
          </cell>
          <cell r="AL41">
            <v>13941</v>
          </cell>
          <cell r="AM41">
            <v>13786</v>
          </cell>
          <cell r="AN41">
            <v>13674</v>
          </cell>
          <cell r="AO41">
            <v>13574</v>
          </cell>
          <cell r="AP41">
            <v>13488</v>
          </cell>
          <cell r="AQ41">
            <v>13626</v>
          </cell>
          <cell r="AR41">
            <v>45590</v>
          </cell>
          <cell r="AS41">
            <v>95299</v>
          </cell>
          <cell r="AT41">
            <v>94366</v>
          </cell>
          <cell r="AU41">
            <v>93098</v>
          </cell>
          <cell r="AV41">
            <v>92470</v>
          </cell>
          <cell r="AW41">
            <v>91906</v>
          </cell>
          <cell r="AX41">
            <v>91538</v>
          </cell>
          <cell r="AY41">
            <v>91119</v>
          </cell>
          <cell r="AZ41">
            <v>90932</v>
          </cell>
          <cell r="BA41">
            <v>90812</v>
          </cell>
          <cell r="BB41">
            <v>90720</v>
          </cell>
          <cell r="BC41">
            <v>90904</v>
          </cell>
          <cell r="BD41">
            <v>99487</v>
          </cell>
          <cell r="BE41">
            <v>127255</v>
          </cell>
          <cell r="BF41">
            <v>126952</v>
          </cell>
          <cell r="BG41">
            <v>126875</v>
          </cell>
          <cell r="BH41">
            <v>127100</v>
          </cell>
          <cell r="BI41">
            <v>126840</v>
          </cell>
          <cell r="BJ41">
            <v>126558</v>
          </cell>
          <cell r="BK41">
            <v>126321</v>
          </cell>
          <cell r="BL41">
            <v>126231</v>
          </cell>
          <cell r="BM41">
            <v>126199</v>
          </cell>
          <cell r="BN41">
            <v>137483</v>
          </cell>
          <cell r="BO41">
            <v>148942</v>
          </cell>
          <cell r="BP41">
            <v>148839</v>
          </cell>
          <cell r="BQ41">
            <v>148824</v>
          </cell>
          <cell r="BR41">
            <v>148613</v>
          </cell>
          <cell r="BS41">
            <v>148624</v>
          </cell>
          <cell r="BT41">
            <v>149655</v>
          </cell>
          <cell r="BU41">
            <v>226895</v>
          </cell>
          <cell r="BV41">
            <v>289478</v>
          </cell>
          <cell r="BW41">
            <v>292457</v>
          </cell>
          <cell r="BX41">
            <v>298260</v>
          </cell>
          <cell r="BY41">
            <v>297866</v>
          </cell>
          <cell r="BZ41">
            <v>305974</v>
          </cell>
          <cell r="CA41">
            <v>334539</v>
          </cell>
          <cell r="CB41">
            <v>371922</v>
          </cell>
          <cell r="CC41">
            <v>372020</v>
          </cell>
          <cell r="CD41">
            <v>371181</v>
          </cell>
          <cell r="CE41">
            <v>371439</v>
          </cell>
          <cell r="CF41">
            <v>371176</v>
          </cell>
          <cell r="CG41">
            <v>371362</v>
          </cell>
          <cell r="CH41">
            <v>371547</v>
          </cell>
          <cell r="CI41">
            <v>371274</v>
          </cell>
          <cell r="CJ41">
            <v>371226</v>
          </cell>
          <cell r="CK41">
            <v>370751</v>
          </cell>
          <cell r="CL41">
            <v>375407</v>
          </cell>
          <cell r="CM41">
            <v>378810</v>
          </cell>
          <cell r="CN41">
            <v>378969</v>
          </cell>
          <cell r="CO41">
            <v>379538</v>
          </cell>
          <cell r="CP41">
            <v>419896</v>
          </cell>
          <cell r="CQ41">
            <v>489370</v>
          </cell>
          <cell r="CR41">
            <v>564074</v>
          </cell>
          <cell r="CS41">
            <v>611958</v>
          </cell>
          <cell r="CT41">
            <v>531055.09692091553</v>
          </cell>
          <cell r="CU41">
            <v>528815.4111671939</v>
          </cell>
          <cell r="CV41">
            <v>527575.01125803357</v>
          </cell>
          <cell r="CW41">
            <v>527958.37400845916</v>
          </cell>
          <cell r="CX41">
            <v>525404.84186628251</v>
          </cell>
          <cell r="CY41">
            <v>525506.49948732508</v>
          </cell>
          <cell r="CZ41">
            <v>525874.21594259597</v>
          </cell>
          <cell r="DA41">
            <v>525473.23671716766</v>
          </cell>
          <cell r="DB41">
            <v>526046.13382731786</v>
          </cell>
          <cell r="DC41">
            <v>525706.39713173639</v>
          </cell>
          <cell r="DD41">
            <v>526878.24385979061</v>
          </cell>
          <cell r="DE41">
            <v>528922.53220765409</v>
          </cell>
          <cell r="DF41">
            <v>0</v>
          </cell>
          <cell r="DG41">
            <v>0</v>
          </cell>
          <cell r="DH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>
            <v>0</v>
          </cell>
          <cell r="EJ41">
            <v>0</v>
          </cell>
          <cell r="EK41">
            <v>0</v>
          </cell>
          <cell r="EL41">
            <v>0</v>
          </cell>
          <cell r="EM41">
            <v>0</v>
          </cell>
          <cell r="EN41">
            <v>0</v>
          </cell>
          <cell r="EO41">
            <v>0</v>
          </cell>
          <cell r="EP41">
            <v>0</v>
          </cell>
          <cell r="EQ41">
            <v>0</v>
          </cell>
          <cell r="ER41">
            <v>0</v>
          </cell>
          <cell r="ES41">
            <v>0</v>
          </cell>
          <cell r="ET41">
            <v>0</v>
          </cell>
          <cell r="EU41">
            <v>0</v>
          </cell>
          <cell r="EV41">
            <v>0</v>
          </cell>
          <cell r="EW41">
            <v>0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0</v>
          </cell>
          <cell r="FD41">
            <v>0</v>
          </cell>
          <cell r="FE41">
            <v>0</v>
          </cell>
          <cell r="FF41">
            <v>0</v>
          </cell>
          <cell r="FG41">
            <v>0</v>
          </cell>
          <cell r="FH41">
            <v>0</v>
          </cell>
          <cell r="FI41">
            <v>0</v>
          </cell>
          <cell r="FJ41">
            <v>0</v>
          </cell>
          <cell r="FK41">
            <v>0</v>
          </cell>
          <cell r="FL41">
            <v>0</v>
          </cell>
          <cell r="FM41">
            <v>0</v>
          </cell>
          <cell r="FN41">
            <v>0</v>
          </cell>
          <cell r="FO41">
            <v>0</v>
          </cell>
          <cell r="FP41">
            <v>0</v>
          </cell>
          <cell r="FQ41">
            <v>0</v>
          </cell>
          <cell r="FR41">
            <v>0</v>
          </cell>
          <cell r="FS41">
            <v>0</v>
          </cell>
          <cell r="FT41">
            <v>0</v>
          </cell>
          <cell r="FU41">
            <v>0</v>
          </cell>
          <cell r="FV41">
            <v>0</v>
          </cell>
          <cell r="FW41">
            <v>0</v>
          </cell>
          <cell r="FX41">
            <v>0</v>
          </cell>
          <cell r="FY41">
            <v>0</v>
          </cell>
          <cell r="FZ41">
            <v>0</v>
          </cell>
          <cell r="GA41">
            <v>0</v>
          </cell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  <cell r="HA41">
            <v>0</v>
          </cell>
          <cell r="HB41">
            <v>0</v>
          </cell>
          <cell r="HC41">
            <v>0</v>
          </cell>
          <cell r="HD41">
            <v>0</v>
          </cell>
          <cell r="HE41">
            <v>0</v>
          </cell>
          <cell r="HF41">
            <v>0</v>
          </cell>
          <cell r="HG41">
            <v>0</v>
          </cell>
          <cell r="HH41">
            <v>0</v>
          </cell>
          <cell r="HI41">
            <v>0</v>
          </cell>
          <cell r="HJ41">
            <v>0</v>
          </cell>
          <cell r="HK41">
            <v>0</v>
          </cell>
          <cell r="HL41">
            <v>0</v>
          </cell>
          <cell r="HM41">
            <v>0</v>
          </cell>
          <cell r="HN41">
            <v>0</v>
          </cell>
          <cell r="HO41">
            <v>0</v>
          </cell>
          <cell r="HP41">
            <v>0</v>
          </cell>
          <cell r="HQ41">
            <v>0</v>
          </cell>
          <cell r="HR41">
            <v>0</v>
          </cell>
          <cell r="HS41">
            <v>0</v>
          </cell>
          <cell r="HT41">
            <v>0</v>
          </cell>
          <cell r="HU41">
            <v>0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0</v>
          </cell>
          <cell r="II41">
            <v>0</v>
          </cell>
          <cell r="IJ41">
            <v>0</v>
          </cell>
          <cell r="IK41">
            <v>0</v>
          </cell>
          <cell r="IL41">
            <v>0</v>
          </cell>
          <cell r="IM41">
            <v>0</v>
          </cell>
          <cell r="IN41">
            <v>0</v>
          </cell>
          <cell r="IO41">
            <v>0</v>
          </cell>
          <cell r="IP41">
            <v>0</v>
          </cell>
          <cell r="IQ41">
            <v>0</v>
          </cell>
          <cell r="IR41">
            <v>0</v>
          </cell>
          <cell r="IS41">
            <v>0</v>
          </cell>
          <cell r="IT41">
            <v>0</v>
          </cell>
          <cell r="IU41">
            <v>0</v>
          </cell>
          <cell r="IV41">
            <v>0</v>
          </cell>
          <cell r="IW41">
            <v>0</v>
          </cell>
          <cell r="IX41">
            <v>0</v>
          </cell>
          <cell r="IY41">
            <v>0</v>
          </cell>
          <cell r="IZ41">
            <v>0</v>
          </cell>
          <cell r="JA41">
            <v>0</v>
          </cell>
          <cell r="JB41">
            <v>0</v>
          </cell>
          <cell r="JC41">
            <v>0</v>
          </cell>
          <cell r="JD41">
            <v>0</v>
          </cell>
          <cell r="JE41">
            <v>0</v>
          </cell>
          <cell r="JF41">
            <v>0</v>
          </cell>
          <cell r="JG41">
            <v>0</v>
          </cell>
          <cell r="JH41">
            <v>0</v>
          </cell>
          <cell r="JI41">
            <v>0</v>
          </cell>
          <cell r="JJ41">
            <v>0</v>
          </cell>
          <cell r="JK41">
            <v>0</v>
          </cell>
          <cell r="JL41">
            <v>0</v>
          </cell>
          <cell r="JM41">
            <v>0</v>
          </cell>
          <cell r="JN41">
            <v>0</v>
          </cell>
          <cell r="JO41">
            <v>0</v>
          </cell>
          <cell r="JP41">
            <v>0</v>
          </cell>
          <cell r="JQ41">
            <v>0</v>
          </cell>
          <cell r="JR41">
            <v>0</v>
          </cell>
          <cell r="JS41">
            <v>0</v>
          </cell>
          <cell r="JT41">
            <v>0</v>
          </cell>
          <cell r="JU41">
            <v>0</v>
          </cell>
          <cell r="JV41">
            <v>0</v>
          </cell>
          <cell r="JW41">
            <v>0</v>
          </cell>
          <cell r="JX41">
            <v>0</v>
          </cell>
          <cell r="JY41">
            <v>0</v>
          </cell>
          <cell r="JZ41">
            <v>0</v>
          </cell>
          <cell r="KA41">
            <v>0</v>
          </cell>
          <cell r="KB41">
            <v>0</v>
          </cell>
          <cell r="KC41">
            <v>0</v>
          </cell>
          <cell r="KD41">
            <v>0</v>
          </cell>
          <cell r="KE41">
            <v>0</v>
          </cell>
          <cell r="KF41">
            <v>0</v>
          </cell>
          <cell r="KG41">
            <v>0</v>
          </cell>
          <cell r="KH41">
            <v>0</v>
          </cell>
          <cell r="KI41">
            <v>0</v>
          </cell>
          <cell r="KJ41">
            <v>0</v>
          </cell>
          <cell r="KK41">
            <v>0</v>
          </cell>
          <cell r="KL41">
            <v>0</v>
          </cell>
          <cell r="KM41">
            <v>0</v>
          </cell>
          <cell r="KN41">
            <v>0</v>
          </cell>
          <cell r="KO41">
            <v>0</v>
          </cell>
          <cell r="KP41">
            <v>0</v>
          </cell>
          <cell r="KQ41">
            <v>0</v>
          </cell>
          <cell r="KR41">
            <v>0</v>
          </cell>
          <cell r="KS41">
            <v>0</v>
          </cell>
          <cell r="KT41">
            <v>0</v>
          </cell>
          <cell r="KU41">
            <v>0</v>
          </cell>
          <cell r="KV41">
            <v>0</v>
          </cell>
          <cell r="KW41">
            <v>0</v>
          </cell>
          <cell r="KX41">
            <v>0</v>
          </cell>
          <cell r="KY41">
            <v>0</v>
          </cell>
          <cell r="KZ41">
            <v>0</v>
          </cell>
          <cell r="LA41">
            <v>0</v>
          </cell>
          <cell r="LB41">
            <v>0</v>
          </cell>
          <cell r="LC41">
            <v>0</v>
          </cell>
          <cell r="LD41">
            <v>0</v>
          </cell>
          <cell r="LE41">
            <v>0</v>
          </cell>
          <cell r="LF41">
            <v>0</v>
          </cell>
          <cell r="LG41">
            <v>0</v>
          </cell>
          <cell r="LH41">
            <v>0</v>
          </cell>
          <cell r="LI41">
            <v>0</v>
          </cell>
          <cell r="LJ41">
            <v>0</v>
          </cell>
          <cell r="LK41">
            <v>0</v>
          </cell>
          <cell r="LL41">
            <v>0</v>
          </cell>
          <cell r="LM41">
            <v>0</v>
          </cell>
          <cell r="LN41">
            <v>0</v>
          </cell>
          <cell r="LO41">
            <v>0</v>
          </cell>
          <cell r="LP41">
            <v>0</v>
          </cell>
          <cell r="LQ41">
            <v>0</v>
          </cell>
          <cell r="LR41">
            <v>0</v>
          </cell>
          <cell r="LS41">
            <v>0</v>
          </cell>
          <cell r="LT41">
            <v>0</v>
          </cell>
          <cell r="LU41">
            <v>0</v>
          </cell>
          <cell r="LV41">
            <v>0</v>
          </cell>
          <cell r="LW41">
            <v>0</v>
          </cell>
          <cell r="LX41">
            <v>0</v>
          </cell>
          <cell r="LY41">
            <v>0</v>
          </cell>
        </row>
        <row r="42"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T42">
            <v>447183.76060191041</v>
          </cell>
          <cell r="CU42">
            <v>446610.54690609552</v>
          </cell>
          <cell r="CV42">
            <v>446321.63669654011</v>
          </cell>
          <cell r="CW42">
            <v>447142.27430929156</v>
          </cell>
          <cell r="CX42">
            <v>445923.17029670626</v>
          </cell>
          <cell r="CY42">
            <v>446086.7351581892</v>
          </cell>
          <cell r="CZ42">
            <v>446675.76887167228</v>
          </cell>
          <cell r="DA42">
            <v>447010.91997673805</v>
          </cell>
          <cell r="DB42">
            <v>447749.9405644486</v>
          </cell>
          <cell r="DC42">
            <v>446716.53447910061</v>
          </cell>
          <cell r="DD42">
            <v>445297.40121611173</v>
          </cell>
          <cell r="DE42">
            <v>444391.86968564102</v>
          </cell>
          <cell r="DF42">
            <v>0</v>
          </cell>
          <cell r="DG42">
            <v>0</v>
          </cell>
          <cell r="DH42">
            <v>0</v>
          </cell>
          <cell r="DI42">
            <v>0</v>
          </cell>
          <cell r="DJ42">
            <v>0</v>
          </cell>
          <cell r="DK42">
            <v>0</v>
          </cell>
          <cell r="DL42">
            <v>0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</row>
        <row r="43"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T43">
            <v>65109.578231386149</v>
          </cell>
          <cell r="CU43">
            <v>64126.062499148204</v>
          </cell>
          <cell r="CV43">
            <v>63760.589220631548</v>
          </cell>
          <cell r="CW43">
            <v>63667.234571206413</v>
          </cell>
          <cell r="CX43">
            <v>62972.357019387317</v>
          </cell>
          <cell r="CY43">
            <v>63067.175324211581</v>
          </cell>
          <cell r="CZ43">
            <v>62807.195360868747</v>
          </cell>
          <cell r="DA43">
            <v>62163.472324410781</v>
          </cell>
          <cell r="DB43">
            <v>61527.327894722963</v>
          </cell>
          <cell r="DC43">
            <v>62082.670305267384</v>
          </cell>
          <cell r="DD43">
            <v>63475.8162725332</v>
          </cell>
          <cell r="DE43">
            <v>65223.033183848529</v>
          </cell>
          <cell r="DF43">
            <v>0</v>
          </cell>
          <cell r="DG43">
            <v>0</v>
          </cell>
          <cell r="DH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</row>
        <row r="44"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T44">
            <v>11311.941110441705</v>
          </cell>
          <cell r="CU44">
            <v>10872.642875400894</v>
          </cell>
          <cell r="CV44">
            <v>10525.446051888448</v>
          </cell>
          <cell r="CW44">
            <v>10380.188321888032</v>
          </cell>
          <cell r="CX44">
            <v>10165.464196689643</v>
          </cell>
          <cell r="CY44">
            <v>10206.284843671898</v>
          </cell>
          <cell r="CZ44">
            <v>10286.997836887895</v>
          </cell>
          <cell r="DA44">
            <v>10146.865311131294</v>
          </cell>
          <cell r="DB44">
            <v>10041.595690101562</v>
          </cell>
          <cell r="DC44">
            <v>10255.805916233261</v>
          </cell>
          <cell r="DD44">
            <v>10849.751645510607</v>
          </cell>
          <cell r="DE44">
            <v>11555.284570376303</v>
          </cell>
          <cell r="DF44">
            <v>0</v>
          </cell>
          <cell r="DG44">
            <v>0</v>
          </cell>
          <cell r="DH44">
            <v>0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</v>
          </cell>
          <cell r="DP44">
            <v>0</v>
          </cell>
          <cell r="DQ44">
            <v>0</v>
          </cell>
        </row>
        <row r="45"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T45">
            <v>58.524299063669076</v>
          </cell>
          <cell r="CU45">
            <v>55.675429833822278</v>
          </cell>
          <cell r="CV45">
            <v>53.83223229814697</v>
          </cell>
          <cell r="CW45">
            <v>54.05251813601437</v>
          </cell>
          <cell r="CX45">
            <v>53.059782852311685</v>
          </cell>
          <cell r="CY45">
            <v>52.942298391928873</v>
          </cell>
          <cell r="CZ45">
            <v>53.864760342932477</v>
          </cell>
          <cell r="DA45">
            <v>53.223514554373537</v>
          </cell>
          <cell r="DB45">
            <v>52.935207328571472</v>
          </cell>
          <cell r="DC45">
            <v>53.495064288951738</v>
          </cell>
          <cell r="DD45">
            <v>56.087952054511788</v>
          </cell>
          <cell r="DE45">
            <v>60.703696673527674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0</v>
          </cell>
          <cell r="DP45">
            <v>0</v>
          </cell>
          <cell r="DQ45">
            <v>0</v>
          </cell>
        </row>
        <row r="46"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T46">
            <v>3965.4428555377676</v>
          </cell>
          <cell r="CU46">
            <v>3878.0575620877203</v>
          </cell>
          <cell r="CV46">
            <v>3716.2544732720171</v>
          </cell>
          <cell r="CW46">
            <v>3494.5700516097959</v>
          </cell>
          <cell r="CX46">
            <v>3145.257035688272</v>
          </cell>
          <cell r="CY46">
            <v>2888.1288942968949</v>
          </cell>
          <cell r="CZ46">
            <v>2859.3454660338957</v>
          </cell>
          <cell r="DA46">
            <v>2885.4280177217893</v>
          </cell>
          <cell r="DB46">
            <v>3052.3214394629213</v>
          </cell>
          <cell r="DC46">
            <v>3322.1710641085124</v>
          </cell>
          <cell r="DD46">
            <v>3961.8656234383147</v>
          </cell>
          <cell r="DE46">
            <v>4204.9736745300706</v>
          </cell>
          <cell r="DF46">
            <v>0</v>
          </cell>
          <cell r="DG46">
            <v>0</v>
          </cell>
          <cell r="DH46">
            <v>0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</row>
        <row r="47"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T47">
            <v>3425.8498225757776</v>
          </cell>
          <cell r="CU47">
            <v>3272.4258946277951</v>
          </cell>
          <cell r="CV47">
            <v>3197.2525834031985</v>
          </cell>
          <cell r="CW47">
            <v>3220.0542363272962</v>
          </cell>
          <cell r="CX47">
            <v>3145.5335349587249</v>
          </cell>
          <cell r="CY47">
            <v>3205.2329685635686</v>
          </cell>
          <cell r="CZ47">
            <v>3191.0436467902446</v>
          </cell>
          <cell r="DA47">
            <v>3213.3275726113161</v>
          </cell>
          <cell r="DB47">
            <v>3622.0130312531837</v>
          </cell>
          <cell r="DC47">
            <v>3275.7203027376763</v>
          </cell>
          <cell r="DD47">
            <v>3237.3211501422238</v>
          </cell>
          <cell r="DE47">
            <v>3486.6673965846849</v>
          </cell>
          <cell r="DF47">
            <v>0</v>
          </cell>
          <cell r="DG47">
            <v>0</v>
          </cell>
          <cell r="DH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1.7a"/>
      <sheetName val="QA"/>
      <sheetName val="Historical Pivot"/>
      <sheetName val="PV Annual Forecast"/>
      <sheetName val="Peak Forecast Summary"/>
      <sheetName val="Non-PV Forecast"/>
      <sheetName val="Peak Load Impact"/>
      <sheetName val="Form 1.7a (Mel)"/>
      <sheetName val="Non PV Data (Mel)"/>
    </sheetNames>
    <sheetDataSet>
      <sheetData sheetId="0"/>
      <sheetData sheetId="1" refreshError="1"/>
      <sheetData sheetId="2">
        <row r="32">
          <cell r="B32">
            <v>0</v>
          </cell>
          <cell r="C32">
            <v>2.0171999999999999E-2</v>
          </cell>
          <cell r="D32">
            <v>0</v>
          </cell>
          <cell r="E32">
            <v>0.51918900000000001</v>
          </cell>
        </row>
        <row r="33">
          <cell r="B33">
            <v>0</v>
          </cell>
          <cell r="C33">
            <v>4.138E-2</v>
          </cell>
          <cell r="D33">
            <v>0</v>
          </cell>
          <cell r="E33">
            <v>2.0365450000000047</v>
          </cell>
        </row>
        <row r="34">
          <cell r="B34">
            <v>1.2558E-2</v>
          </cell>
          <cell r="C34">
            <v>1.3050860000000002</v>
          </cell>
          <cell r="D34">
            <v>0.14792000000000002</v>
          </cell>
          <cell r="E34">
            <v>5.4409890000000276</v>
          </cell>
        </row>
        <row r="35">
          <cell r="B35">
            <v>0.28663000000000005</v>
          </cell>
          <cell r="C35">
            <v>4.8401710000000024</v>
          </cell>
          <cell r="D35">
            <v>0.83101800000000003</v>
          </cell>
          <cell r="E35">
            <v>10.843859000000045</v>
          </cell>
        </row>
        <row r="36">
          <cell r="B36">
            <v>0.66591899999999982</v>
          </cell>
          <cell r="C36">
            <v>12.400947000000007</v>
          </cell>
          <cell r="D36">
            <v>3.1693130000000003</v>
          </cell>
          <cell r="E36">
            <v>21.856546999999978</v>
          </cell>
        </row>
        <row r="37">
          <cell r="B37">
            <v>1.7500140000000002</v>
          </cell>
          <cell r="C37">
            <v>17.327931000000003</v>
          </cell>
          <cell r="D37">
            <v>6.6673629999999999</v>
          </cell>
          <cell r="E37">
            <v>32.283104999999985</v>
          </cell>
        </row>
        <row r="38">
          <cell r="B38">
            <v>2.0261</v>
          </cell>
          <cell r="C38">
            <v>25.903471</v>
          </cell>
          <cell r="D38">
            <v>12.303029</v>
          </cell>
          <cell r="E38">
            <v>48.741299999999931</v>
          </cell>
        </row>
        <row r="39">
          <cell r="B39">
            <v>3.2369070000000004</v>
          </cell>
          <cell r="C39">
            <v>45.203733</v>
          </cell>
          <cell r="D39">
            <v>27.263407000000001</v>
          </cell>
          <cell r="E39">
            <v>75.217788999999854</v>
          </cell>
        </row>
        <row r="40">
          <cell r="B40">
            <v>6.0212650000000014</v>
          </cell>
          <cell r="C40">
            <v>82.660664000000025</v>
          </cell>
          <cell r="D40">
            <v>50.032380999999994</v>
          </cell>
          <cell r="E40">
            <v>100.43489599999963</v>
          </cell>
        </row>
        <row r="41">
          <cell r="B41">
            <v>10.950884000000002</v>
          </cell>
          <cell r="C41">
            <v>97.059396000000007</v>
          </cell>
          <cell r="D41">
            <v>64.171687999999989</v>
          </cell>
          <cell r="E41">
            <v>140.04488299999963</v>
          </cell>
        </row>
        <row r="42">
          <cell r="B42">
            <v>20.504870999999998</v>
          </cell>
          <cell r="C42">
            <v>122.051185</v>
          </cell>
          <cell r="D42">
            <v>88.394122999999993</v>
          </cell>
          <cell r="E42">
            <v>190.13376899999932</v>
          </cell>
        </row>
        <row r="43">
          <cell r="B43">
            <v>31.364133000000002</v>
          </cell>
          <cell r="C43">
            <v>180.98286899999999</v>
          </cell>
          <cell r="D43">
            <v>115.35802799999999</v>
          </cell>
          <cell r="E43">
            <v>249.00998099999887</v>
          </cell>
        </row>
        <row r="44">
          <cell r="B44">
            <v>45.270254000000008</v>
          </cell>
          <cell r="C44">
            <v>240.16127400000002</v>
          </cell>
          <cell r="D44">
            <v>142.29882799999999</v>
          </cell>
          <cell r="E44">
            <v>328.67921499999881</v>
          </cell>
        </row>
        <row r="45">
          <cell r="B45">
            <v>63.824435999999999</v>
          </cell>
          <cell r="C45">
            <v>312.96107300000011</v>
          </cell>
          <cell r="D45">
            <v>178.21593599999997</v>
          </cell>
          <cell r="E45">
            <v>468.71478699999744</v>
          </cell>
        </row>
        <row r="46">
          <cell r="B46">
            <v>87.046585999999976</v>
          </cell>
          <cell r="C46">
            <v>367.58108500000003</v>
          </cell>
          <cell r="D46">
            <v>203.42122899999993</v>
          </cell>
          <cell r="E46">
            <v>700.01754900000481</v>
          </cell>
        </row>
        <row r="47">
          <cell r="B47">
            <v>140.21750700000001</v>
          </cell>
          <cell r="C47">
            <v>467.36131999999986</v>
          </cell>
          <cell r="D47">
            <v>229.88900399999991</v>
          </cell>
          <cell r="E47">
            <v>1055.2156829999947</v>
          </cell>
        </row>
        <row r="48">
          <cell r="B48">
            <v>228.47706100000011</v>
          </cell>
          <cell r="C48">
            <v>589.04149299999995</v>
          </cell>
          <cell r="D48">
            <v>280.20750199999992</v>
          </cell>
          <cell r="E48">
            <v>1434.54881399999</v>
          </cell>
        </row>
        <row r="49">
          <cell r="B49">
            <v>296.78314499999999</v>
          </cell>
          <cell r="C49">
            <v>760.25268800000003</v>
          </cell>
          <cell r="D49">
            <v>377.52860799999991</v>
          </cell>
          <cell r="E49">
            <v>1762.5683920000019</v>
          </cell>
        </row>
        <row r="50">
          <cell r="B50">
            <v>353.15329300000002</v>
          </cell>
          <cell r="C50">
            <v>913.32563899999991</v>
          </cell>
          <cell r="D50">
            <v>439.5783679999999</v>
          </cell>
          <cell r="E50">
            <v>2122.4231570000156</v>
          </cell>
        </row>
      </sheetData>
      <sheetData sheetId="3">
        <row r="2">
          <cell r="V2">
            <v>0.17615419064034438</v>
          </cell>
        </row>
        <row r="3">
          <cell r="J3">
            <v>2129.3402482204715</v>
          </cell>
          <cell r="K3">
            <v>1362.2128092930111</v>
          </cell>
          <cell r="L3">
            <v>351.0377724137648</v>
          </cell>
        </row>
        <row r="4">
          <cell r="J4">
            <v>374.96669902448656</v>
          </cell>
          <cell r="K4">
            <v>196.10217713181322</v>
          </cell>
          <cell r="L4">
            <v>43.873547115307076</v>
          </cell>
          <cell r="Q4">
            <v>3688.4207367163722</v>
          </cell>
          <cell r="R4">
            <v>2184.0612725602873</v>
          </cell>
          <cell r="S4">
            <v>589.23444365262696</v>
          </cell>
        </row>
        <row r="5">
          <cell r="J5">
            <v>375.76639119998498</v>
          </cell>
          <cell r="K5">
            <v>170.85120697061487</v>
          </cell>
          <cell r="L5">
            <v>36.516846816849515</v>
          </cell>
          <cell r="Q5">
            <v>4277.6658074907509</v>
          </cell>
          <cell r="R5">
            <v>2455.7651724332345</v>
          </cell>
          <cell r="S5">
            <v>650.9136974058207</v>
          </cell>
        </row>
        <row r="6">
          <cell r="J6">
            <v>397.66927496509703</v>
          </cell>
          <cell r="K6">
            <v>142.72605726262813</v>
          </cell>
          <cell r="L6">
            <v>25.408731687955296</v>
          </cell>
          <cell r="Q6">
            <v>4881.1083889829288</v>
          </cell>
          <cell r="R6">
            <v>2685.6788155658542</v>
          </cell>
          <cell r="S6">
            <v>697.64888760085807</v>
          </cell>
        </row>
        <row r="7">
          <cell r="J7">
            <v>429.75627905251969</v>
          </cell>
          <cell r="K7">
            <v>109.43323490449896</v>
          </cell>
          <cell r="L7">
            <v>20.266292909446857</v>
          </cell>
          <cell r="Q7">
            <v>5524.6439496551402</v>
          </cell>
          <cell r="R7">
            <v>2868.1122354187714</v>
          </cell>
          <cell r="S7">
            <v>730.91537783864351</v>
          </cell>
        </row>
        <row r="8">
          <cell r="J8">
            <v>418.08136985187735</v>
          </cell>
          <cell r="K8">
            <v>105.05232164057061</v>
          </cell>
          <cell r="L8">
            <v>24.448684270680349</v>
          </cell>
          <cell r="Q8">
            <v>6184.0457755297884</v>
          </cell>
          <cell r="R8">
            <v>3017.8916609605853</v>
          </cell>
          <cell r="S8">
            <v>762.89048066121268</v>
          </cell>
        </row>
        <row r="9">
          <cell r="J9">
            <v>401.18042111529473</v>
          </cell>
          <cell r="K9">
            <v>106.06140700176161</v>
          </cell>
          <cell r="L9">
            <v>27.848871162401402</v>
          </cell>
          <cell r="Q9">
            <v>6817.3235510224195</v>
          </cell>
          <cell r="R9">
            <v>3163.7910371536736</v>
          </cell>
          <cell r="S9">
            <v>800.80468115688598</v>
          </cell>
        </row>
        <row r="10">
          <cell r="J10">
            <v>376.5451881626492</v>
          </cell>
          <cell r="K10">
            <v>107.01435535180509</v>
          </cell>
          <cell r="L10">
            <v>30.243073558606433</v>
          </cell>
          <cell r="Q10">
            <v>7414.2629706189773</v>
          </cell>
          <cell r="R10">
            <v>3310.4638882806094</v>
          </cell>
          <cell r="S10">
            <v>843.20558521255396</v>
          </cell>
        </row>
        <row r="11">
          <cell r="J11">
            <v>344.70550830167849</v>
          </cell>
          <cell r="K11">
            <v>98.609062441080866</v>
          </cell>
          <cell r="L11">
            <v>32.706391766612008</v>
          </cell>
          <cell r="Q11">
            <v>7962.9215207090829</v>
          </cell>
          <cell r="R11">
            <v>3451.6859706522459</v>
          </cell>
          <cell r="S11">
            <v>889.27977605591684</v>
          </cell>
        </row>
        <row r="12">
          <cell r="J12">
            <v>213.21978553667049</v>
          </cell>
          <cell r="K12">
            <v>15.347552965999785</v>
          </cell>
          <cell r="L12">
            <v>10.185275541386979</v>
          </cell>
          <cell r="Q12">
            <v>8382.450459749909</v>
          </cell>
          <cell r="R12">
            <v>3530.0069818386251</v>
          </cell>
          <cell r="S12">
            <v>920.02499261914113</v>
          </cell>
        </row>
        <row r="13">
          <cell r="J13">
            <v>234.07173741489129</v>
          </cell>
          <cell r="K13">
            <v>29.030952167152321</v>
          </cell>
          <cell r="L13">
            <v>10.900668121046298</v>
          </cell>
          <cell r="Q13">
            <v>8701.4101689062954</v>
          </cell>
          <cell r="R13">
            <v>3544.8034376982578</v>
          </cell>
          <cell r="S13">
            <v>932.27458847014714</v>
          </cell>
        </row>
        <row r="14">
          <cell r="J14">
            <v>221.1664315850216</v>
          </cell>
          <cell r="K14">
            <v>34.621261996257346</v>
          </cell>
          <cell r="L14">
            <v>10.951936897580701</v>
          </cell>
          <cell r="Q14">
            <v>9027.1827440626275</v>
          </cell>
          <cell r="R14">
            <v>3575.0711742461913</v>
          </cell>
          <cell r="S14">
            <v>945.10196829221456</v>
          </cell>
        </row>
        <row r="15">
          <cell r="J15">
            <v>209.82796828340753</v>
          </cell>
          <cell r="K15">
            <v>41.285400828183903</v>
          </cell>
          <cell r="L15">
            <v>11.837465890438745</v>
          </cell>
          <cell r="Q15">
            <v>9331.6089689065102</v>
          </cell>
          <cell r="R15">
            <v>3614.4272898282529</v>
          </cell>
          <cell r="S15">
            <v>958.5831122145247</v>
          </cell>
        </row>
      </sheetData>
      <sheetData sheetId="4">
        <row r="2">
          <cell r="C2">
            <v>2019</v>
          </cell>
          <cell r="D2">
            <v>2020</v>
          </cell>
          <cell r="E2">
            <v>2021</v>
          </cell>
          <cell r="F2">
            <v>2022</v>
          </cell>
          <cell r="G2">
            <v>2023</v>
          </cell>
          <cell r="H2">
            <v>2024</v>
          </cell>
          <cell r="I2">
            <v>2025</v>
          </cell>
          <cell r="J2">
            <v>2026</v>
          </cell>
          <cell r="K2">
            <v>2027</v>
          </cell>
          <cell r="L2">
            <v>2028</v>
          </cell>
          <cell r="M2">
            <v>2029</v>
          </cell>
          <cell r="N2">
            <v>2030</v>
          </cell>
        </row>
        <row r="3">
          <cell r="C3">
            <v>43647</v>
          </cell>
          <cell r="D3">
            <v>44013</v>
          </cell>
          <cell r="E3">
            <v>44378</v>
          </cell>
          <cell r="F3">
            <v>44743</v>
          </cell>
          <cell r="G3">
            <v>45108</v>
          </cell>
          <cell r="H3">
            <v>45474</v>
          </cell>
          <cell r="I3">
            <v>45839</v>
          </cell>
          <cell r="J3">
            <v>46204</v>
          </cell>
          <cell r="K3">
            <v>46569</v>
          </cell>
          <cell r="L3">
            <v>46935</v>
          </cell>
          <cell r="M3">
            <v>47300</v>
          </cell>
          <cell r="N3">
            <v>47665</v>
          </cell>
        </row>
        <row r="4">
          <cell r="C4">
            <v>19</v>
          </cell>
          <cell r="D4">
            <v>19</v>
          </cell>
          <cell r="E4">
            <v>19</v>
          </cell>
          <cell r="F4">
            <v>20</v>
          </cell>
          <cell r="G4">
            <v>20</v>
          </cell>
          <cell r="H4">
            <v>20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  <cell r="N4">
            <v>20</v>
          </cell>
        </row>
        <row r="5">
          <cell r="C5">
            <v>18301.044340515899</v>
          </cell>
          <cell r="D5">
            <v>18337.778447101999</v>
          </cell>
          <cell r="E5">
            <v>18374.362648652299</v>
          </cell>
          <cell r="F5">
            <v>17899.984515663498</v>
          </cell>
          <cell r="G5">
            <v>17952.234952722101</v>
          </cell>
          <cell r="H5">
            <v>18003.165815962599</v>
          </cell>
          <cell r="I5">
            <v>18053.8922740585</v>
          </cell>
          <cell r="J5">
            <v>18102.520247126002</v>
          </cell>
          <cell r="K5">
            <v>18149.852733649601</v>
          </cell>
          <cell r="L5">
            <v>18196.535080357</v>
          </cell>
          <cell r="M5">
            <v>18242.7088968926</v>
          </cell>
          <cell r="N5">
            <v>18288.8029590558</v>
          </cell>
        </row>
        <row r="6">
          <cell r="C6">
            <v>-458.06779124404846</v>
          </cell>
          <cell r="D6">
            <v>-521.12443319008275</v>
          </cell>
          <cell r="E6">
            <v>-580.03765269073926</v>
          </cell>
          <cell r="F6">
            <v>-91.539678945623862</v>
          </cell>
          <cell r="G6">
            <v>-99.175415616205612</v>
          </cell>
          <cell r="H6">
            <v>-106.63331585728575</v>
          </cell>
          <cell r="I6">
            <v>-113.86850701414893</v>
          </cell>
          <cell r="J6">
            <v>-120.6892799603427</v>
          </cell>
          <cell r="K6">
            <v>-125.34526609915017</v>
          </cell>
          <cell r="L6">
            <v>-128.26235973290991</v>
          </cell>
          <cell r="M6">
            <v>-131.42442928166761</v>
          </cell>
          <cell r="N6">
            <v>-134.54583943269273</v>
          </cell>
        </row>
      </sheetData>
      <sheetData sheetId="5">
        <row r="67">
          <cell r="F67">
            <v>2001</v>
          </cell>
          <cell r="G67">
            <v>2002</v>
          </cell>
          <cell r="H67">
            <v>2003</v>
          </cell>
          <cell r="I67">
            <v>2004</v>
          </cell>
          <cell r="J67">
            <v>2005</v>
          </cell>
          <cell r="K67">
            <v>2006</v>
          </cell>
          <cell r="L67">
            <v>2007</v>
          </cell>
          <cell r="M67">
            <v>2008</v>
          </cell>
          <cell r="N67">
            <v>2009</v>
          </cell>
          <cell r="O67">
            <v>2010</v>
          </cell>
          <cell r="P67">
            <v>2011</v>
          </cell>
          <cell r="Q67">
            <v>2012</v>
          </cell>
          <cell r="R67">
            <v>2013</v>
          </cell>
          <cell r="S67">
            <v>2014</v>
          </cell>
          <cell r="T67">
            <v>2015</v>
          </cell>
          <cell r="U67">
            <v>2016</v>
          </cell>
          <cell r="V67">
            <v>2017</v>
          </cell>
          <cell r="W67">
            <v>2018</v>
          </cell>
          <cell r="X67">
            <v>2019</v>
          </cell>
          <cell r="Y67">
            <v>2020</v>
          </cell>
          <cell r="Z67">
            <v>2021</v>
          </cell>
          <cell r="AA67">
            <v>2022</v>
          </cell>
          <cell r="AB67">
            <v>2023</v>
          </cell>
          <cell r="AC67">
            <v>2024</v>
          </cell>
          <cell r="AD67">
            <v>2025</v>
          </cell>
          <cell r="AE67">
            <v>2026</v>
          </cell>
          <cell r="AF67">
            <v>2027</v>
          </cell>
          <cell r="AG67">
            <v>2028</v>
          </cell>
          <cell r="AH67">
            <v>2029</v>
          </cell>
          <cell r="AI67">
            <v>2030</v>
          </cell>
        </row>
        <row r="68">
          <cell r="F68">
            <v>9.5474000000000003E-2</v>
          </cell>
          <cell r="G68">
            <v>0.25584700000000005</v>
          </cell>
          <cell r="H68">
            <v>0.30809800000000004</v>
          </cell>
          <cell r="I68">
            <v>0.34214300000000003</v>
          </cell>
          <cell r="J68">
            <v>0.36800300000000002</v>
          </cell>
          <cell r="K68">
            <v>0.43526000000000004</v>
          </cell>
          <cell r="L68">
            <v>0.48567400000000005</v>
          </cell>
          <cell r="M68">
            <v>0.64558400000000005</v>
          </cell>
          <cell r="N68">
            <v>0.85815100000000011</v>
          </cell>
          <cell r="O68">
            <v>2.8317199999999993</v>
          </cell>
          <cell r="P68">
            <v>8.5825639999999979</v>
          </cell>
          <cell r="Q68">
            <v>10.827437999999999</v>
          </cell>
          <cell r="R68">
            <v>11.98237</v>
          </cell>
          <cell r="S68">
            <v>13.035439999999999</v>
          </cell>
          <cell r="T68">
            <v>14.059703999999998</v>
          </cell>
          <cell r="U68">
            <v>13.991030999999998</v>
          </cell>
          <cell r="V68">
            <v>15.795273999999997</v>
          </cell>
          <cell r="W68">
            <v>17.588123999999997</v>
          </cell>
          <cell r="X68">
            <v>20.846623999999995</v>
          </cell>
          <cell r="Y68">
            <v>24.105123999999996</v>
          </cell>
          <cell r="Z68">
            <v>25.226274799999995</v>
          </cell>
          <cell r="AA68">
            <v>26.347425599999994</v>
          </cell>
          <cell r="AB68">
            <v>27.468576399999993</v>
          </cell>
          <cell r="AC68">
            <v>28.589727199999995</v>
          </cell>
          <cell r="AD68">
            <v>29.710877999999994</v>
          </cell>
          <cell r="AE68">
            <v>30.832028799999993</v>
          </cell>
          <cell r="AF68">
            <v>31.953179599999991</v>
          </cell>
          <cell r="AG68">
            <v>33.074330399999994</v>
          </cell>
          <cell r="AH68">
            <v>34.195481199999996</v>
          </cell>
          <cell r="AI68">
            <v>35.316631999999998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0.6</v>
          </cell>
          <cell r="J69">
            <v>0.6</v>
          </cell>
          <cell r="K69">
            <v>1.35</v>
          </cell>
          <cell r="L69">
            <v>1.35</v>
          </cell>
          <cell r="M69">
            <v>2.5499999999999998</v>
          </cell>
          <cell r="N69">
            <v>6.1559999999999997</v>
          </cell>
          <cell r="O69">
            <v>10.2882</v>
          </cell>
          <cell r="P69">
            <v>24.624150000000004</v>
          </cell>
          <cell r="Q69">
            <v>37.926750000000006</v>
          </cell>
          <cell r="R69">
            <v>45.662450000000007</v>
          </cell>
          <cell r="S69">
            <v>53.775450000000006</v>
          </cell>
          <cell r="T69">
            <v>64.892950000000013</v>
          </cell>
          <cell r="U69">
            <v>77.947400000000016</v>
          </cell>
          <cell r="V69">
            <v>92.71520000000001</v>
          </cell>
          <cell r="W69">
            <v>104.71520000000001</v>
          </cell>
          <cell r="X69">
            <v>111.72144688896</v>
          </cell>
          <cell r="Y69">
            <v>117.9119098828933</v>
          </cell>
          <cell r="Z69">
            <v>123.29988237895108</v>
          </cell>
          <cell r="AA69">
            <v>127.92700962218302</v>
          </cell>
          <cell r="AB69">
            <v>131.85439079352722</v>
          </cell>
          <cell r="AC69">
            <v>135.15424950134775</v>
          </cell>
          <cell r="AD69">
            <v>137.90300329320996</v>
          </cell>
          <cell r="AE69">
            <v>140.1760653052439</v>
          </cell>
          <cell r="AF69">
            <v>142.04434255130829</v>
          </cell>
          <cell r="AG69">
            <v>143.57218155560571</v>
          </cell>
          <cell r="AH69">
            <v>144.81642839453048</v>
          </cell>
          <cell r="AI69">
            <v>145.82627330103534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18.95</v>
          </cell>
          <cell r="W70">
            <v>23.04</v>
          </cell>
          <cell r="X70">
            <v>25.630316799999999</v>
          </cell>
          <cell r="Y70">
            <v>28.098006361463277</v>
          </cell>
          <cell r="Z70">
            <v>30.423910756558779</v>
          </cell>
          <cell r="AA70">
            <v>32.593877602940616</v>
          </cell>
          <cell r="AB70">
            <v>34.598849768696695</v>
          </cell>
          <cell r="AC70">
            <v>36.434631446497846</v>
          </cell>
          <cell r="AD70">
            <v>38.101398281538479</v>
          </cell>
          <cell r="AE70">
            <v>39.603035093598557</v>
          </cell>
          <cell r="AF70">
            <v>40.94638607102889</v>
          </cell>
          <cell r="AG70">
            <v>42.14049231002484</v>
          </cell>
          <cell r="AH70">
            <v>43.195874741263559</v>
          </cell>
          <cell r="AI70">
            <v>44.123901289000877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0.65</v>
          </cell>
          <cell r="Q71">
            <v>2.4700000000000002</v>
          </cell>
          <cell r="R71">
            <v>2.52</v>
          </cell>
          <cell r="S71">
            <v>2.52</v>
          </cell>
          <cell r="T71">
            <v>4.5199999999999996</v>
          </cell>
          <cell r="U71">
            <v>5.92</v>
          </cell>
          <cell r="V71">
            <v>5.92</v>
          </cell>
          <cell r="W71">
            <v>5.92</v>
          </cell>
          <cell r="X71">
            <v>6.8605133254351056</v>
          </cell>
          <cell r="Y71">
            <v>7.9109598015784268</v>
          </cell>
          <cell r="Z71">
            <v>9.0831264093569821</v>
          </cell>
          <cell r="AA71">
            <v>10.38979361052947</v>
          </cell>
          <cell r="AB71">
            <v>11.84474887539842</v>
          </cell>
          <cell r="AC71">
            <v>13.462779095595257</v>
          </cell>
          <cell r="AD71">
            <v>15.259635596216802</v>
          </cell>
          <cell r="AE71">
            <v>17.251964515073059</v>
          </cell>
          <cell r="AF71">
            <v>19.457194441423198</v>
          </cell>
          <cell r="AG71">
            <v>21.89337250796299</v>
          </cell>
          <cell r="AH71">
            <v>24.578939750574591</v>
          </cell>
          <cell r="AI71">
            <v>27.532436673045524</v>
          </cell>
        </row>
        <row r="72">
          <cell r="F72">
            <v>0.3</v>
          </cell>
          <cell r="G72">
            <v>8.4450000000000003</v>
          </cell>
          <cell r="H72">
            <v>26.988</v>
          </cell>
          <cell r="I72">
            <v>38.846000000000004</v>
          </cell>
          <cell r="J72">
            <v>55.012600000000006</v>
          </cell>
          <cell r="K72">
            <v>62.430600000000005</v>
          </cell>
          <cell r="L72">
            <v>70.131600000000006</v>
          </cell>
          <cell r="M72">
            <v>74.774600000000007</v>
          </cell>
          <cell r="N72">
            <v>87.528600000000012</v>
          </cell>
          <cell r="O72">
            <v>92.233400000000017</v>
          </cell>
          <cell r="P72">
            <v>105.86540000000002</v>
          </cell>
          <cell r="Q72">
            <v>119.27260000000003</v>
          </cell>
          <cell r="R72">
            <v>121.61760000000002</v>
          </cell>
          <cell r="S72">
            <v>130.62260000000003</v>
          </cell>
          <cell r="T72">
            <v>141.97960000000003</v>
          </cell>
          <cell r="U72">
            <v>146.97700000000003</v>
          </cell>
          <cell r="V72">
            <v>150.42900000000003</v>
          </cell>
          <cell r="W72">
            <v>165.06400000000002</v>
          </cell>
          <cell r="X72">
            <v>173.30328000000003</v>
          </cell>
          <cell r="Y72">
            <v>177.42292000000003</v>
          </cell>
          <cell r="Z72">
            <v>181.24256000000003</v>
          </cell>
          <cell r="AA72">
            <v>177.21720000000002</v>
          </cell>
          <cell r="AB72">
            <v>162.79384000000002</v>
          </cell>
          <cell r="AC72">
            <v>155.05548000000002</v>
          </cell>
          <cell r="AD72">
            <v>143.00852000000003</v>
          </cell>
          <cell r="AE72">
            <v>132.72465200000002</v>
          </cell>
          <cell r="AF72">
            <v>122.51592000000004</v>
          </cell>
          <cell r="AG72">
            <v>122.04489600000004</v>
          </cell>
          <cell r="AH72">
            <v>114.27397200000004</v>
          </cell>
          <cell r="AI72">
            <v>113.74732800000004</v>
          </cell>
        </row>
        <row r="73">
          <cell r="F73">
            <v>0</v>
          </cell>
          <cell r="G73">
            <v>6.1790000000000003</v>
          </cell>
          <cell r="H73">
            <v>8.0440000000000005</v>
          </cell>
          <cell r="I73">
            <v>22.044</v>
          </cell>
          <cell r="J73">
            <v>22.044</v>
          </cell>
          <cell r="K73">
            <v>23.466999999999999</v>
          </cell>
          <cell r="L73">
            <v>23.800999999999998</v>
          </cell>
          <cell r="M73">
            <v>24.401</v>
          </cell>
          <cell r="N73">
            <v>24.401</v>
          </cell>
          <cell r="O73">
            <v>30.801000000000002</v>
          </cell>
          <cell r="P73">
            <v>30.801000000000002</v>
          </cell>
          <cell r="Q73">
            <v>30.801000000000002</v>
          </cell>
          <cell r="R73">
            <v>31.101000000000003</v>
          </cell>
          <cell r="S73">
            <v>38.391000000000005</v>
          </cell>
          <cell r="T73">
            <v>38.391000000000005</v>
          </cell>
          <cell r="U73">
            <v>38.391000000000005</v>
          </cell>
          <cell r="V73">
            <v>48.091000000000008</v>
          </cell>
          <cell r="W73">
            <v>53.091000000000008</v>
          </cell>
          <cell r="X73">
            <v>57.489000000000004</v>
          </cell>
          <cell r="Y73">
            <v>59.688000000000002</v>
          </cell>
          <cell r="Z73">
            <v>61.887</v>
          </cell>
          <cell r="AA73">
            <v>57.906999999999996</v>
          </cell>
          <cell r="AB73">
            <v>58.241</v>
          </cell>
          <cell r="AC73">
            <v>46.44</v>
          </cell>
          <cell r="AD73">
            <v>48.638999999999996</v>
          </cell>
          <cell r="AE73">
            <v>46.94424999999999</v>
          </cell>
          <cell r="AF73">
            <v>46.151999999999987</v>
          </cell>
          <cell r="AG73">
            <v>47.591099999999983</v>
          </cell>
          <cell r="AH73">
            <v>49.570199999999986</v>
          </cell>
          <cell r="AI73">
            <v>45.789299999999983</v>
          </cell>
        </row>
        <row r="74">
          <cell r="F74">
            <v>0</v>
          </cell>
          <cell r="G74">
            <v>0</v>
          </cell>
          <cell r="H74">
            <v>1.67</v>
          </cell>
          <cell r="I74">
            <v>2.0640000000000001</v>
          </cell>
          <cell r="J74">
            <v>3.6420000000000003</v>
          </cell>
          <cell r="K74">
            <v>5.3540000000000001</v>
          </cell>
          <cell r="L74">
            <v>5.944</v>
          </cell>
          <cell r="M74">
            <v>7.9139999999999997</v>
          </cell>
          <cell r="N74">
            <v>8.2889999999999997</v>
          </cell>
          <cell r="O74">
            <v>10.379</v>
          </cell>
          <cell r="P74">
            <v>11.218999999999999</v>
          </cell>
          <cell r="Q74">
            <v>11.533999999999999</v>
          </cell>
          <cell r="R74">
            <v>12.026</v>
          </cell>
          <cell r="S74">
            <v>14.125999999999999</v>
          </cell>
          <cell r="T74">
            <v>14.366</v>
          </cell>
          <cell r="U74">
            <v>16.366</v>
          </cell>
          <cell r="V74">
            <v>16.245999999999999</v>
          </cell>
          <cell r="W74">
            <v>16.245999999999999</v>
          </cell>
          <cell r="X74">
            <v>17.09</v>
          </cell>
          <cell r="Y74">
            <v>17.934000000000001</v>
          </cell>
          <cell r="Z74">
            <v>18.356000000000002</v>
          </cell>
          <cell r="AA74">
            <v>18.778000000000002</v>
          </cell>
          <cell r="AB74">
            <v>17.530000000000005</v>
          </cell>
          <cell r="AC74">
            <v>17.558000000000007</v>
          </cell>
          <cell r="AD74">
            <v>16.402000000000008</v>
          </cell>
          <cell r="AE74">
            <v>14.356400000000008</v>
          </cell>
          <cell r="AF74">
            <v>13.449600000000009</v>
          </cell>
          <cell r="AG74">
            <v>12.056400000000009</v>
          </cell>
          <cell r="AH74">
            <v>12.09870000000001</v>
          </cell>
          <cell r="AI74">
            <v>10.597500000000011</v>
          </cell>
        </row>
        <row r="75">
          <cell r="F75">
            <v>0</v>
          </cell>
          <cell r="G75">
            <v>0</v>
          </cell>
          <cell r="H75">
            <v>7.5</v>
          </cell>
          <cell r="I75">
            <v>22.3</v>
          </cell>
          <cell r="J75">
            <v>23.990000000000002</v>
          </cell>
          <cell r="K75">
            <v>41.28</v>
          </cell>
          <cell r="L75">
            <v>41.28</v>
          </cell>
          <cell r="M75">
            <v>41.28</v>
          </cell>
          <cell r="N75">
            <v>41.28</v>
          </cell>
          <cell r="O75">
            <v>41.28</v>
          </cell>
          <cell r="P75">
            <v>46.18</v>
          </cell>
          <cell r="Q75">
            <v>46.18</v>
          </cell>
          <cell r="R75">
            <v>46.18</v>
          </cell>
          <cell r="S75">
            <v>46.18</v>
          </cell>
          <cell r="T75">
            <v>46.18</v>
          </cell>
          <cell r="U75">
            <v>46.18</v>
          </cell>
          <cell r="V75">
            <v>46.18</v>
          </cell>
          <cell r="W75">
            <v>46.18</v>
          </cell>
          <cell r="X75">
            <v>46.18</v>
          </cell>
          <cell r="Y75">
            <v>46.18</v>
          </cell>
          <cell r="Z75">
            <v>46.18</v>
          </cell>
          <cell r="AA75">
            <v>46.18</v>
          </cell>
          <cell r="AB75">
            <v>46.18</v>
          </cell>
          <cell r="AC75">
            <v>46.18</v>
          </cell>
          <cell r="AD75">
            <v>46.18</v>
          </cell>
          <cell r="AE75">
            <v>46.18</v>
          </cell>
          <cell r="AF75">
            <v>46.18</v>
          </cell>
          <cell r="AG75">
            <v>46.18</v>
          </cell>
          <cell r="AH75">
            <v>46.18</v>
          </cell>
          <cell r="AI75">
            <v>46.18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1.588191879875948E-3</v>
          </cell>
          <cell r="J77">
            <v>1.588191879875948E-3</v>
          </cell>
          <cell r="K77">
            <v>3.5734317297208837E-3</v>
          </cell>
          <cell r="L77">
            <v>3.5734317297208837E-3</v>
          </cell>
          <cell r="M77">
            <v>6.7498154894727793E-3</v>
          </cell>
          <cell r="N77">
            <v>1.6294848687527223E-2</v>
          </cell>
          <cell r="O77">
            <v>2.7232726164232876E-2</v>
          </cell>
          <cell r="P77">
            <v>6.6900333001277831E-2</v>
          </cell>
          <cell r="Q77">
            <v>0.1069296505389645</v>
          </cell>
          <cell r="R77">
            <v>0.12753829307088152</v>
          </cell>
          <cell r="S77">
            <v>0.14901329427327076</v>
          </cell>
          <cell r="T77">
            <v>0.18373513924705867</v>
          </cell>
          <cell r="U77">
            <v>0.22199587277718016</v>
          </cell>
          <cell r="V77">
            <v>0.31124643305598221</v>
          </cell>
          <cell r="W77">
            <v>0.35383644530132219</v>
          </cell>
          <cell r="X77">
            <v>0.38172794555447187</v>
          </cell>
          <cell r="Y77">
            <v>0.40742647579924385</v>
          </cell>
          <cell r="Z77">
            <v>0.43094771268129045</v>
          </cell>
          <cell r="AA77">
            <v>0.45239825914542348</v>
          </cell>
          <cell r="AB77">
            <v>0.47195236503839888</v>
          </cell>
          <cell r="AC77">
            <v>0.48982923973092879</v>
          </cell>
          <cell r="AD77">
            <v>0.50627331791203078</v>
          </cell>
          <cell r="AE77">
            <v>0.52153856229931905</v>
          </cell>
          <cell r="AF77">
            <v>0.53587691251269121</v>
          </cell>
          <cell r="AG77">
            <v>0.54953039510615143</v>
          </cell>
          <cell r="AH77">
            <v>0.56272614280811006</v>
          </cell>
          <cell r="AI77">
            <v>0.57567352870373978</v>
          </cell>
        </row>
        <row r="78">
          <cell r="F78">
            <v>5.52505262834007E-2</v>
          </cell>
          <cell r="G78">
            <v>1.41619548292124</v>
          </cell>
          <cell r="H78">
            <v>5.8626566094607471</v>
          </cell>
          <cell r="I78">
            <v>10.064982339386425</v>
          </cell>
          <cell r="J78">
            <v>13.252911881150863</v>
          </cell>
          <cell r="K78">
            <v>17.482937085663689</v>
          </cell>
          <cell r="L78">
            <v>18.888318069362398</v>
          </cell>
          <cell r="M78">
            <v>20.797078519850771</v>
          </cell>
          <cell r="N78">
            <v>23.368461453761558</v>
          </cell>
          <cell r="O78">
            <v>26.638243004530434</v>
          </cell>
          <cell r="P78">
            <v>35.852587721629916</v>
          </cell>
          <cell r="Q78">
            <v>44.341160256661261</v>
          </cell>
          <cell r="R78">
            <v>48.153478732635321</v>
          </cell>
          <cell r="S78">
            <v>54.777034228267851</v>
          </cell>
          <cell r="T78">
            <v>62.019042669359365</v>
          </cell>
          <cell r="U78">
            <v>69.563793550193253</v>
          </cell>
          <cell r="V78">
            <v>83.087367767612847</v>
          </cell>
          <cell r="W78">
            <v>92.33621770963363</v>
          </cell>
          <cell r="X78">
            <v>98.523522739981274</v>
          </cell>
          <cell r="Y78">
            <v>103.50171926753447</v>
          </cell>
          <cell r="Z78">
            <v>107.99143103582549</v>
          </cell>
          <cell r="AA78">
            <v>111.20985172899299</v>
          </cell>
          <cell r="AB78">
            <v>111.50965805769309</v>
          </cell>
          <cell r="AC78">
            <v>114.18070253242712</v>
          </cell>
          <cell r="AD78">
            <v>114.37887186496917</v>
          </cell>
          <cell r="AE78">
            <v>114.74053665628597</v>
          </cell>
          <cell r="AF78">
            <v>114.97503730392452</v>
          </cell>
          <cell r="AG78">
            <v>116.55862872246307</v>
          </cell>
          <cell r="AH78">
            <v>118.90440021634768</v>
          </cell>
          <cell r="AI78">
            <v>120.52610424813544</v>
          </cell>
        </row>
        <row r="79">
          <cell r="F79">
            <v>0.23667252992956389</v>
          </cell>
          <cell r="G79">
            <v>13.099464832660557</v>
          </cell>
          <cell r="H79">
            <v>37.841287730092382</v>
          </cell>
          <cell r="I79">
            <v>75.149809848696506</v>
          </cell>
          <cell r="J79">
            <v>91.057365379548699</v>
          </cell>
          <cell r="K79">
            <v>115.20852373199483</v>
          </cell>
          <cell r="L79">
            <v>122.27234750338185</v>
          </cell>
          <cell r="M79">
            <v>128.64440896974259</v>
          </cell>
          <cell r="N79">
            <v>142.66662322997405</v>
          </cell>
          <cell r="O79">
            <v>156.61659062423965</v>
          </cell>
          <cell r="P79">
            <v>181.23815291278348</v>
          </cell>
          <cell r="Q79">
            <v>201.11652466816349</v>
          </cell>
          <cell r="R79">
            <v>208.08656862298392</v>
          </cell>
          <cell r="S79">
            <v>227.5854230264321</v>
          </cell>
          <cell r="T79">
            <v>244.63374002042471</v>
          </cell>
          <cell r="U79">
            <v>258.24752776970217</v>
          </cell>
          <cell r="V79">
            <v>291.15380122307033</v>
          </cell>
          <cell r="W79">
            <v>317.2107571357829</v>
          </cell>
          <cell r="X79">
            <v>334.75848701809275</v>
          </cell>
          <cell r="Y79">
            <v>346.44727505911283</v>
          </cell>
          <cell r="Z79">
            <v>357.10433692714719</v>
          </cell>
          <cell r="AA79">
            <v>354.30180821826923</v>
          </cell>
          <cell r="AB79">
            <v>346.28026318886259</v>
          </cell>
          <cell r="AC79">
            <v>330.68941427277633</v>
          </cell>
          <cell r="AD79">
            <v>325.9641545659739</v>
          </cell>
          <cell r="AE79">
            <v>317.48504925208823</v>
          </cell>
          <cell r="AF79">
            <v>310.88342616153443</v>
          </cell>
          <cell r="AG79">
            <v>314.01320311977548</v>
          </cell>
          <cell r="AH79">
            <v>310.8631248116987</v>
          </cell>
          <cell r="AI79">
            <v>308.2532086758157</v>
          </cell>
        </row>
        <row r="80">
          <cell r="F80">
            <v>8.0769437870353497E-3</v>
          </cell>
          <cell r="G80">
            <v>0.1083396844182037</v>
          </cell>
          <cell r="H80">
            <v>0.49805566044687399</v>
          </cell>
          <cell r="I80">
            <v>0.63761962003719097</v>
          </cell>
          <cell r="J80">
            <v>0.97673454742055132</v>
          </cell>
          <cell r="K80">
            <v>1.1865657506117777</v>
          </cell>
          <cell r="L80">
            <v>1.3423609955260658</v>
          </cell>
          <cell r="M80">
            <v>1.4713626949171541</v>
          </cell>
          <cell r="N80">
            <v>1.6032204675768673</v>
          </cell>
          <cell r="O80">
            <v>1.6995336450657108</v>
          </cell>
          <cell r="P80">
            <v>2.1819090325853381</v>
          </cell>
          <cell r="Q80">
            <v>2.6197354246362972</v>
          </cell>
          <cell r="R80">
            <v>2.7394643513099197</v>
          </cell>
          <cell r="S80">
            <v>3.1035794510268797</v>
          </cell>
          <cell r="T80">
            <v>3.4930321709688847</v>
          </cell>
          <cell r="U80">
            <v>3.7480828073274193</v>
          </cell>
          <cell r="V80">
            <v>3.9787845762608707</v>
          </cell>
          <cell r="W80">
            <v>4.3553887092821366</v>
          </cell>
          <cell r="X80">
            <v>4.6108193107666411</v>
          </cell>
          <cell r="Y80">
            <v>4.7893752434885091</v>
          </cell>
          <cell r="Z80">
            <v>4.9457638692128718</v>
          </cell>
          <cell r="AA80">
            <v>5.0288226292454965</v>
          </cell>
          <cell r="AB80">
            <v>4.7809558260282712</v>
          </cell>
          <cell r="AC80">
            <v>4.9251939985065807</v>
          </cell>
          <cell r="AD80">
            <v>4.6442574221102042</v>
          </cell>
          <cell r="AE80">
            <v>4.4892424432420253</v>
          </cell>
          <cell r="AF80">
            <v>4.351102685788689</v>
          </cell>
          <cell r="AG80">
            <v>4.3570801362488885</v>
          </cell>
          <cell r="AH80">
            <v>4.3838637155141811</v>
          </cell>
          <cell r="AI80">
            <v>4.4417528104268786</v>
          </cell>
        </row>
        <row r="83">
          <cell r="F83">
            <v>2001</v>
          </cell>
          <cell r="G83">
            <v>2002</v>
          </cell>
          <cell r="H83">
            <v>2003</v>
          </cell>
          <cell r="I83">
            <v>2004</v>
          </cell>
          <cell r="J83">
            <v>2005</v>
          </cell>
          <cell r="K83">
            <v>2006</v>
          </cell>
          <cell r="L83">
            <v>2007</v>
          </cell>
          <cell r="M83">
            <v>2008</v>
          </cell>
          <cell r="N83">
            <v>2009</v>
          </cell>
          <cell r="O83">
            <v>2010</v>
          </cell>
          <cell r="P83">
            <v>2011</v>
          </cell>
          <cell r="Q83">
            <v>2012</v>
          </cell>
          <cell r="R83">
            <v>2013</v>
          </cell>
          <cell r="S83">
            <v>2014</v>
          </cell>
          <cell r="T83">
            <v>2015</v>
          </cell>
          <cell r="U83">
            <v>2016</v>
          </cell>
          <cell r="V83">
            <v>2017</v>
          </cell>
          <cell r="W83">
            <v>2018</v>
          </cell>
          <cell r="X83">
            <v>2019</v>
          </cell>
          <cell r="Y83">
            <v>2020</v>
          </cell>
          <cell r="Z83">
            <v>2021</v>
          </cell>
          <cell r="AA83">
            <v>2022</v>
          </cell>
          <cell r="AB83">
            <v>2023</v>
          </cell>
          <cell r="AC83">
            <v>2024</v>
          </cell>
          <cell r="AD83">
            <v>2025</v>
          </cell>
          <cell r="AE83">
            <v>2026</v>
          </cell>
          <cell r="AF83">
            <v>2027</v>
          </cell>
          <cell r="AG83">
            <v>2028</v>
          </cell>
          <cell r="AH83">
            <v>2029</v>
          </cell>
          <cell r="AI83">
            <v>2030</v>
          </cell>
        </row>
        <row r="84">
          <cell r="F84">
            <v>0.1839974928</v>
          </cell>
          <cell r="G84">
            <v>0.49306833840000008</v>
          </cell>
          <cell r="H84">
            <v>0.59376646560000002</v>
          </cell>
          <cell r="I84">
            <v>0.65937798960000005</v>
          </cell>
          <cell r="J84">
            <v>0.70921538160000008</v>
          </cell>
          <cell r="K84">
            <v>0.83883307200000012</v>
          </cell>
          <cell r="L84">
            <v>0.93599093280000012</v>
          </cell>
          <cell r="M84">
            <v>1.2441694848</v>
          </cell>
          <cell r="N84">
            <v>1.6538286072000001</v>
          </cell>
          <cell r="O84">
            <v>5.4572907839999987</v>
          </cell>
          <cell r="P84">
            <v>16.540317340799998</v>
          </cell>
          <cell r="Q84">
            <v>20.866638513599995</v>
          </cell>
          <cell r="R84">
            <v>23.092423464000003</v>
          </cell>
          <cell r="S84">
            <v>25.121899967999997</v>
          </cell>
          <cell r="T84">
            <v>27.095861548799995</v>
          </cell>
          <cell r="U84">
            <v>26.963514943199996</v>
          </cell>
          <cell r="V84">
            <v>30.440652052799994</v>
          </cell>
          <cell r="W84">
            <v>33.895832572799989</v>
          </cell>
          <cell r="X84">
            <v>40.175613772799991</v>
          </cell>
          <cell r="Y84">
            <v>46.455394972799986</v>
          </cell>
          <cell r="Z84">
            <v>48.616076794559994</v>
          </cell>
          <cell r="AA84">
            <v>50.776758616319995</v>
          </cell>
          <cell r="AB84">
            <v>52.937440438079989</v>
          </cell>
          <cell r="AC84">
            <v>55.09812225983999</v>
          </cell>
          <cell r="AD84">
            <v>57.25880408159999</v>
          </cell>
          <cell r="AE84">
            <v>59.419485903359984</v>
          </cell>
          <cell r="AF84">
            <v>61.580167725119985</v>
          </cell>
          <cell r="AG84">
            <v>63.740849546879986</v>
          </cell>
          <cell r="AH84">
            <v>65.901531368639994</v>
          </cell>
          <cell r="AI84">
            <v>68.062213190399987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3.7054800000000001</v>
          </cell>
          <cell r="J85">
            <v>3.7054800000000001</v>
          </cell>
          <cell r="K85">
            <v>8.3373299999999997</v>
          </cell>
          <cell r="L85">
            <v>8.3373299999999997</v>
          </cell>
          <cell r="M85">
            <v>15.748289999999997</v>
          </cell>
          <cell r="N85">
            <v>38.018224799999999</v>
          </cell>
          <cell r="O85">
            <v>63.53786556</v>
          </cell>
          <cell r="P85">
            <v>152.07382557000003</v>
          </cell>
          <cell r="Q85">
            <v>234.22802265000001</v>
          </cell>
          <cell r="R85">
            <v>282.00215871000006</v>
          </cell>
          <cell r="S85">
            <v>332.10642411000003</v>
          </cell>
          <cell r="T85">
            <v>400.76588061000007</v>
          </cell>
          <cell r="U85">
            <v>481.38755292000002</v>
          </cell>
          <cell r="V85">
            <v>572.59053215999995</v>
          </cell>
          <cell r="W85">
            <v>646.70013216000007</v>
          </cell>
          <cell r="X85">
            <v>689.96931169683921</v>
          </cell>
          <cell r="Y85">
            <v>728.2003730547724</v>
          </cell>
          <cell r="Z85">
            <v>761.47541359592606</v>
          </cell>
          <cell r="AA85">
            <v>790.05162602467783</v>
          </cell>
          <cell r="AB85">
            <v>814.30634666266531</v>
          </cell>
          <cell r="AC85">
            <v>834.68561407042341</v>
          </cell>
          <cell r="AD85">
            <v>851.66136773820597</v>
          </cell>
          <cell r="AE85">
            <v>865.69934411212523</v>
          </cell>
          <cell r="AF85">
            <v>877.23745072836959</v>
          </cell>
          <cell r="AG85">
            <v>886.67307885110972</v>
          </cell>
          <cell r="AH85">
            <v>894.35729847894129</v>
          </cell>
          <cell r="AI85">
            <v>900.59389865253399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117.03140999999999</v>
          </cell>
          <cell r="W86">
            <v>142.29043199999998</v>
          </cell>
          <cell r="X86">
            <v>158.28771049343999</v>
          </cell>
          <cell r="Y86">
            <v>173.5276676871249</v>
          </cell>
          <cell r="Z86">
            <v>187.89198805035568</v>
          </cell>
          <cell r="AA86">
            <v>201.29326930024061</v>
          </cell>
          <cell r="AB86">
            <v>213.67557640151702</v>
          </cell>
          <cell r="AC86">
            <v>225.01299688728136</v>
          </cell>
          <cell r="AD86">
            <v>235.30661550712534</v>
          </cell>
          <cell r="AE86">
            <v>244.58042413104593</v>
          </cell>
          <cell r="AF86">
            <v>252.87669109746022</v>
          </cell>
          <cell r="AG86">
            <v>260.25125240825139</v>
          </cell>
          <cell r="AH86">
            <v>266.76908322709551</v>
          </cell>
          <cell r="AI86">
            <v>272.50038958061162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2.3914800000000001</v>
          </cell>
          <cell r="Q87">
            <v>9.0876240000000017</v>
          </cell>
          <cell r="R87">
            <v>9.2715840000000007</v>
          </cell>
          <cell r="S87">
            <v>9.2715840000000007</v>
          </cell>
          <cell r="T87">
            <v>16.629983999999997</v>
          </cell>
          <cell r="U87">
            <v>21.780863999999998</v>
          </cell>
          <cell r="V87">
            <v>21.780863999999998</v>
          </cell>
          <cell r="W87">
            <v>21.780863999999998</v>
          </cell>
          <cell r="X87">
            <v>25.241200626940838</v>
          </cell>
          <cell r="Y87">
            <v>29.106003301967345</v>
          </cell>
          <cell r="Z87">
            <v>33.418638685306206</v>
          </cell>
          <cell r="AA87">
            <v>38.226128651860023</v>
          </cell>
          <cell r="AB87">
            <v>43.579200062365864</v>
          </cell>
          <cell r="AC87">
            <v>49.532256848514074</v>
          </cell>
          <cell r="AD87">
            <v>56.143251285600854</v>
          </cell>
          <cell r="AE87">
            <v>63.473427843856797</v>
          </cell>
          <cell r="AF87">
            <v>71.586909788884228</v>
          </cell>
          <cell r="AG87">
            <v>80.550096131297423</v>
          </cell>
          <cell r="AH87">
            <v>90.430835130314037</v>
          </cell>
          <cell r="AI87">
            <v>101.29734100746909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3.7054800000000001</v>
          </cell>
          <cell r="J88">
            <v>3.7054800000000001</v>
          </cell>
          <cell r="K88">
            <v>8.3373299999999997</v>
          </cell>
          <cell r="L88">
            <v>8.3373299999999997</v>
          </cell>
          <cell r="M88">
            <v>15.748289999999997</v>
          </cell>
          <cell r="N88">
            <v>38.018224799999999</v>
          </cell>
          <cell r="O88">
            <v>63.53786556</v>
          </cell>
          <cell r="P88">
            <v>154.46530557000003</v>
          </cell>
          <cell r="Q88">
            <v>243.31564665000002</v>
          </cell>
          <cell r="R88">
            <v>291.27374271000008</v>
          </cell>
          <cell r="S88">
            <v>341.37800811000005</v>
          </cell>
          <cell r="T88">
            <v>417.39586461000005</v>
          </cell>
          <cell r="U88">
            <v>503.16841692000003</v>
          </cell>
          <cell r="V88">
            <v>711.40280615999984</v>
          </cell>
          <cell r="W88">
            <v>810.77142816000003</v>
          </cell>
          <cell r="X88">
            <v>873.49822281722004</v>
          </cell>
          <cell r="Y88">
            <v>930.83404404386465</v>
          </cell>
          <cell r="Z88">
            <v>982.78604033158786</v>
          </cell>
          <cell r="AA88">
            <v>1029.5710239767784</v>
          </cell>
          <cell r="AB88">
            <v>1071.5611231265482</v>
          </cell>
          <cell r="AC88">
            <v>1109.2308678062188</v>
          </cell>
          <cell r="AD88">
            <v>1143.1112345309321</v>
          </cell>
          <cell r="AE88">
            <v>1173.7531960870281</v>
          </cell>
          <cell r="AF88">
            <v>1201.7010516147141</v>
          </cell>
          <cell r="AG88">
            <v>1227.4744273906585</v>
          </cell>
          <cell r="AH88">
            <v>1251.5572168363508</v>
          </cell>
          <cell r="AI88">
            <v>1274.3916292406147</v>
          </cell>
        </row>
        <row r="89">
          <cell r="F89">
            <v>0.55188000000000004</v>
          </cell>
          <cell r="G89">
            <v>15.535422000000001</v>
          </cell>
          <cell r="H89">
            <v>49.6471248</v>
          </cell>
          <cell r="I89">
            <v>71.461101599999992</v>
          </cell>
          <cell r="J89">
            <v>101.20117896000001</v>
          </cell>
          <cell r="K89">
            <v>114.84733176</v>
          </cell>
          <cell r="L89">
            <v>129.01409136000001</v>
          </cell>
          <cell r="M89">
            <v>137.55535416000001</v>
          </cell>
          <cell r="N89">
            <v>161.01761256000003</v>
          </cell>
          <cell r="O89">
            <v>169.67256264000002</v>
          </cell>
          <cell r="P89">
            <v>194.74998984000001</v>
          </cell>
          <cell r="Q89">
            <v>219.41387496000004</v>
          </cell>
          <cell r="R89">
            <v>223.72773696000004</v>
          </cell>
          <cell r="S89">
            <v>240.29333496000007</v>
          </cell>
          <cell r="T89">
            <v>261.18567216000002</v>
          </cell>
          <cell r="U89">
            <v>270.37888920000006</v>
          </cell>
          <cell r="V89">
            <v>276.72918840000006</v>
          </cell>
          <cell r="W89">
            <v>303.65173440000001</v>
          </cell>
          <cell r="X89">
            <v>318.80871388800006</v>
          </cell>
          <cell r="Y89">
            <v>326.38720363200008</v>
          </cell>
          <cell r="Z89">
            <v>333.41381337600001</v>
          </cell>
          <cell r="AA89">
            <v>326.00876111999997</v>
          </cell>
          <cell r="AB89">
            <v>299.47554806400001</v>
          </cell>
          <cell r="AC89">
            <v>285.24006100800005</v>
          </cell>
          <cell r="AD89">
            <v>263.07847339200009</v>
          </cell>
          <cell r="AE89">
            <v>244.16026981920004</v>
          </cell>
          <cell r="AF89">
            <v>225.38028643200008</v>
          </cell>
          <cell r="AG89">
            <v>224.51379068160006</v>
          </cell>
          <cell r="AH89">
            <v>210.21839889120008</v>
          </cell>
          <cell r="AI89">
            <v>209.24958458880008</v>
          </cell>
        </row>
        <row r="90">
          <cell r="F90">
            <v>0</v>
          </cell>
          <cell r="G90">
            <v>40.866670200000002</v>
          </cell>
          <cell r="H90">
            <v>53.201407199999998</v>
          </cell>
          <cell r="I90">
            <v>145.7946072</v>
          </cell>
          <cell r="J90">
            <v>145.7946072</v>
          </cell>
          <cell r="K90">
            <v>155.20604459999998</v>
          </cell>
          <cell r="L90">
            <v>157.41505379999998</v>
          </cell>
          <cell r="M90">
            <v>161.3833338</v>
          </cell>
          <cell r="N90">
            <v>161.3833338</v>
          </cell>
          <cell r="O90">
            <v>203.71165380000002</v>
          </cell>
          <cell r="P90">
            <v>203.71165380000002</v>
          </cell>
          <cell r="Q90">
            <v>203.71165380000002</v>
          </cell>
          <cell r="R90">
            <v>205.69579380000002</v>
          </cell>
          <cell r="S90">
            <v>253.91039580000003</v>
          </cell>
          <cell r="T90">
            <v>253.91039580000003</v>
          </cell>
          <cell r="U90">
            <v>253.91039580000003</v>
          </cell>
          <cell r="V90">
            <v>318.06425580000007</v>
          </cell>
          <cell r="W90">
            <v>351.13325580000009</v>
          </cell>
          <cell r="X90">
            <v>380.2207482</v>
          </cell>
          <cell r="Y90">
            <v>394.76449440000005</v>
          </cell>
          <cell r="Z90">
            <v>409.30824060000003</v>
          </cell>
          <cell r="AA90">
            <v>382.98531659999998</v>
          </cell>
          <cell r="AB90">
            <v>385.1943258</v>
          </cell>
          <cell r="AC90">
            <v>307.14487199999996</v>
          </cell>
          <cell r="AD90">
            <v>321.68861820000001</v>
          </cell>
          <cell r="AE90">
            <v>310.47988064999993</v>
          </cell>
          <cell r="AF90">
            <v>305.2400975999999</v>
          </cell>
          <cell r="AG90">
            <v>314.75801717999985</v>
          </cell>
          <cell r="AH90">
            <v>327.84738875999989</v>
          </cell>
          <cell r="AI90">
            <v>302.84127233999993</v>
          </cell>
        </row>
        <row r="91">
          <cell r="F91">
            <v>0</v>
          </cell>
          <cell r="G91">
            <v>0</v>
          </cell>
          <cell r="H91">
            <v>3.5110079999999999</v>
          </cell>
          <cell r="I91">
            <v>4.3393536000000008</v>
          </cell>
          <cell r="J91">
            <v>7.6569408000000001</v>
          </cell>
          <cell r="K91">
            <v>11.256249599999999</v>
          </cell>
          <cell r="L91">
            <v>12.496665599999998</v>
          </cell>
          <cell r="M91">
            <v>16.638393600000001</v>
          </cell>
          <cell r="N91">
            <v>17.426793599999996</v>
          </cell>
          <cell r="O91">
            <v>21.820809599999997</v>
          </cell>
          <cell r="P91">
            <v>23.586825600000001</v>
          </cell>
          <cell r="Q91">
            <v>24.249081599999993</v>
          </cell>
          <cell r="R91">
            <v>25.283462400000001</v>
          </cell>
          <cell r="S91">
            <v>29.698502399999999</v>
          </cell>
          <cell r="T91">
            <v>30.203078399999999</v>
          </cell>
          <cell r="U91">
            <v>34.407878400000001</v>
          </cell>
          <cell r="V91">
            <v>34.155590399999994</v>
          </cell>
          <cell r="W91">
            <v>34.155590399999994</v>
          </cell>
          <cell r="X91">
            <v>35.930015999999995</v>
          </cell>
          <cell r="Y91">
            <v>37.704441600000003</v>
          </cell>
          <cell r="Z91">
            <v>38.59165440000001</v>
          </cell>
          <cell r="AA91">
            <v>39.47886720000001</v>
          </cell>
          <cell r="AB91">
            <v>36.855072000000007</v>
          </cell>
          <cell r="AC91">
            <v>36.913939200000016</v>
          </cell>
          <cell r="AD91">
            <v>34.483564800000018</v>
          </cell>
          <cell r="AE91">
            <v>30.182895360000018</v>
          </cell>
          <cell r="AF91">
            <v>28.276439040000017</v>
          </cell>
          <cell r="AG91">
            <v>25.347375360000015</v>
          </cell>
          <cell r="AH91">
            <v>25.436306880000018</v>
          </cell>
          <cell r="AI91">
            <v>22.28018400000002</v>
          </cell>
        </row>
        <row r="92">
          <cell r="F92">
            <v>0.55188000000000004</v>
          </cell>
          <cell r="G92">
            <v>56.402092199999998</v>
          </cell>
          <cell r="H92">
            <v>106.35954000000001</v>
          </cell>
          <cell r="I92">
            <v>221.59506239999999</v>
          </cell>
          <cell r="J92">
            <v>254.65272696000002</v>
          </cell>
          <cell r="K92">
            <v>281.30962596000001</v>
          </cell>
          <cell r="L92">
            <v>298.92581075999993</v>
          </cell>
          <cell r="M92">
            <v>315.57708156000001</v>
          </cell>
          <cell r="N92">
            <v>339.82773996000003</v>
          </cell>
          <cell r="O92">
            <v>395.20502604000006</v>
          </cell>
          <cell r="P92">
            <v>422.04846924000003</v>
          </cell>
          <cell r="Q92">
            <v>447.37461036000008</v>
          </cell>
          <cell r="R92">
            <v>454.70699316000008</v>
          </cell>
          <cell r="S92">
            <v>523.90223316000015</v>
          </cell>
          <cell r="T92">
            <v>545.29914636000001</v>
          </cell>
          <cell r="U92">
            <v>558.69716340000002</v>
          </cell>
          <cell r="V92">
            <v>628.9490346</v>
          </cell>
          <cell r="W92">
            <v>688.94058059999998</v>
          </cell>
          <cell r="X92">
            <v>734.95947808800008</v>
          </cell>
          <cell r="Y92">
            <v>758.85613963200012</v>
          </cell>
          <cell r="Z92">
            <v>781.31370837600014</v>
          </cell>
          <cell r="AA92">
            <v>748.47294491999992</v>
          </cell>
          <cell r="AB92">
            <v>721.52494586400007</v>
          </cell>
          <cell r="AC92">
            <v>629.29887220799992</v>
          </cell>
          <cell r="AD92">
            <v>619.25065639200011</v>
          </cell>
          <cell r="AE92">
            <v>584.82304582919994</v>
          </cell>
          <cell r="AF92">
            <v>558.89682307199996</v>
          </cell>
          <cell r="AG92">
            <v>564.61918322159988</v>
          </cell>
          <cell r="AH92">
            <v>563.5020945312001</v>
          </cell>
          <cell r="AI92">
            <v>534.37104092880008</v>
          </cell>
        </row>
        <row r="93">
          <cell r="F93">
            <v>0</v>
          </cell>
          <cell r="G93">
            <v>0</v>
          </cell>
          <cell r="H93">
            <v>13.14</v>
          </cell>
          <cell r="I93">
            <v>39.069600000000001</v>
          </cell>
          <cell r="J93">
            <v>42.030480000000011</v>
          </cell>
          <cell r="K93">
            <v>72.322559999999996</v>
          </cell>
          <cell r="L93">
            <v>72.322559999999996</v>
          </cell>
          <cell r="M93">
            <v>72.322559999999996</v>
          </cell>
          <cell r="N93">
            <v>72.322559999999996</v>
          </cell>
          <cell r="O93">
            <v>72.322559999999996</v>
          </cell>
          <cell r="P93">
            <v>80.907359999999997</v>
          </cell>
          <cell r="Q93">
            <v>80.907359999999997</v>
          </cell>
          <cell r="R93">
            <v>80.907359999999997</v>
          </cell>
          <cell r="S93">
            <v>80.907359999999997</v>
          </cell>
          <cell r="T93">
            <v>80.907359999999997</v>
          </cell>
          <cell r="U93">
            <v>80.907359999999997</v>
          </cell>
          <cell r="V93">
            <v>80.907359999999997</v>
          </cell>
          <cell r="W93">
            <v>80.907359999999997</v>
          </cell>
          <cell r="X93">
            <v>80.907359999999997</v>
          </cell>
          <cell r="Y93">
            <v>80.907359999999997</v>
          </cell>
          <cell r="Z93">
            <v>80.907359999999997</v>
          </cell>
          <cell r="AA93">
            <v>80.907359999999997</v>
          </cell>
          <cell r="AB93">
            <v>80.907359999999997</v>
          </cell>
          <cell r="AC93">
            <v>80.907359999999997</v>
          </cell>
          <cell r="AD93">
            <v>80.907359999999997</v>
          </cell>
          <cell r="AE93">
            <v>80.907359999999997</v>
          </cell>
          <cell r="AF93">
            <v>80.907359999999997</v>
          </cell>
          <cell r="AG93">
            <v>80.907359999999997</v>
          </cell>
          <cell r="AH93">
            <v>80.907359999999997</v>
          </cell>
          <cell r="AI93">
            <v>80.907359999999997</v>
          </cell>
        </row>
        <row r="94">
          <cell r="F94">
            <v>0.55188000000000004</v>
          </cell>
          <cell r="G94">
            <v>56.402092199999998</v>
          </cell>
          <cell r="H94">
            <v>119.49954000000001</v>
          </cell>
          <cell r="I94">
            <v>260.6646624</v>
          </cell>
          <cell r="J94">
            <v>296.68320696000001</v>
          </cell>
          <cell r="K94">
            <v>353.63218596000002</v>
          </cell>
          <cell r="L94">
            <v>371.24837075999994</v>
          </cell>
          <cell r="M94">
            <v>387.89964156000002</v>
          </cell>
          <cell r="N94">
            <v>412.15029996000004</v>
          </cell>
          <cell r="O94">
            <v>467.52758604000007</v>
          </cell>
          <cell r="P94">
            <v>502.95582924000001</v>
          </cell>
          <cell r="Q94">
            <v>528.28197036000006</v>
          </cell>
          <cell r="R94">
            <v>535.61435316000006</v>
          </cell>
          <cell r="S94">
            <v>604.80959316000019</v>
          </cell>
          <cell r="T94">
            <v>626.20650636000005</v>
          </cell>
          <cell r="U94">
            <v>639.60452340000006</v>
          </cell>
          <cell r="V94">
            <v>709.85639460000004</v>
          </cell>
          <cell r="W94">
            <v>769.84794060000002</v>
          </cell>
          <cell r="X94">
            <v>815.86683808800012</v>
          </cell>
          <cell r="Y94">
            <v>839.76349963200016</v>
          </cell>
          <cell r="Z94">
            <v>862.22106837600018</v>
          </cell>
          <cell r="AA94">
            <v>829.38030491999996</v>
          </cell>
          <cell r="AB94">
            <v>802.43230586400011</v>
          </cell>
          <cell r="AC94">
            <v>710.20623220799996</v>
          </cell>
          <cell r="AD94">
            <v>700.15801639200015</v>
          </cell>
          <cell r="AE94">
            <v>665.73040582919998</v>
          </cell>
          <cell r="AF94">
            <v>639.804183072</v>
          </cell>
          <cell r="AG94">
            <v>645.52654322159992</v>
          </cell>
          <cell r="AH94">
            <v>644.40945453120014</v>
          </cell>
          <cell r="AI94">
            <v>615.27840092880012</v>
          </cell>
        </row>
        <row r="95">
          <cell r="F95">
            <v>0.73587749280000003</v>
          </cell>
          <cell r="G95">
            <v>56.895160538399999</v>
          </cell>
          <cell r="H95">
            <v>120.09330646560001</v>
          </cell>
          <cell r="I95">
            <v>265.02952038960001</v>
          </cell>
          <cell r="J95">
            <v>301.09790234160005</v>
          </cell>
          <cell r="K95">
            <v>362.80834903200002</v>
          </cell>
          <cell r="L95">
            <v>380.52169169279995</v>
          </cell>
          <cell r="M95">
            <v>404.89210104480003</v>
          </cell>
          <cell r="N95">
            <v>451.82235336720004</v>
          </cell>
          <cell r="O95">
            <v>536.52274238400003</v>
          </cell>
          <cell r="P95">
            <v>673.96145215080003</v>
          </cell>
          <cell r="Q95">
            <v>792.46425552360006</v>
          </cell>
          <cell r="R95">
            <v>849.98051933400018</v>
          </cell>
          <cell r="S95">
            <v>971.30950123800017</v>
          </cell>
          <cell r="T95">
            <v>1070.6982325188001</v>
          </cell>
          <cell r="U95">
            <v>1169.7364552632</v>
          </cell>
          <cell r="V95">
            <v>1451.6998528127999</v>
          </cell>
          <cell r="W95">
            <v>1614.5152013328</v>
          </cell>
          <cell r="X95">
            <v>1729.5406746780202</v>
          </cell>
          <cell r="Y95">
            <v>1817.0529386486648</v>
          </cell>
          <cell r="Z95">
            <v>1893.6231855021481</v>
          </cell>
          <cell r="AA95">
            <v>1909.7280875130982</v>
          </cell>
          <cell r="AB95">
            <v>1926.9308694286283</v>
          </cell>
          <cell r="AC95">
            <v>1874.5352222740587</v>
          </cell>
          <cell r="AD95">
            <v>1900.5280550045322</v>
          </cell>
          <cell r="AE95">
            <v>1898.9030878195881</v>
          </cell>
          <cell r="AF95">
            <v>1903.0854024118341</v>
          </cell>
          <cell r="AG95">
            <v>1936.7418201591386</v>
          </cell>
          <cell r="AH95">
            <v>1961.8682027361911</v>
          </cell>
          <cell r="AI95">
            <v>1957.7322433598149</v>
          </cell>
        </row>
        <row r="97">
          <cell r="F97">
            <v>0</v>
          </cell>
          <cell r="G97">
            <v>0</v>
          </cell>
          <cell r="H97">
            <v>0</v>
          </cell>
          <cell r="I97">
            <v>9.8083554117378794E-3</v>
          </cell>
          <cell r="J97">
            <v>9.8083554117378794E-3</v>
          </cell>
          <cell r="K97">
            <v>2.206879967641023E-2</v>
          </cell>
          <cell r="L97">
            <v>2.206879967641023E-2</v>
          </cell>
          <cell r="M97">
            <v>4.1685510499885989E-2</v>
          </cell>
          <cell r="N97">
            <v>0.10063372652443062</v>
          </cell>
          <cell r="O97">
            <v>0.16818387024506939</v>
          </cell>
          <cell r="P97">
            <v>0.40886757338138519</v>
          </cell>
          <cell r="Q97">
            <v>0.64405322376049223</v>
          </cell>
          <cell r="R97">
            <v>0.77099765498849726</v>
          </cell>
          <cell r="S97">
            <v>0.90362296741421266</v>
          </cell>
          <cell r="T97">
            <v>1.1048412047790044</v>
          </cell>
          <cell r="U97">
            <v>1.3318799899372993</v>
          </cell>
          <cell r="V97">
            <v>1.8830736001071247</v>
          </cell>
          <cell r="W97">
            <v>2.1461009977318959</v>
          </cell>
          <cell r="X97">
            <v>2.3121379742739672</v>
          </cell>
          <cell r="Y97">
            <v>2.4639051171042605</v>
          </cell>
          <cell r="Z97">
            <v>2.6014213481834396</v>
          </cell>
          <cell r="AA97">
            <v>2.7252605667258076</v>
          </cell>
          <cell r="AB97">
            <v>2.8364077909005578</v>
          </cell>
          <cell r="AC97">
            <v>2.9361190952626468</v>
          </cell>
          <cell r="AD97">
            <v>3.0257999674616611</v>
          </cell>
          <cell r="AE97">
            <v>3.1069088250064323</v>
          </cell>
          <cell r="AF97">
            <v>3.1808864203547929</v>
          </cell>
          <cell r="AG97">
            <v>3.249108197228705</v>
          </cell>
          <cell r="AH97">
            <v>3.3128550149660558</v>
          </cell>
          <cell r="AI97">
            <v>3.3732973955697068</v>
          </cell>
        </row>
        <row r="98">
          <cell r="F98">
            <v>0.10163886815094395</v>
          </cell>
          <cell r="G98">
            <v>5.4620068518153246</v>
          </cell>
          <cell r="H98">
            <v>15.849616940602665</v>
          </cell>
          <cell r="I98">
            <v>31.522138056300765</v>
          </cell>
          <cell r="J98">
            <v>38.360249782271325</v>
          </cell>
          <cell r="K98">
            <v>48.543526128630248</v>
          </cell>
          <cell r="L98">
            <v>51.591850780786757</v>
          </cell>
          <cell r="M98">
            <v>58.004789741065565</v>
          </cell>
          <cell r="N98">
            <v>68.560298912410303</v>
          </cell>
          <cell r="O98">
            <v>85.692757545559658</v>
          </cell>
          <cell r="P98">
            <v>128.50352794568602</v>
          </cell>
          <cell r="Q98">
            <v>168.97759564748151</v>
          </cell>
          <cell r="R98">
            <v>189.84744625728825</v>
          </cell>
          <cell r="S98">
            <v>221.6308244583447</v>
          </cell>
          <cell r="T98">
            <v>255.9930587321814</v>
          </cell>
          <cell r="U98">
            <v>294.18856401029126</v>
          </cell>
          <cell r="V98">
            <v>382.63721849099261</v>
          </cell>
          <cell r="W98">
            <v>430.94766657435554</v>
          </cell>
          <cell r="X98">
            <v>462.70434803444527</v>
          </cell>
          <cell r="Y98">
            <v>489.23621854509588</v>
          </cell>
          <cell r="Z98">
            <v>513.25174598239846</v>
          </cell>
          <cell r="AA98">
            <v>530.24639399451326</v>
          </cell>
          <cell r="AB98">
            <v>541.88367297797276</v>
          </cell>
          <cell r="AC98">
            <v>551.22689817969933</v>
          </cell>
          <cell r="AD98">
            <v>561.54836664071991</v>
          </cell>
          <cell r="AE98">
            <v>569.07568363147197</v>
          </cell>
          <cell r="AF98">
            <v>575.95332733756186</v>
          </cell>
          <cell r="AG98">
            <v>585.93533086420643</v>
          </cell>
          <cell r="AH98">
            <v>598.87782955339173</v>
          </cell>
          <cell r="AI98">
            <v>605.13664351320347</v>
          </cell>
        </row>
        <row r="99">
          <cell r="F99">
            <v>0.43538278605842579</v>
          </cell>
          <cell r="G99">
            <v>50.52223900864184</v>
          </cell>
          <cell r="H99">
            <v>102.3034359701752</v>
          </cell>
          <cell r="I99">
            <v>230.87036519364847</v>
          </cell>
          <cell r="J99">
            <v>259.23098621817758</v>
          </cell>
          <cell r="K99">
            <v>310.19149835288033</v>
          </cell>
          <cell r="L99">
            <v>324.39447863038242</v>
          </cell>
          <cell r="M99">
            <v>341.66585536432461</v>
          </cell>
          <cell r="N99">
            <v>377.19786663503999</v>
          </cell>
          <cell r="O99">
            <v>440.30384850406926</v>
          </cell>
          <cell r="P99">
            <v>521.98356035459517</v>
          </cell>
          <cell r="Q99">
            <v>593.9398601272926</v>
          </cell>
          <cell r="R99">
            <v>627.66052150830524</v>
          </cell>
          <cell r="S99">
            <v>713.58047602804459</v>
          </cell>
          <cell r="T99">
            <v>775.10672963727632</v>
          </cell>
          <cell r="U99">
            <v>834.77679685815372</v>
          </cell>
          <cell r="V99">
            <v>1022.0847884304713</v>
          </cell>
          <cell r="W99">
            <v>1131.23160044821</v>
          </cell>
          <cell r="X99">
            <v>1206.9246430328044</v>
          </cell>
          <cell r="Y99">
            <v>1260.636811516257</v>
          </cell>
          <cell r="Z99">
            <v>1310.1423762768527</v>
          </cell>
          <cell r="AA99">
            <v>1306.6294392399718</v>
          </cell>
          <cell r="AB99">
            <v>1310.2324443919119</v>
          </cell>
          <cell r="AC99">
            <v>1246.0817100723384</v>
          </cell>
          <cell r="AD99">
            <v>1259.8744532950157</v>
          </cell>
          <cell r="AE99">
            <v>1248.718155136891</v>
          </cell>
          <cell r="AF99">
            <v>1243.9709982640939</v>
          </cell>
          <cell r="AG99">
            <v>1265.2184591770256</v>
          </cell>
          <cell r="AH99">
            <v>1274.8472363759042</v>
          </cell>
          <cell r="AI99">
            <v>1262.1101827559964</v>
          </cell>
        </row>
        <row r="100">
          <cell r="F100">
            <v>1.485834579063023E-2</v>
          </cell>
          <cell r="G100">
            <v>0.41784633954283562</v>
          </cell>
          <cell r="H100">
            <v>1.3464870892221539</v>
          </cell>
          <cell r="I100">
            <v>1.967830794639007</v>
          </cell>
          <cell r="J100">
            <v>2.7876426041393159</v>
          </cell>
          <cell r="K100">
            <v>3.2124226788130406</v>
          </cell>
          <cell r="L100">
            <v>3.5773025491543664</v>
          </cell>
          <cell r="M100">
            <v>3.9356009441099231</v>
          </cell>
          <cell r="N100">
            <v>4.3097254860252967</v>
          </cell>
          <cell r="O100">
            <v>4.9006616801260234</v>
          </cell>
          <cell r="P100">
            <v>6.5251789363374284</v>
          </cell>
          <cell r="Q100">
            <v>8.0361080114654442</v>
          </cell>
          <cell r="R100">
            <v>8.6091304494180498</v>
          </cell>
          <cell r="S100">
            <v>10.072677816196762</v>
          </cell>
          <cell r="T100">
            <v>11.397741395763301</v>
          </cell>
          <cell r="U100">
            <v>12.475699461617818</v>
          </cell>
          <cell r="V100">
            <v>14.654120238428806</v>
          </cell>
          <cell r="W100">
            <v>16.294000739702639</v>
          </cell>
          <cell r="X100">
            <v>17.423931863696609</v>
          </cell>
          <cell r="Y100">
            <v>18.260608497407617</v>
          </cell>
          <cell r="Z100">
            <v>19.011565100153689</v>
          </cell>
          <cell r="AA100">
            <v>19.350235095567836</v>
          </cell>
          <cell r="AB100">
            <v>19.040903829763089</v>
          </cell>
          <cell r="AC100">
            <v>19.192372666918367</v>
          </cell>
          <cell r="AD100">
            <v>18.820631019734829</v>
          </cell>
          <cell r="AE100">
            <v>18.582854322858626</v>
          </cell>
          <cell r="AF100">
            <v>18.400022664703314</v>
          </cell>
          <cell r="AG100">
            <v>18.598072373797901</v>
          </cell>
          <cell r="AH100">
            <v>18.928750423288839</v>
          </cell>
          <cell r="AI100">
            <v>19.049906504645101</v>
          </cell>
        </row>
        <row r="103">
          <cell r="F103">
            <v>2001</v>
          </cell>
          <cell r="G103">
            <v>2002</v>
          </cell>
          <cell r="H103">
            <v>2003</v>
          </cell>
          <cell r="I103">
            <v>2004</v>
          </cell>
          <cell r="J103">
            <v>2005</v>
          </cell>
          <cell r="K103">
            <v>2006</v>
          </cell>
          <cell r="L103">
            <v>2007</v>
          </cell>
          <cell r="M103">
            <v>2008</v>
          </cell>
          <cell r="N103">
            <v>2009</v>
          </cell>
          <cell r="O103">
            <v>2010</v>
          </cell>
          <cell r="P103">
            <v>2011</v>
          </cell>
          <cell r="Q103">
            <v>2012</v>
          </cell>
          <cell r="R103">
            <v>2013</v>
          </cell>
          <cell r="S103">
            <v>2014</v>
          </cell>
          <cell r="T103">
            <v>2015</v>
          </cell>
          <cell r="U103">
            <v>2016</v>
          </cell>
          <cell r="V103">
            <v>2017</v>
          </cell>
          <cell r="W103">
            <v>2018</v>
          </cell>
          <cell r="X103">
            <v>2019</v>
          </cell>
          <cell r="Y103">
            <v>2020</v>
          </cell>
          <cell r="Z103">
            <v>2021</v>
          </cell>
          <cell r="AA103">
            <v>2022</v>
          </cell>
          <cell r="AB103">
            <v>2023</v>
          </cell>
          <cell r="AC103">
            <v>2024</v>
          </cell>
          <cell r="AD103">
            <v>2025</v>
          </cell>
          <cell r="AE103">
            <v>2026</v>
          </cell>
          <cell r="AF103">
            <v>2027</v>
          </cell>
          <cell r="AG103">
            <v>2028</v>
          </cell>
          <cell r="AH103">
            <v>2029</v>
          </cell>
          <cell r="AI103">
            <v>2030</v>
          </cell>
        </row>
        <row r="104">
          <cell r="F104">
            <v>2.100428E-2</v>
          </cell>
          <cell r="G104">
            <v>5.6286340000000011E-2</v>
          </cell>
          <cell r="H104">
            <v>6.7781560000000005E-2</v>
          </cell>
          <cell r="I104">
            <v>7.5271459999999998E-2</v>
          </cell>
          <cell r="J104">
            <v>8.0960660000000004E-2</v>
          </cell>
          <cell r="K104">
            <v>9.5757200000000015E-2</v>
          </cell>
          <cell r="L104">
            <v>0.10684828</v>
          </cell>
          <cell r="M104">
            <v>0.14202848000000001</v>
          </cell>
          <cell r="N104">
            <v>0.18879322000000001</v>
          </cell>
          <cell r="O104">
            <v>0.62297839999999982</v>
          </cell>
          <cell r="P104">
            <v>1.8881640799999997</v>
          </cell>
          <cell r="Q104">
            <v>2.3820363599999994</v>
          </cell>
          <cell r="R104">
            <v>2.6361213999999999</v>
          </cell>
          <cell r="S104">
            <v>2.8677967999999998</v>
          </cell>
          <cell r="T104">
            <v>3.0931348799999996</v>
          </cell>
          <cell r="U104">
            <v>3.0780268199999994</v>
          </cell>
          <cell r="V104">
            <v>3.4749602799999995</v>
          </cell>
          <cell r="W104">
            <v>3.8693872799999989</v>
          </cell>
          <cell r="X104">
            <v>4.586257279999999</v>
          </cell>
          <cell r="Y104">
            <v>5.3031272799999991</v>
          </cell>
          <cell r="Z104">
            <v>5.5497804559999997</v>
          </cell>
          <cell r="AA104">
            <v>5.7964336319999994</v>
          </cell>
          <cell r="AB104">
            <v>6.0430868079999991</v>
          </cell>
          <cell r="AC104">
            <v>6.2897399839999988</v>
          </cell>
          <cell r="AD104">
            <v>6.5363931599999985</v>
          </cell>
          <cell r="AE104">
            <v>6.7830463359999982</v>
          </cell>
          <cell r="AF104">
            <v>7.0296995119999988</v>
          </cell>
          <cell r="AG104">
            <v>7.2763526879999985</v>
          </cell>
          <cell r="AH104">
            <v>7.523005863999999</v>
          </cell>
          <cell r="AI104">
            <v>7.7696590399999996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0.42299999999999999</v>
          </cell>
          <cell r="J105">
            <v>0.42299999999999999</v>
          </cell>
          <cell r="K105">
            <v>0.95174999999999998</v>
          </cell>
          <cell r="L105">
            <v>0.95174999999999998</v>
          </cell>
          <cell r="M105">
            <v>1.7977499999999997</v>
          </cell>
          <cell r="N105">
            <v>4.3399799999999997</v>
          </cell>
          <cell r="O105">
            <v>7.2531809999999997</v>
          </cell>
          <cell r="P105">
            <v>17.360025750000002</v>
          </cell>
          <cell r="Q105">
            <v>26.738358750000003</v>
          </cell>
          <cell r="R105">
            <v>32.192027250000002</v>
          </cell>
          <cell r="S105">
            <v>37.911692250000002</v>
          </cell>
          <cell r="T105">
            <v>45.749529750000008</v>
          </cell>
          <cell r="U105">
            <v>54.952917000000006</v>
          </cell>
          <cell r="V105">
            <v>65.364215999999999</v>
          </cell>
          <cell r="W105">
            <v>73.824216000000007</v>
          </cell>
          <cell r="X105">
            <v>78.763620056716803</v>
          </cell>
          <cell r="Y105">
            <v>83.127896467439768</v>
          </cell>
          <cell r="Z105">
            <v>86.926417077160508</v>
          </cell>
          <cell r="AA105">
            <v>90.188541783639025</v>
          </cell>
          <cell r="AB105">
            <v>92.957345509436678</v>
          </cell>
          <cell r="AC105">
            <v>95.283745898450164</v>
          </cell>
          <cell r="AD105">
            <v>97.221617321713012</v>
          </cell>
          <cell r="AE105">
            <v>98.824126040196944</v>
          </cell>
          <cell r="AF105">
            <v>100.14126149867234</v>
          </cell>
          <cell r="AG105">
            <v>101.21838799670202</v>
          </cell>
          <cell r="AH105">
            <v>102.09558201814399</v>
          </cell>
          <cell r="AI105">
            <v>102.80752267722991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13.359749999999998</v>
          </cell>
          <cell r="W106">
            <v>16.243199999999998</v>
          </cell>
          <cell r="X106">
            <v>18.069373343999999</v>
          </cell>
          <cell r="Y106">
            <v>19.809094484831608</v>
          </cell>
          <cell r="Z106">
            <v>21.448857083373937</v>
          </cell>
          <cell r="AA106">
            <v>22.978683710073131</v>
          </cell>
          <cell r="AB106">
            <v>24.392189086931168</v>
          </cell>
          <cell r="AC106">
            <v>25.686415169780979</v>
          </cell>
          <cell r="AD106">
            <v>26.861485788484625</v>
          </cell>
          <cell r="AE106">
            <v>27.920139740986979</v>
          </cell>
          <cell r="AF106">
            <v>28.867202180075367</v>
          </cell>
          <cell r="AG106">
            <v>29.709047078567512</v>
          </cell>
          <cell r="AH106">
            <v>30.453091692590807</v>
          </cell>
          <cell r="AI106">
            <v>31.107350408745617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0.27300000000000002</v>
          </cell>
          <cell r="Q107">
            <v>1.0374000000000001</v>
          </cell>
          <cell r="R107">
            <v>1.0584</v>
          </cell>
          <cell r="S107">
            <v>1.0584</v>
          </cell>
          <cell r="T107">
            <v>1.8983999999999996</v>
          </cell>
          <cell r="U107">
            <v>2.4863999999999997</v>
          </cell>
          <cell r="V107">
            <v>2.4863999999999997</v>
          </cell>
          <cell r="W107">
            <v>2.4863999999999997</v>
          </cell>
          <cell r="X107">
            <v>2.8814155966827442</v>
          </cell>
          <cell r="Y107">
            <v>3.3226031166629393</v>
          </cell>
          <cell r="Z107">
            <v>3.8149130919299323</v>
          </cell>
          <cell r="AA107">
            <v>4.3637133164223769</v>
          </cell>
          <cell r="AB107">
            <v>4.9747945276673358</v>
          </cell>
          <cell r="AC107">
            <v>5.6543672201500081</v>
          </cell>
          <cell r="AD107">
            <v>6.4090469504110565</v>
          </cell>
          <cell r="AE107">
            <v>7.2458250963306847</v>
          </cell>
          <cell r="AF107">
            <v>8.1720216653977431</v>
          </cell>
          <cell r="AG107">
            <v>9.1952164533444556</v>
          </cell>
          <cell r="AH107">
            <v>10.323154695241328</v>
          </cell>
          <cell r="AI107">
            <v>11.56362340267912</v>
          </cell>
        </row>
        <row r="108">
          <cell r="F108">
            <v>6.3E-2</v>
          </cell>
          <cell r="G108">
            <v>1.77345</v>
          </cell>
          <cell r="H108">
            <v>5.6674799999999994</v>
          </cell>
          <cell r="I108">
            <v>8.1576599999999999</v>
          </cell>
          <cell r="J108">
            <v>11.552646000000001</v>
          </cell>
          <cell r="K108">
            <v>13.110426</v>
          </cell>
          <cell r="L108">
            <v>14.727636</v>
          </cell>
          <cell r="M108">
            <v>15.702666000000001</v>
          </cell>
          <cell r="N108">
            <v>18.381006000000003</v>
          </cell>
          <cell r="O108">
            <v>19.369014000000004</v>
          </cell>
          <cell r="P108">
            <v>22.231734000000003</v>
          </cell>
          <cell r="Q108">
            <v>25.047246000000005</v>
          </cell>
          <cell r="R108">
            <v>25.539696000000003</v>
          </cell>
          <cell r="S108">
            <v>27.430746000000006</v>
          </cell>
          <cell r="T108">
            <v>29.815716000000005</v>
          </cell>
          <cell r="U108">
            <v>30.865170000000006</v>
          </cell>
          <cell r="V108">
            <v>31.590090000000004</v>
          </cell>
          <cell r="W108">
            <v>34.663440000000001</v>
          </cell>
          <cell r="X108">
            <v>36.393688800000007</v>
          </cell>
          <cell r="Y108">
            <v>37.258813200000006</v>
          </cell>
          <cell r="Z108">
            <v>38.060937600000003</v>
          </cell>
          <cell r="AA108">
            <v>37.215612</v>
          </cell>
          <cell r="AB108">
            <v>34.186706400000006</v>
          </cell>
          <cell r="AC108">
            <v>32.561650800000002</v>
          </cell>
          <cell r="AD108">
            <v>30.031789200000006</v>
          </cell>
          <cell r="AE108">
            <v>27.872176920000005</v>
          </cell>
          <cell r="AF108">
            <v>25.728343200000008</v>
          </cell>
          <cell r="AG108">
            <v>25.629428160000007</v>
          </cell>
          <cell r="AH108">
            <v>23.997534120000008</v>
          </cell>
          <cell r="AI108">
            <v>23.886938880000006</v>
          </cell>
        </row>
        <row r="109">
          <cell r="F109">
            <v>0</v>
          </cell>
          <cell r="G109">
            <v>4.6651449999999999</v>
          </cell>
          <cell r="H109">
            <v>6.0732200000000001</v>
          </cell>
          <cell r="I109">
            <v>16.643219999999999</v>
          </cell>
          <cell r="J109">
            <v>16.643219999999999</v>
          </cell>
          <cell r="K109">
            <v>17.717585</v>
          </cell>
          <cell r="L109">
            <v>17.969754999999999</v>
          </cell>
          <cell r="M109">
            <v>18.422754999999999</v>
          </cell>
          <cell r="N109">
            <v>18.422754999999999</v>
          </cell>
          <cell r="O109">
            <v>23.254755000000003</v>
          </cell>
          <cell r="P109">
            <v>23.254755000000003</v>
          </cell>
          <cell r="Q109">
            <v>23.254755000000003</v>
          </cell>
          <cell r="R109">
            <v>23.481255000000001</v>
          </cell>
          <cell r="S109">
            <v>28.985205000000004</v>
          </cell>
          <cell r="T109">
            <v>28.985205000000004</v>
          </cell>
          <cell r="U109">
            <v>28.985205000000004</v>
          </cell>
          <cell r="V109">
            <v>36.308705000000003</v>
          </cell>
          <cell r="W109">
            <v>40.083705000000009</v>
          </cell>
          <cell r="X109">
            <v>43.404195000000001</v>
          </cell>
          <cell r="Y109">
            <v>45.064440000000005</v>
          </cell>
          <cell r="Z109">
            <v>46.724685000000001</v>
          </cell>
          <cell r="AA109">
            <v>43.719784999999995</v>
          </cell>
          <cell r="AB109">
            <v>43.971955000000001</v>
          </cell>
          <cell r="AC109">
            <v>35.062199999999997</v>
          </cell>
          <cell r="AD109">
            <v>36.722445</v>
          </cell>
          <cell r="AE109">
            <v>35.442908749999994</v>
          </cell>
          <cell r="AF109">
            <v>34.844759999999994</v>
          </cell>
          <cell r="AG109">
            <v>35.931280499999986</v>
          </cell>
          <cell r="AH109">
            <v>37.42550099999999</v>
          </cell>
          <cell r="AI109">
            <v>34.57092149999999</v>
          </cell>
        </row>
        <row r="110">
          <cell r="F110">
            <v>0</v>
          </cell>
          <cell r="G110">
            <v>0</v>
          </cell>
          <cell r="H110">
            <v>0.40079999999999999</v>
          </cell>
          <cell r="I110">
            <v>0.49536000000000002</v>
          </cell>
          <cell r="J110">
            <v>0.87408000000000008</v>
          </cell>
          <cell r="K110">
            <v>1.2849599999999999</v>
          </cell>
          <cell r="L110">
            <v>1.4265599999999998</v>
          </cell>
          <cell r="M110">
            <v>1.8993599999999999</v>
          </cell>
          <cell r="N110">
            <v>1.9893599999999998</v>
          </cell>
          <cell r="O110">
            <v>2.4909599999999998</v>
          </cell>
          <cell r="P110">
            <v>2.6925599999999998</v>
          </cell>
          <cell r="Q110">
            <v>2.7681599999999995</v>
          </cell>
          <cell r="R110">
            <v>2.8862399999999999</v>
          </cell>
          <cell r="S110">
            <v>3.3902399999999999</v>
          </cell>
          <cell r="T110">
            <v>3.4478399999999998</v>
          </cell>
          <cell r="U110">
            <v>3.9278399999999998</v>
          </cell>
          <cell r="V110">
            <v>3.8990399999999994</v>
          </cell>
          <cell r="W110">
            <v>3.8990399999999994</v>
          </cell>
          <cell r="X110">
            <v>4.1015999999999995</v>
          </cell>
          <cell r="Y110">
            <v>4.3041600000000004</v>
          </cell>
          <cell r="Z110">
            <v>4.4054400000000005</v>
          </cell>
          <cell r="AA110">
            <v>4.5067200000000005</v>
          </cell>
          <cell r="AB110">
            <v>4.2072000000000012</v>
          </cell>
          <cell r="AC110">
            <v>4.2139200000000017</v>
          </cell>
          <cell r="AD110">
            <v>3.9364800000000018</v>
          </cell>
          <cell r="AE110">
            <v>3.4455360000000019</v>
          </cell>
          <cell r="AF110">
            <v>3.2279040000000019</v>
          </cell>
          <cell r="AG110">
            <v>2.8935360000000019</v>
          </cell>
          <cell r="AH110">
            <v>2.903688000000002</v>
          </cell>
          <cell r="AI110">
            <v>2.5434000000000023</v>
          </cell>
        </row>
        <row r="111">
          <cell r="F111">
            <v>0</v>
          </cell>
          <cell r="G111">
            <v>0</v>
          </cell>
          <cell r="H111">
            <v>1.5</v>
          </cell>
          <cell r="I111">
            <v>4.46</v>
          </cell>
          <cell r="J111">
            <v>4.7980000000000009</v>
          </cell>
          <cell r="K111">
            <v>8.2560000000000002</v>
          </cell>
          <cell r="L111">
            <v>8.2560000000000002</v>
          </cell>
          <cell r="M111">
            <v>8.2560000000000002</v>
          </cell>
          <cell r="N111">
            <v>8.2560000000000002</v>
          </cell>
          <cell r="O111">
            <v>8.2560000000000002</v>
          </cell>
          <cell r="P111">
            <v>9.2360000000000007</v>
          </cell>
          <cell r="Q111">
            <v>9.2360000000000007</v>
          </cell>
          <cell r="R111">
            <v>9.2360000000000007</v>
          </cell>
          <cell r="S111">
            <v>9.2360000000000007</v>
          </cell>
          <cell r="T111">
            <v>9.2360000000000007</v>
          </cell>
          <cell r="U111">
            <v>9.2360000000000007</v>
          </cell>
          <cell r="V111">
            <v>9.2360000000000007</v>
          </cell>
          <cell r="W111">
            <v>9.2360000000000007</v>
          </cell>
          <cell r="X111">
            <v>9.2360000000000007</v>
          </cell>
          <cell r="Y111">
            <v>9.2360000000000007</v>
          </cell>
          <cell r="Z111">
            <v>9.2360000000000007</v>
          </cell>
          <cell r="AA111">
            <v>9.2360000000000007</v>
          </cell>
          <cell r="AB111">
            <v>9.2360000000000007</v>
          </cell>
          <cell r="AC111">
            <v>9.2360000000000007</v>
          </cell>
          <cell r="AD111">
            <v>9.2360000000000007</v>
          </cell>
          <cell r="AE111">
            <v>9.2360000000000007</v>
          </cell>
          <cell r="AF111">
            <v>9.2360000000000007</v>
          </cell>
          <cell r="AG111">
            <v>9.2360000000000007</v>
          </cell>
          <cell r="AH111">
            <v>9.2360000000000007</v>
          </cell>
          <cell r="AI111">
            <v>9.2360000000000007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1.1196752753125433E-3</v>
          </cell>
          <cell r="J113">
            <v>1.1196752753125433E-3</v>
          </cell>
          <cell r="K113">
            <v>2.519269369453223E-3</v>
          </cell>
          <cell r="L113">
            <v>2.519269369453223E-3</v>
          </cell>
          <cell r="M113">
            <v>4.7586199200783091E-3</v>
          </cell>
          <cell r="N113">
            <v>1.1487868324706692E-2</v>
          </cell>
          <cell r="O113">
            <v>1.9199071945784175E-2</v>
          </cell>
          <cell r="P113">
            <v>4.6674380522989174E-2</v>
          </cell>
          <cell r="Q113">
            <v>7.3522057506905519E-2</v>
          </cell>
          <cell r="R113">
            <v>8.801343093475994E-2</v>
          </cell>
          <cell r="S113">
            <v>0.10315330678244435</v>
          </cell>
          <cell r="T113">
            <v>0.1261234252030827</v>
          </cell>
          <cell r="U113">
            <v>0.15204109474170083</v>
          </cell>
          <cell r="V113">
            <v>0.21496273973825628</v>
          </cell>
          <cell r="W113">
            <v>0.244988698371221</v>
          </cell>
          <cell r="X113">
            <v>0.26394269112716523</v>
          </cell>
          <cell r="Y113">
            <v>0.2812677074319932</v>
          </cell>
          <cell r="Z113">
            <v>0.29696590732687672</v>
          </cell>
          <cell r="AA113">
            <v>0.31110280442075433</v>
          </cell>
          <cell r="AB113">
            <v>0.32379084371010936</v>
          </cell>
          <cell r="AC113">
            <v>0.33517341270121537</v>
          </cell>
          <cell r="AD113">
            <v>0.3454109551896874</v>
          </cell>
          <cell r="AE113">
            <v>0.35466995719251504</v>
          </cell>
          <cell r="AF113">
            <v>0.36311488816835541</v>
          </cell>
          <cell r="AG113">
            <v>0.37090276224071972</v>
          </cell>
          <cell r="AH113">
            <v>0.37817979622900177</v>
          </cell>
          <cell r="AI113">
            <v>0.38507961136640489</v>
          </cell>
        </row>
        <row r="114">
          <cell r="F114">
            <v>1.1602610519514148E-2</v>
          </cell>
          <cell r="G114">
            <v>0.62351676390585886</v>
          </cell>
          <cell r="H114">
            <v>1.8093170023519025</v>
          </cell>
          <cell r="I114">
            <v>3.598417586335704</v>
          </cell>
          <cell r="J114">
            <v>4.3790239477478687</v>
          </cell>
          <cell r="K114">
            <v>5.5414984165103025</v>
          </cell>
          <cell r="L114">
            <v>5.8894806827382151</v>
          </cell>
          <cell r="M114">
            <v>6.621551340304288</v>
          </cell>
          <cell r="N114">
            <v>7.8265181406861073</v>
          </cell>
          <cell r="O114">
            <v>9.7822782586255315</v>
          </cell>
          <cell r="P114">
            <v>14.669352505215301</v>
          </cell>
          <cell r="Q114">
            <v>19.289679868433964</v>
          </cell>
          <cell r="R114">
            <v>21.672082906083133</v>
          </cell>
          <cell r="S114">
            <v>25.300322426751674</v>
          </cell>
          <cell r="T114">
            <v>29.222951910066371</v>
          </cell>
          <cell r="U114">
            <v>33.583169407567496</v>
          </cell>
          <cell r="V114">
            <v>43.680047772944377</v>
          </cell>
          <cell r="W114">
            <v>49.194939106661593</v>
          </cell>
          <cell r="X114">
            <v>52.82013105416042</v>
          </cell>
          <cell r="Y114">
            <v>55.848883395558879</v>
          </cell>
          <cell r="Z114">
            <v>58.590381961461006</v>
          </cell>
          <cell r="AA114">
            <v>60.530410273346263</v>
          </cell>
          <cell r="AB114">
            <v>61.858866778307394</v>
          </cell>
          <cell r="AC114">
            <v>62.925444997682575</v>
          </cell>
          <cell r="AD114">
            <v>64.103694821999994</v>
          </cell>
          <cell r="AE114">
            <v>64.962977583501356</v>
          </cell>
          <cell r="AF114">
            <v>65.748096728032181</v>
          </cell>
          <cell r="AG114">
            <v>66.887594847512133</v>
          </cell>
          <cell r="AH114">
            <v>68.365049035775314</v>
          </cell>
          <cell r="AI114">
            <v>69.079525515205873</v>
          </cell>
        </row>
        <row r="115">
          <cell r="F115">
            <v>4.9701231285208418E-2</v>
          </cell>
          <cell r="G115">
            <v>5.7673788822650494</v>
          </cell>
          <cell r="H115">
            <v>11.678474425819086</v>
          </cell>
          <cell r="I115">
            <v>26.355064519822889</v>
          </cell>
          <cell r="J115">
            <v>29.592578335408401</v>
          </cell>
          <cell r="K115">
            <v>35.409988396447531</v>
          </cell>
          <cell r="L115">
            <v>37.031333176984305</v>
          </cell>
          <cell r="M115">
            <v>39.002951525607834</v>
          </cell>
          <cell r="N115">
            <v>43.059117195780814</v>
          </cell>
          <cell r="O115">
            <v>50.262996404574125</v>
          </cell>
          <cell r="P115">
            <v>59.587164424040552</v>
          </cell>
          <cell r="Q115">
            <v>67.801353895809655</v>
          </cell>
          <cell r="R115">
            <v>71.650744464418409</v>
          </cell>
          <cell r="S115">
            <v>81.458958450690005</v>
          </cell>
          <cell r="T115">
            <v>88.48250338325073</v>
          </cell>
          <cell r="U115">
            <v>95.294154892483306</v>
          </cell>
          <cell r="V115">
            <v>116.67634571124103</v>
          </cell>
          <cell r="W115">
            <v>129.13602744842581</v>
          </cell>
          <cell r="X115">
            <v>137.77678573433838</v>
          </cell>
          <cell r="Y115">
            <v>143.90831181692431</v>
          </cell>
          <cell r="Z115">
            <v>149.55963199507448</v>
          </cell>
          <cell r="AA115">
            <v>149.15861178538489</v>
          </cell>
          <cell r="AB115">
            <v>149.56991374336894</v>
          </cell>
          <cell r="AC115">
            <v>142.24677055620302</v>
          </cell>
          <cell r="AD115">
            <v>143.82128462271874</v>
          </cell>
          <cell r="AE115">
            <v>142.54773460466794</v>
          </cell>
          <cell r="AF115">
            <v>142.00582171964544</v>
          </cell>
          <cell r="AG115">
            <v>144.43133095628144</v>
          </cell>
          <cell r="AH115">
            <v>145.5305064356055</v>
          </cell>
          <cell r="AI115">
            <v>144.07650488082152</v>
          </cell>
        </row>
        <row r="116">
          <cell r="F116">
            <v>1.6961581952774235E-3</v>
          </cell>
          <cell r="G116">
            <v>4.7699353829090824E-2</v>
          </cell>
          <cell r="H116">
            <v>0.15370857182901299</v>
          </cell>
          <cell r="I116">
            <v>0.2246382185660967</v>
          </cell>
          <cell r="J116">
            <v>0.31822404156841511</v>
          </cell>
          <cell r="K116">
            <v>0.36671491767272152</v>
          </cell>
          <cell r="L116">
            <v>0.40836787090803278</v>
          </cell>
          <cell r="M116">
            <v>0.44926951416779953</v>
          </cell>
          <cell r="N116">
            <v>0.4919777952083671</v>
          </cell>
          <cell r="O116">
            <v>0.55943626485456888</v>
          </cell>
          <cell r="P116">
            <v>0.74488344022116781</v>
          </cell>
          <cell r="Q116">
            <v>0.91736392824947988</v>
          </cell>
          <cell r="R116">
            <v>0.98277744856370408</v>
          </cell>
          <cell r="S116">
            <v>1.1498490657758857</v>
          </cell>
          <cell r="T116">
            <v>1.3011120314798292</v>
          </cell>
          <cell r="U116">
            <v>1.4241666052075135</v>
          </cell>
          <cell r="V116">
            <v>1.6728447760763479</v>
          </cell>
          <cell r="W116">
            <v>1.8600457465413975</v>
          </cell>
          <cell r="X116">
            <v>1.9890333177735855</v>
          </cell>
          <cell r="Y116">
            <v>2.0845443490191338</v>
          </cell>
          <cell r="Z116">
            <v>2.1702699886020191</v>
          </cell>
          <cell r="AA116">
            <v>2.2089309469826297</v>
          </cell>
          <cell r="AB116">
            <v>2.1736191586487545</v>
          </cell>
          <cell r="AC116">
            <v>2.1909101217943343</v>
          </cell>
          <cell r="AD116">
            <v>2.1484738607003235</v>
          </cell>
          <cell r="AE116">
            <v>2.121330402152811</v>
          </cell>
          <cell r="AF116">
            <v>2.1004592082994655</v>
          </cell>
          <cell r="AG116">
            <v>2.1230676225796685</v>
          </cell>
          <cell r="AH116">
            <v>2.1608162583663058</v>
          </cell>
          <cell r="AI116">
            <v>2.174646861260856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"/>
      <sheetName val="Historical Pivot"/>
      <sheetName val="PV Annual Forecast"/>
      <sheetName val="Peak Forecast Summary"/>
      <sheetName val="Non-PV Forecast"/>
      <sheetName val="Peak Load Impact"/>
      <sheetName val="Form 1.7a (Mel)"/>
      <sheetName val="Non PV Data (Mel)"/>
    </sheetNames>
    <sheetDataSet>
      <sheetData sheetId="0" refreshError="1"/>
      <sheetData sheetId="1">
        <row r="32">
          <cell r="B32">
            <v>0</v>
          </cell>
        </row>
      </sheetData>
      <sheetData sheetId="2">
        <row r="2">
          <cell r="V2">
            <v>0.17615419064034438</v>
          </cell>
        </row>
      </sheetData>
      <sheetData sheetId="3">
        <row r="2">
          <cell r="C2">
            <v>2019</v>
          </cell>
        </row>
      </sheetData>
      <sheetData sheetId="4">
        <row r="67">
          <cell r="F67">
            <v>2001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 History"/>
      <sheetName val="Dashboard"/>
      <sheetName val="Peak Fore_1in2"/>
      <sheetName val="Peak Fore_1in5"/>
      <sheetName val="Peak Fore_1in10"/>
      <sheetName val="Peak Fore_1in20"/>
      <sheetName val="Peak Fore_Weather Scenarios"/>
      <sheetName val="Summary Charts"/>
      <sheetName val="Annual Impacts"/>
      <sheetName val="Technology Forecast Summary"/>
      <sheetName val="0. Peak Hour Fore"/>
      <sheetName val="1. Eviews Fore HE17-22_1in2"/>
      <sheetName val="1a. Eviews Fore HE17-22_1in5"/>
      <sheetName val="1b. Eviews Fore HE17-22_1in10"/>
      <sheetName val="1c. Eviews Fore HE17-22_1in20"/>
      <sheetName val="2. PV Fore HE17-22"/>
      <sheetName val="3. EV Fore HE17-22"/>
      <sheetName val="4. Storage Fore HE17-22"/>
      <sheetName val="5. Non-PV DG Fore"/>
      <sheetName val="6. EE Fore"/>
      <sheetName val="7. DR_Non-Event Based"/>
      <sheetName val="8. Electrification"/>
      <sheetName val="Line 17 Rec_Fore_Mon"/>
      <sheetName val="Line 17 Rec_Fore_Ann"/>
      <sheetName val="Peak Forecast Summary"/>
      <sheetName val="Check_Peak Load Ratio Calc"/>
      <sheetName val="Winter Peak Forecast Comparison"/>
    </sheetNames>
    <sheetDataSet>
      <sheetData sheetId="0" refreshError="1"/>
      <sheetData sheetId="1">
        <row r="5">
          <cell r="B5" t="str">
            <v>Base Case</v>
          </cell>
        </row>
        <row r="9">
          <cell r="B9" t="str">
            <v>PPT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s"/>
      <sheetName val="2039_2060_Gen8760"/>
      <sheetName val="2039_2060_GenScaler"/>
      <sheetName val="2019_2038_Gen8760"/>
      <sheetName val="Intermediate"/>
      <sheetName val="MonthlyBreakdowns"/>
      <sheetName val="HourlyProfi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C4">
            <v>1</v>
          </cell>
          <cell r="D4">
            <v>2</v>
          </cell>
          <cell r="E4">
            <v>3</v>
          </cell>
          <cell r="F4">
            <v>4</v>
          </cell>
          <cell r="G4">
            <v>5</v>
          </cell>
          <cell r="H4">
            <v>6</v>
          </cell>
          <cell r="I4">
            <v>7</v>
          </cell>
          <cell r="J4">
            <v>8</v>
          </cell>
          <cell r="K4">
            <v>9</v>
          </cell>
          <cell r="L4">
            <v>10</v>
          </cell>
          <cell r="M4">
            <v>11</v>
          </cell>
          <cell r="N4">
            <v>12</v>
          </cell>
          <cell r="O4">
            <v>13</v>
          </cell>
          <cell r="P4">
            <v>14</v>
          </cell>
          <cell r="Q4">
            <v>15</v>
          </cell>
          <cell r="R4">
            <v>16</v>
          </cell>
          <cell r="S4">
            <v>17</v>
          </cell>
          <cell r="T4">
            <v>18</v>
          </cell>
          <cell r="U4">
            <v>19</v>
          </cell>
          <cell r="V4">
            <v>20</v>
          </cell>
          <cell r="W4">
            <v>21</v>
          </cell>
          <cell r="X4">
            <v>22</v>
          </cell>
          <cell r="Y4">
            <v>23</v>
          </cell>
          <cell r="Z4">
            <v>24</v>
          </cell>
        </row>
        <row r="5">
          <cell r="A5">
            <v>1.914889915437828</v>
          </cell>
          <cell r="B5">
            <v>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4.2421829982057568E-2</v>
          </cell>
          <cell r="K5">
            <v>0.1292016099777919</v>
          </cell>
          <cell r="L5">
            <v>0.22683326274579219</v>
          </cell>
          <cell r="M5">
            <v>0.29817208546456303</v>
          </cell>
          <cell r="N5">
            <v>0.32376407206433033</v>
          </cell>
          <cell r="O5">
            <v>0.31490912309327174</v>
          </cell>
          <cell r="P5">
            <v>0.27227928021525499</v>
          </cell>
          <cell r="Q5">
            <v>0.19755784778834937</v>
          </cell>
          <cell r="R5">
            <v>0.10078384819138045</v>
          </cell>
          <cell r="S5">
            <v>8.9669559150366077E-3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A6">
            <v>2.6998034262263078</v>
          </cell>
          <cell r="B6">
            <v>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4.0979865478057396E-3</v>
          </cell>
          <cell r="J6">
            <v>8.3552600509914088E-2</v>
          </cell>
          <cell r="K6">
            <v>0.20887971954150353</v>
          </cell>
          <cell r="L6">
            <v>0.31733738786238669</v>
          </cell>
          <cell r="M6">
            <v>0.39871627376868207</v>
          </cell>
          <cell r="N6">
            <v>0.42426989249417313</v>
          </cell>
          <cell r="O6">
            <v>0.40530512344424086</v>
          </cell>
          <cell r="P6">
            <v>0.35940054717569003</v>
          </cell>
          <cell r="Q6">
            <v>0.27810005753378736</v>
          </cell>
          <cell r="R6">
            <v>0.16916488469342097</v>
          </cell>
          <cell r="S6">
            <v>5.0978952654703411E-2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A7">
            <v>3.9878773288063285</v>
          </cell>
          <cell r="B7">
            <v>3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1.1846226014757726E-4</v>
          </cell>
          <cell r="I7">
            <v>3.7875017063850394E-2</v>
          </cell>
          <cell r="J7">
            <v>0.13398081622690991</v>
          </cell>
          <cell r="K7">
            <v>0.27764592222088424</v>
          </cell>
          <cell r="L7">
            <v>0.41065271541991399</v>
          </cell>
          <cell r="M7">
            <v>0.50734095402869916</v>
          </cell>
          <cell r="N7">
            <v>0.55668377599850249</v>
          </cell>
          <cell r="O7">
            <v>0.5611261107540364</v>
          </cell>
          <cell r="P7">
            <v>0.52717351074840579</v>
          </cell>
          <cell r="Q7">
            <v>0.45296677662096108</v>
          </cell>
          <cell r="R7">
            <v>0.33541601775285268</v>
          </cell>
          <cell r="S7">
            <v>0.16870013030516237</v>
          </cell>
          <cell r="T7">
            <v>1.819711940600284E-2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A8">
            <v>4.8914086988558196</v>
          </cell>
          <cell r="B8">
            <v>4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2.6802803552275434E-2</v>
          </cell>
          <cell r="I8">
            <v>0.13782478095390896</v>
          </cell>
          <cell r="J8">
            <v>0.29467723198236345</v>
          </cell>
          <cell r="K8">
            <v>0.43529962296440888</v>
          </cell>
          <cell r="L8">
            <v>0.53957596123277873</v>
          </cell>
          <cell r="M8">
            <v>0.60728400673850846</v>
          </cell>
          <cell r="N8">
            <v>0.63370115844111075</v>
          </cell>
          <cell r="O8">
            <v>0.61986998362910861</v>
          </cell>
          <cell r="P8">
            <v>0.56625457181651517</v>
          </cell>
          <cell r="Q8">
            <v>0.4697762446779748</v>
          </cell>
          <cell r="R8">
            <v>0.33625246231872435</v>
          </cell>
          <cell r="S8">
            <v>0.17864504877099463</v>
          </cell>
          <cell r="T8">
            <v>4.5444821777147898E-2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A9">
            <v>5.5281922088023672</v>
          </cell>
          <cell r="B9">
            <v>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1.0932739882894365E-3</v>
          </cell>
          <cell r="H9">
            <v>7.2238474889988413E-2</v>
          </cell>
          <cell r="I9">
            <v>0.20347571822627458</v>
          </cell>
          <cell r="J9">
            <v>0.35687314996867092</v>
          </cell>
          <cell r="K9">
            <v>0.4879677923499629</v>
          </cell>
          <cell r="L9">
            <v>0.5836181751399</v>
          </cell>
          <cell r="M9">
            <v>0.64883751413405921</v>
          </cell>
          <cell r="N9">
            <v>0.67477821230257296</v>
          </cell>
          <cell r="O9">
            <v>0.66189976161153463</v>
          </cell>
          <cell r="P9">
            <v>0.61180246166699059</v>
          </cell>
          <cell r="Q9">
            <v>0.51701085351713016</v>
          </cell>
          <cell r="R9">
            <v>0.38575142781006694</v>
          </cell>
          <cell r="S9">
            <v>0.23334586493240855</v>
          </cell>
          <cell r="T9">
            <v>8.5341918198906727E-2</v>
          </cell>
          <cell r="U9">
            <v>4.157610065610844E-3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A10">
            <v>5.8290523070949742</v>
          </cell>
          <cell r="B10">
            <v>6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7.0987990222752982E-3</v>
          </cell>
          <cell r="H10">
            <v>9.0530718615890085E-2</v>
          </cell>
          <cell r="I10">
            <v>0.22085547969985847</v>
          </cell>
          <cell r="J10">
            <v>0.36916343356678316</v>
          </cell>
          <cell r="K10">
            <v>0.49457015704188267</v>
          </cell>
          <cell r="L10">
            <v>0.59406335208972472</v>
          </cell>
          <cell r="M10">
            <v>0.65946354563450649</v>
          </cell>
          <cell r="N10">
            <v>0.69113311939477529</v>
          </cell>
          <cell r="O10">
            <v>0.6827271577448798</v>
          </cell>
          <cell r="P10">
            <v>0.63515161498118966</v>
          </cell>
          <cell r="Q10">
            <v>0.55086874545919806</v>
          </cell>
          <cell r="R10">
            <v>0.42541995982033864</v>
          </cell>
          <cell r="S10">
            <v>0.27132036955875904</v>
          </cell>
          <cell r="T10">
            <v>0.11694252190615138</v>
          </cell>
          <cell r="U10">
            <v>1.9743332558762025E-2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>
            <v>5.5809239209539632</v>
          </cell>
          <cell r="B11">
            <v>7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7.8485760962021664E-4</v>
          </cell>
          <cell r="H11">
            <v>6.8400495788601398E-2</v>
          </cell>
          <cell r="I11">
            <v>0.18193185523236052</v>
          </cell>
          <cell r="J11">
            <v>0.32481006442713656</v>
          </cell>
          <cell r="K11">
            <v>0.46087273145457808</v>
          </cell>
          <cell r="L11">
            <v>0.56350604827938144</v>
          </cell>
          <cell r="M11">
            <v>0.63492498855083046</v>
          </cell>
          <cell r="N11">
            <v>0.6737273560651772</v>
          </cell>
          <cell r="O11">
            <v>0.67049796171096887</v>
          </cell>
          <cell r="P11">
            <v>0.62692440445908926</v>
          </cell>
          <cell r="Q11">
            <v>0.54382256395906403</v>
          </cell>
          <cell r="R11">
            <v>0.42324920145665718</v>
          </cell>
          <cell r="S11">
            <v>0.27214704948281715</v>
          </cell>
          <cell r="T11">
            <v>0.11769141499514536</v>
          </cell>
          <cell r="U11">
            <v>1.7632927482534831E-2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>
            <v>5.0590004950315279</v>
          </cell>
          <cell r="B12">
            <v>8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3.7126902124270354E-2</v>
          </cell>
          <cell r="I12">
            <v>0.14373436764855213</v>
          </cell>
          <cell r="J12">
            <v>0.28873529217187394</v>
          </cell>
          <cell r="K12">
            <v>0.42541051270875846</v>
          </cell>
          <cell r="L12">
            <v>0.53234453627063161</v>
          </cell>
          <cell r="M12">
            <v>0.60617106832045453</v>
          </cell>
          <cell r="N12">
            <v>0.63788992518667276</v>
          </cell>
          <cell r="O12">
            <v>0.63172804969231178</v>
          </cell>
          <cell r="P12">
            <v>0.58844232401795693</v>
          </cell>
          <cell r="Q12">
            <v>0.50274067678806467</v>
          </cell>
          <cell r="R12">
            <v>0.37519687352662773</v>
          </cell>
          <cell r="S12">
            <v>0.21749986081284434</v>
          </cell>
          <cell r="T12">
            <v>7.0820366937418319E-2</v>
          </cell>
          <cell r="U12">
            <v>1.1597388250902375E-3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>
            <v>4.2520264584471184</v>
          </cell>
          <cell r="B13">
            <v>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7.5530385281258232E-3</v>
          </cell>
          <cell r="I13">
            <v>0.10531459635060472</v>
          </cell>
          <cell r="J13">
            <v>0.24962198837804758</v>
          </cell>
          <cell r="K13">
            <v>0.38349319276178978</v>
          </cell>
          <cell r="L13">
            <v>0.4853498843768132</v>
          </cell>
          <cell r="M13">
            <v>0.54840744796956598</v>
          </cell>
          <cell r="N13">
            <v>0.57516794469018384</v>
          </cell>
          <cell r="O13">
            <v>0.56246397128493653</v>
          </cell>
          <cell r="P13">
            <v>0.51104520899731076</v>
          </cell>
          <cell r="Q13">
            <v>0.41496731030082851</v>
          </cell>
          <cell r="R13">
            <v>0.27681355181367012</v>
          </cell>
          <cell r="S13">
            <v>0.12030509754848553</v>
          </cell>
          <cell r="T13">
            <v>1.1523225446756068E-2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>
            <v>3.4216880185027421</v>
          </cell>
          <cell r="B14">
            <v>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3.1507952463983946E-6</v>
          </cell>
          <cell r="I14">
            <v>6.2357388721470612E-2</v>
          </cell>
          <cell r="J14">
            <v>0.19416775705930103</v>
          </cell>
          <cell r="K14">
            <v>0.32853972193245345</v>
          </cell>
          <cell r="L14">
            <v>0.43202759180040873</v>
          </cell>
          <cell r="M14">
            <v>0.49037716896846056</v>
          </cell>
          <cell r="N14">
            <v>0.50888178945055829</v>
          </cell>
          <cell r="O14">
            <v>0.48413544358534522</v>
          </cell>
          <cell r="P14">
            <v>0.41868397393191137</v>
          </cell>
          <cell r="Q14">
            <v>0.30762474308686077</v>
          </cell>
          <cell r="R14">
            <v>0.16304420161537767</v>
          </cell>
          <cell r="S14">
            <v>3.1845087555348581E-2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</row>
        <row r="15">
          <cell r="A15">
            <v>2.3983786902586788</v>
          </cell>
          <cell r="B15">
            <v>11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1.2630060582748338E-2</v>
          </cell>
          <cell r="J15">
            <v>0.11082452260085736</v>
          </cell>
          <cell r="K15">
            <v>0.22463870513865192</v>
          </cell>
          <cell r="L15">
            <v>0.32292335801519373</v>
          </cell>
          <cell r="M15">
            <v>0.38091942038961235</v>
          </cell>
          <cell r="N15">
            <v>0.39385679797146483</v>
          </cell>
          <cell r="O15">
            <v>0.36842965669775934</v>
          </cell>
          <cell r="P15">
            <v>0.30350894063700451</v>
          </cell>
          <cell r="Q15">
            <v>0.20108552947904906</v>
          </cell>
          <cell r="R15">
            <v>7.9498231105217601E-2</v>
          </cell>
          <cell r="S15">
            <v>6.3467641119338398E-5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>
            <v>1.8458626054522864</v>
          </cell>
          <cell r="B16">
            <v>12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5.6417246505312499E-5</v>
          </cell>
          <cell r="J16">
            <v>5.3533698350596522E-2</v>
          </cell>
          <cell r="K16">
            <v>0.14830526960510398</v>
          </cell>
          <cell r="L16">
            <v>0.24193909305508751</v>
          </cell>
          <cell r="M16">
            <v>0.30378806668227265</v>
          </cell>
          <cell r="N16">
            <v>0.32060667472380078</v>
          </cell>
          <cell r="O16">
            <v>0.3029198679443853</v>
          </cell>
          <cell r="P16">
            <v>0.24958049566508492</v>
          </cell>
          <cell r="Q16">
            <v>0.16224659807486114</v>
          </cell>
          <cell r="R16">
            <v>6.288642410458832E-2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20">
          <cell r="A20">
            <v>1.914889915437828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4.2421829982057568E-2</v>
          </cell>
          <cell r="K20">
            <v>0.1292016099777919</v>
          </cell>
          <cell r="L20">
            <v>0.22683326274579219</v>
          </cell>
          <cell r="M20">
            <v>0.29817208546456303</v>
          </cell>
          <cell r="N20">
            <v>0.32376407206433033</v>
          </cell>
          <cell r="O20">
            <v>0.31490912309327174</v>
          </cell>
          <cell r="P20">
            <v>0.27227928021525499</v>
          </cell>
          <cell r="Q20">
            <v>0.19755784778834937</v>
          </cell>
          <cell r="R20">
            <v>0.10078384819138045</v>
          </cell>
          <cell r="S20">
            <v>8.9669559150366077E-3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>
            <v>2.6998034262263078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4.0979865478057396E-3</v>
          </cell>
          <cell r="J21">
            <v>8.3552600509914088E-2</v>
          </cell>
          <cell r="K21">
            <v>0.20887971954150353</v>
          </cell>
          <cell r="L21">
            <v>0.31733738786238669</v>
          </cell>
          <cell r="M21">
            <v>0.39871627376868207</v>
          </cell>
          <cell r="N21">
            <v>0.42426989249417313</v>
          </cell>
          <cell r="O21">
            <v>0.40530512344424086</v>
          </cell>
          <cell r="P21">
            <v>0.35940054717569003</v>
          </cell>
          <cell r="Q21">
            <v>0.27810005753378736</v>
          </cell>
          <cell r="R21">
            <v>0.16916488469342097</v>
          </cell>
          <cell r="S21">
            <v>5.0978952654703411E-2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>
            <v>3.9878773288063285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1.1846226014757726E-4</v>
          </cell>
          <cell r="I22">
            <v>3.7875017063850394E-2</v>
          </cell>
          <cell r="J22">
            <v>0.13398081622690991</v>
          </cell>
          <cell r="K22">
            <v>0.27764592222088424</v>
          </cell>
          <cell r="L22">
            <v>0.41065271541991399</v>
          </cell>
          <cell r="M22">
            <v>0.50734095402869916</v>
          </cell>
          <cell r="N22">
            <v>0.55668377599850249</v>
          </cell>
          <cell r="O22">
            <v>0.5611261107540364</v>
          </cell>
          <cell r="P22">
            <v>0.52717351074840579</v>
          </cell>
          <cell r="Q22">
            <v>0.45296677662096108</v>
          </cell>
          <cell r="R22">
            <v>0.33541601775285268</v>
          </cell>
          <cell r="S22">
            <v>0.16870013030516237</v>
          </cell>
          <cell r="T22">
            <v>1.819711940600284E-2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>
            <v>4.8914086988558196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2.6802803552275434E-2</v>
          </cell>
          <cell r="I23">
            <v>0.13782478095390896</v>
          </cell>
          <cell r="J23">
            <v>0.29467723198236345</v>
          </cell>
          <cell r="K23">
            <v>0.43529962296440888</v>
          </cell>
          <cell r="L23">
            <v>0.53957596123277873</v>
          </cell>
          <cell r="M23">
            <v>0.60728400673850846</v>
          </cell>
          <cell r="N23">
            <v>0.63370115844111075</v>
          </cell>
          <cell r="O23">
            <v>0.61986998362910861</v>
          </cell>
          <cell r="P23">
            <v>0.56625457181651517</v>
          </cell>
          <cell r="Q23">
            <v>0.4697762446779748</v>
          </cell>
          <cell r="R23">
            <v>0.33625246231872435</v>
          </cell>
          <cell r="S23">
            <v>0.17864504877099463</v>
          </cell>
          <cell r="T23">
            <v>4.5444821777147898E-2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>
            <v>5.5281922088023672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1.0932739882894365E-3</v>
          </cell>
          <cell r="H24">
            <v>7.2238474889988413E-2</v>
          </cell>
          <cell r="I24">
            <v>0.20347571822627458</v>
          </cell>
          <cell r="J24">
            <v>0.35687314996867092</v>
          </cell>
          <cell r="K24">
            <v>0.4879677923499629</v>
          </cell>
          <cell r="L24">
            <v>0.5836181751399</v>
          </cell>
          <cell r="M24">
            <v>0.64883751413405921</v>
          </cell>
          <cell r="N24">
            <v>0.67477821230257296</v>
          </cell>
          <cell r="O24">
            <v>0.66189976161153463</v>
          </cell>
          <cell r="P24">
            <v>0.61180246166699059</v>
          </cell>
          <cell r="Q24">
            <v>0.51701085351713016</v>
          </cell>
          <cell r="R24">
            <v>0.38575142781006694</v>
          </cell>
          <cell r="S24">
            <v>0.23334586493240855</v>
          </cell>
          <cell r="T24">
            <v>8.5341918198906727E-2</v>
          </cell>
          <cell r="U24">
            <v>4.157610065610844E-3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</row>
        <row r="25">
          <cell r="A25">
            <v>5.8290523070949742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7.0987990222752982E-3</v>
          </cell>
          <cell r="H25">
            <v>9.0530718615890085E-2</v>
          </cell>
          <cell r="I25">
            <v>0.22085547969985847</v>
          </cell>
          <cell r="J25">
            <v>0.36916343356678316</v>
          </cell>
          <cell r="K25">
            <v>0.49457015704188267</v>
          </cell>
          <cell r="L25">
            <v>0.59406335208972472</v>
          </cell>
          <cell r="M25">
            <v>0.65946354563450649</v>
          </cell>
          <cell r="N25">
            <v>0.69113311939477529</v>
          </cell>
          <cell r="O25">
            <v>0.6827271577448798</v>
          </cell>
          <cell r="P25">
            <v>0.63515161498118966</v>
          </cell>
          <cell r="Q25">
            <v>0.55086874545919806</v>
          </cell>
          <cell r="R25">
            <v>0.42541995982033864</v>
          </cell>
          <cell r="S25">
            <v>0.27132036955875904</v>
          </cell>
          <cell r="T25">
            <v>0.11694252190615138</v>
          </cell>
          <cell r="U25">
            <v>1.9743332558762025E-2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</row>
        <row r="26">
          <cell r="A26">
            <v>5.5809239209539632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7.8485760962021664E-4</v>
          </cell>
          <cell r="H26">
            <v>6.8400495788601398E-2</v>
          </cell>
          <cell r="I26">
            <v>0.18193185523236052</v>
          </cell>
          <cell r="J26">
            <v>0.32481006442713656</v>
          </cell>
          <cell r="K26">
            <v>0.46087273145457808</v>
          </cell>
          <cell r="L26">
            <v>0.56350604827938144</v>
          </cell>
          <cell r="M26">
            <v>0.63492498855083046</v>
          </cell>
          <cell r="N26">
            <v>0.6737273560651772</v>
          </cell>
          <cell r="O26">
            <v>0.67049796171096887</v>
          </cell>
          <cell r="P26">
            <v>0.62692440445908926</v>
          </cell>
          <cell r="Q26">
            <v>0.54382256395906403</v>
          </cell>
          <cell r="R26">
            <v>0.42324920145665718</v>
          </cell>
          <cell r="S26">
            <v>0.27214704948281715</v>
          </cell>
          <cell r="T26">
            <v>0.11769141499514536</v>
          </cell>
          <cell r="U26">
            <v>1.7632927482534831E-2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>
            <v>5.0590004950315279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3.7126902124270354E-2</v>
          </cell>
          <cell r="I27">
            <v>0.14373436764855213</v>
          </cell>
          <cell r="J27">
            <v>0.28873529217187394</v>
          </cell>
          <cell r="K27">
            <v>0.42541051270875846</v>
          </cell>
          <cell r="L27">
            <v>0.53234453627063161</v>
          </cell>
          <cell r="M27">
            <v>0.60617106832045453</v>
          </cell>
          <cell r="N27">
            <v>0.63788992518667276</v>
          </cell>
          <cell r="O27">
            <v>0.63172804969231178</v>
          </cell>
          <cell r="P27">
            <v>0.58844232401795693</v>
          </cell>
          <cell r="Q27">
            <v>0.50274067678806467</v>
          </cell>
          <cell r="R27">
            <v>0.37519687352662773</v>
          </cell>
          <cell r="S27">
            <v>0.21749986081284434</v>
          </cell>
          <cell r="T27">
            <v>7.0820366937418319E-2</v>
          </cell>
          <cell r="U27">
            <v>1.1597388250902375E-3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</row>
        <row r="28">
          <cell r="A28">
            <v>4.2520264584471184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7.5530385281258232E-3</v>
          </cell>
          <cell r="I28">
            <v>0.10531459635060472</v>
          </cell>
          <cell r="J28">
            <v>0.24962198837804758</v>
          </cell>
          <cell r="K28">
            <v>0.38349319276178978</v>
          </cell>
          <cell r="L28">
            <v>0.4853498843768132</v>
          </cell>
          <cell r="M28">
            <v>0.54840744796956598</v>
          </cell>
          <cell r="N28">
            <v>0.57516794469018384</v>
          </cell>
          <cell r="O28">
            <v>0.56246397128493653</v>
          </cell>
          <cell r="P28">
            <v>0.51104520899731076</v>
          </cell>
          <cell r="Q28">
            <v>0.41496731030082851</v>
          </cell>
          <cell r="R28">
            <v>0.27681355181367012</v>
          </cell>
          <cell r="S28">
            <v>0.12030509754848553</v>
          </cell>
          <cell r="T28">
            <v>1.1523225446756068E-2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>
            <v>3.4216880185027421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3.1507952463983946E-6</v>
          </cell>
          <cell r="I29">
            <v>6.2357388721470612E-2</v>
          </cell>
          <cell r="J29">
            <v>0.19416775705930103</v>
          </cell>
          <cell r="K29">
            <v>0.32853972193245345</v>
          </cell>
          <cell r="L29">
            <v>0.43202759180040873</v>
          </cell>
          <cell r="M29">
            <v>0.49037716896846056</v>
          </cell>
          <cell r="N29">
            <v>0.50888178945055829</v>
          </cell>
          <cell r="O29">
            <v>0.48413544358534522</v>
          </cell>
          <cell r="P29">
            <v>0.41868397393191137</v>
          </cell>
          <cell r="Q29">
            <v>0.30762474308686077</v>
          </cell>
          <cell r="R29">
            <v>0.16304420161537767</v>
          </cell>
          <cell r="S29">
            <v>3.1845087555348581E-2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</row>
        <row r="30">
          <cell r="A30">
            <v>2.3983786902586788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1.2630060582748338E-2</v>
          </cell>
          <cell r="J30">
            <v>0.11082452260085736</v>
          </cell>
          <cell r="K30">
            <v>0.22463870513865192</v>
          </cell>
          <cell r="L30">
            <v>0.32292335801519373</v>
          </cell>
          <cell r="M30">
            <v>0.38091942038961235</v>
          </cell>
          <cell r="N30">
            <v>0.39385679797146483</v>
          </cell>
          <cell r="O30">
            <v>0.36842965669775934</v>
          </cell>
          <cell r="P30">
            <v>0.30350894063700451</v>
          </cell>
          <cell r="Q30">
            <v>0.20108552947904906</v>
          </cell>
          <cell r="R30">
            <v>7.9498231105217601E-2</v>
          </cell>
          <cell r="S30">
            <v>6.3467641119338398E-5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>
            <v>1.8458626054522864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5.6417246505312499E-5</v>
          </cell>
          <cell r="J31">
            <v>5.3533698350596522E-2</v>
          </cell>
          <cell r="K31">
            <v>0.14830526960510398</v>
          </cell>
          <cell r="L31">
            <v>0.24193909305508751</v>
          </cell>
          <cell r="M31">
            <v>0.30378806668227265</v>
          </cell>
          <cell r="N31">
            <v>0.32060667472380078</v>
          </cell>
          <cell r="O31">
            <v>0.3029198679443853</v>
          </cell>
          <cell r="P31">
            <v>0.24958049566508492</v>
          </cell>
          <cell r="Q31">
            <v>0.16224659807486114</v>
          </cell>
          <cell r="R31">
            <v>6.288642410458832E-2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</row>
        <row r="35">
          <cell r="A35">
            <v>2.4029001641172241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6.3864648978079017E-2</v>
          </cell>
          <cell r="K35">
            <v>0.17661589750707118</v>
          </cell>
          <cell r="L35">
            <v>0.28798733433678936</v>
          </cell>
          <cell r="M35">
            <v>0.3660530826964149</v>
          </cell>
          <cell r="N35">
            <v>0.38975811873557775</v>
          </cell>
          <cell r="O35">
            <v>0.38042504661081555</v>
          </cell>
          <cell r="P35">
            <v>0.33495896157609328</v>
          </cell>
          <cell r="Q35">
            <v>0.25301813456570288</v>
          </cell>
          <cell r="R35">
            <v>0.13825519795178789</v>
          </cell>
          <cell r="S35">
            <v>1.1963741158892031E-2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</row>
        <row r="36">
          <cell r="A36">
            <v>2.904853913639438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4.2071850296612921E-3</v>
          </cell>
          <cell r="J36">
            <v>9.971162294066091E-2</v>
          </cell>
          <cell r="K36">
            <v>0.23629129657049999</v>
          </cell>
          <cell r="L36">
            <v>0.34704259978374591</v>
          </cell>
          <cell r="M36">
            <v>0.4201466201043868</v>
          </cell>
          <cell r="N36">
            <v>0.44306206670473586</v>
          </cell>
          <cell r="O36">
            <v>0.42551429257863671</v>
          </cell>
          <cell r="P36">
            <v>0.38031548043565377</v>
          </cell>
          <cell r="Q36">
            <v>0.29942917111340572</v>
          </cell>
          <cell r="R36">
            <v>0.19063765361349974</v>
          </cell>
          <cell r="S36">
            <v>5.8495924764551406E-2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</row>
        <row r="37">
          <cell r="A37">
            <v>4.251246783242066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9.1076584367867376E-5</v>
          </cell>
          <cell r="I37">
            <v>3.5022199424601004E-2</v>
          </cell>
          <cell r="J37">
            <v>0.13731746734549607</v>
          </cell>
          <cell r="K37">
            <v>0.29975580830074355</v>
          </cell>
          <cell r="L37">
            <v>0.43910623511873664</v>
          </cell>
          <cell r="M37">
            <v>0.54032159496784116</v>
          </cell>
          <cell r="N37">
            <v>0.59154892093961087</v>
          </cell>
          <cell r="O37">
            <v>0.59628490332673978</v>
          </cell>
          <cell r="P37">
            <v>0.56144485707087455</v>
          </cell>
          <cell r="Q37">
            <v>0.48485595508781004</v>
          </cell>
          <cell r="R37">
            <v>0.36294669417626357</v>
          </cell>
          <cell r="S37">
            <v>0.1845276653996113</v>
          </cell>
          <cell r="T37">
            <v>1.8023405499369757E-2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</row>
        <row r="38">
          <cell r="A38">
            <v>4.7576585119636725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1.9242073106995525E-2</v>
          </cell>
          <cell r="I38">
            <v>0.12498646323697672</v>
          </cell>
          <cell r="J38">
            <v>0.28391380542657052</v>
          </cell>
          <cell r="K38">
            <v>0.42652329782856202</v>
          </cell>
          <cell r="L38">
            <v>0.53312848483364605</v>
          </cell>
          <cell r="M38">
            <v>0.60283127872736542</v>
          </cell>
          <cell r="N38">
            <v>0.62442267471370327</v>
          </cell>
          <cell r="O38">
            <v>0.61046347051528227</v>
          </cell>
          <cell r="P38">
            <v>0.55595358608863354</v>
          </cell>
          <cell r="Q38">
            <v>0.45888553124849923</v>
          </cell>
          <cell r="R38">
            <v>0.32232026239190598</v>
          </cell>
          <cell r="S38">
            <v>0.16164646589253648</v>
          </cell>
          <cell r="T38">
            <v>3.3341117952996588E-2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</row>
        <row r="39">
          <cell r="A39">
            <v>5.2739757049001632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8.4049335065798062E-4</v>
          </cell>
          <cell r="H39">
            <v>4.9367439112823153E-2</v>
          </cell>
          <cell r="I39">
            <v>0.17916978401059278</v>
          </cell>
          <cell r="J39">
            <v>0.33626199359785824</v>
          </cell>
          <cell r="K39">
            <v>0.47155987194223781</v>
          </cell>
          <cell r="L39">
            <v>0.57021162445188511</v>
          </cell>
          <cell r="M39">
            <v>0.63452322006322015</v>
          </cell>
          <cell r="N39">
            <v>0.66082481235139301</v>
          </cell>
          <cell r="O39">
            <v>0.64763553207952906</v>
          </cell>
          <cell r="P39">
            <v>0.59601754117428485</v>
          </cell>
          <cell r="Q39">
            <v>0.49979182807972367</v>
          </cell>
          <cell r="R39">
            <v>0.3628283566851393</v>
          </cell>
          <cell r="S39">
            <v>0.20219252861213272</v>
          </cell>
          <cell r="T39">
            <v>5.9924405044714045E-2</v>
          </cell>
          <cell r="U39">
            <v>2.8262743439707921E-3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A40">
            <v>5.5045529279666363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5.1043206269549375E-3</v>
          </cell>
          <cell r="H40">
            <v>5.507940054308598E-2</v>
          </cell>
          <cell r="I40">
            <v>0.18485517707581434</v>
          </cell>
          <cell r="J40">
            <v>0.33973034750627296</v>
          </cell>
          <cell r="K40">
            <v>0.47338477755244673</v>
          </cell>
          <cell r="L40">
            <v>0.57689850937797182</v>
          </cell>
          <cell r="M40">
            <v>0.64613137180765123</v>
          </cell>
          <cell r="N40">
            <v>0.67776555643396452</v>
          </cell>
          <cell r="O40">
            <v>0.6701972983191834</v>
          </cell>
          <cell r="P40">
            <v>0.62113910562678321</v>
          </cell>
          <cell r="Q40">
            <v>0.53088715498573547</v>
          </cell>
          <cell r="R40">
            <v>0.3963946080958764</v>
          </cell>
          <cell r="S40">
            <v>0.23379048797534352</v>
          </cell>
          <cell r="T40">
            <v>7.9983443898303128E-2</v>
          </cell>
          <cell r="U40">
            <v>1.3211368141248183E-2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A41">
            <v>5.4306957485164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5.6524883314252239E-4</v>
          </cell>
          <cell r="H41">
            <v>4.2547262712086621E-2</v>
          </cell>
          <cell r="I41">
            <v>0.15992548372047055</v>
          </cell>
          <cell r="J41">
            <v>0.31571912135085045</v>
          </cell>
          <cell r="K41">
            <v>0.45653673690748126</v>
          </cell>
          <cell r="L41">
            <v>0.56457299214637369</v>
          </cell>
          <cell r="M41">
            <v>0.6385222851431499</v>
          </cell>
          <cell r="N41">
            <v>0.67493168280839544</v>
          </cell>
          <cell r="O41">
            <v>0.67197027044345292</v>
          </cell>
          <cell r="P41">
            <v>0.62580418639744317</v>
          </cell>
          <cell r="Q41">
            <v>0.53670069506429707</v>
          </cell>
          <cell r="R41">
            <v>0.40523733329526945</v>
          </cell>
          <cell r="S41">
            <v>0.24223370103779449</v>
          </cell>
          <cell r="T41">
            <v>8.3847291585826128E-2</v>
          </cell>
          <cell r="U41">
            <v>1.1581457070365815E-2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A42">
            <v>5.0623318716294401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2.3895144761468909E-2</v>
          </cell>
          <cell r="I42">
            <v>0.1315819187672822</v>
          </cell>
          <cell r="J42">
            <v>0.28711285411538523</v>
          </cell>
          <cell r="K42">
            <v>0.43078600344834073</v>
          </cell>
          <cell r="L42">
            <v>0.54059772143970541</v>
          </cell>
          <cell r="M42">
            <v>0.61676648824574054</v>
          </cell>
          <cell r="N42">
            <v>0.6522769958352731</v>
          </cell>
          <cell r="O42">
            <v>0.64704544360042249</v>
          </cell>
          <cell r="P42">
            <v>0.5999016159097087</v>
          </cell>
          <cell r="Q42">
            <v>0.50818185058406029</v>
          </cell>
          <cell r="R42">
            <v>0.37115289230451948</v>
          </cell>
          <cell r="S42">
            <v>0.20176492786753841</v>
          </cell>
          <cell r="T42">
            <v>5.0615567160065419E-2</v>
          </cell>
          <cell r="U42">
            <v>6.5244758992988772E-4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</row>
        <row r="43">
          <cell r="A43">
            <v>4.6178819047183186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5.6665026772230098E-3</v>
          </cell>
          <cell r="I43">
            <v>0.11098919957896661</v>
          </cell>
          <cell r="J43">
            <v>0.27438332341769256</v>
          </cell>
          <cell r="K43">
            <v>0.42168092993455686</v>
          </cell>
          <cell r="L43">
            <v>0.52962135600201365</v>
          </cell>
          <cell r="M43">
            <v>0.59633254770948696</v>
          </cell>
          <cell r="N43">
            <v>0.62426547984073955</v>
          </cell>
          <cell r="O43">
            <v>0.61175260857626645</v>
          </cell>
          <cell r="P43">
            <v>0.55758260491510681</v>
          </cell>
          <cell r="Q43">
            <v>0.45241407715894016</v>
          </cell>
          <cell r="R43">
            <v>0.30106402452976977</v>
          </cell>
          <cell r="S43">
            <v>0.12399289506201087</v>
          </cell>
          <cell r="T43">
            <v>8.1363553155461999E-3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</row>
        <row r="44">
          <cell r="A44">
            <v>3.9047638693288169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7.5623959431337165E-2</v>
          </cell>
          <cell r="J44">
            <v>0.23431264629860848</v>
          </cell>
          <cell r="K44">
            <v>0.38165042913211117</v>
          </cell>
          <cell r="L44">
            <v>0.488437270616146</v>
          </cell>
          <cell r="M44">
            <v>0.54989515250026966</v>
          </cell>
          <cell r="N44">
            <v>0.56826688152834237</v>
          </cell>
          <cell r="O44">
            <v>0.54364888905828357</v>
          </cell>
          <cell r="P44">
            <v>0.47650155705693253</v>
          </cell>
          <cell r="Q44">
            <v>0.35790031888332424</v>
          </cell>
          <cell r="R44">
            <v>0.19406344177875856</v>
          </cell>
          <cell r="S44">
            <v>3.4463323044703398E-2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</row>
        <row r="45">
          <cell r="A45">
            <v>2.8415622345823026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1.6521494637893652E-2</v>
          </cell>
          <cell r="J45">
            <v>0.14537374216941787</v>
          </cell>
          <cell r="K45">
            <v>0.27671737715508227</v>
          </cell>
          <cell r="L45">
            <v>0.37746767315814106</v>
          </cell>
          <cell r="M45">
            <v>0.43658033527879758</v>
          </cell>
          <cell r="N45">
            <v>0.45103423517382224</v>
          </cell>
          <cell r="O45">
            <v>0.42287128317934047</v>
          </cell>
          <cell r="P45">
            <v>0.35815942038855447</v>
          </cell>
          <cell r="Q45">
            <v>0.24995101477728993</v>
          </cell>
          <cell r="R45">
            <v>0.10684713205384774</v>
          </cell>
          <cell r="S45">
            <v>3.8526610115570109E-5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>
            <v>2.3807471341931778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1.0179938118315559E-4</v>
          </cell>
          <cell r="J46">
            <v>8.2237993842679838E-2</v>
          </cell>
          <cell r="K46">
            <v>0.20298478484855026</v>
          </cell>
          <cell r="L46">
            <v>0.30863027390203196</v>
          </cell>
          <cell r="M46">
            <v>0.37778704726267637</v>
          </cell>
          <cell r="N46">
            <v>0.39773336351325084</v>
          </cell>
          <cell r="O46">
            <v>0.3796926044291985</v>
          </cell>
          <cell r="P46">
            <v>0.31903289816668567</v>
          </cell>
          <cell r="Q46">
            <v>0.2195144593681651</v>
          </cell>
          <cell r="R46">
            <v>9.3031909478756322E-2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a"/>
      <sheetName val="Form 1.1b"/>
      <sheetName val="Form 1.2"/>
      <sheetName val="Form 1.3"/>
      <sheetName val="Form 1.4"/>
      <sheetName val="Form 1.5"/>
      <sheetName val="Form 1.6a"/>
      <sheetName val="Form 1.6b"/>
      <sheetName val="Form 1.7a"/>
      <sheetName val="Form 1.7b"/>
      <sheetName val="Form 1.7c"/>
      <sheetName val="Form 1.8"/>
      <sheetName val="Form 2.1"/>
      <sheetName val="Form 2.2"/>
      <sheetName val="Form 2.3"/>
      <sheetName val="Form 3.2"/>
      <sheetName val="Form 4"/>
      <sheetName val="Form 6"/>
      <sheetName val="Form 8.1a (IOU)"/>
      <sheetName val="Form 8.1b (Bundled)"/>
      <sheetName val="Form 8.1b (Direct Access)"/>
    </sheetNames>
    <sheetDataSet>
      <sheetData sheetId="0"/>
      <sheetData sheetId="1"/>
      <sheetData sheetId="2"/>
      <sheetData sheetId="3">
        <row r="4">
          <cell r="B4" t="str">
            <v>RETAIL SALES OF ELECTRICITY BY CLASS OR SECTOR (BUNDLED)</v>
          </cell>
        </row>
      </sheetData>
      <sheetData sheetId="4">
        <row r="4">
          <cell r="B4" t="str">
            <v>TOTAL ENERGY TO SERVE LOAD</v>
          </cell>
        </row>
      </sheetData>
      <sheetData sheetId="5">
        <row r="5">
          <cell r="B5" t="str">
            <v>LSE COINCIDENT PEAK DEMAND BY SECTOR (Bundled Customers)</v>
          </cell>
        </row>
      </sheetData>
      <sheetData sheetId="6">
        <row r="4">
          <cell r="B4" t="str">
            <v>DISTRIBUTION AREA COINCIDENT PEAK DEMAND</v>
          </cell>
        </row>
      </sheetData>
      <sheetData sheetId="7">
        <row r="4">
          <cell r="B4" t="str">
            <v>PEAK DEMAND WEATHER SCENARIOS</v>
          </cell>
        </row>
      </sheetData>
      <sheetData sheetId="8">
        <row r="4">
          <cell r="A4" t="str">
            <v>RECORDED LSE HOURLY  LOADS FOR 2017, 2018 and Forecast Loads for 2019</v>
          </cell>
        </row>
      </sheetData>
      <sheetData sheetId="9">
        <row r="4">
          <cell r="B4" t="str">
            <v>HOURLY LOADS BY TRANSMISSION PLANNING SUBAREA</v>
          </cell>
        </row>
      </sheetData>
      <sheetData sheetId="10">
        <row r="5">
          <cell r="B5" t="str">
            <v xml:space="preserve">LOCAL PRIVATE SUPPLY BY SECTOR - PHOTOVOLTAIC &amp; CHP INCLUDING FUEL CELLS </v>
          </cell>
        </row>
      </sheetData>
      <sheetData sheetId="11">
        <row r="4">
          <cell r="B4" t="str">
            <v xml:space="preserve">LOCAL PRIVATE SUPPLY BY SECTOR - STANDALONE BATTERY ENERGY STORAGE AND BATTERY ENERGY STORAGE PAIRED WITH PHOTOVOLTAIC SYSTEM </v>
          </cell>
        </row>
      </sheetData>
      <sheetData sheetId="12">
        <row r="5">
          <cell r="B5" t="str">
            <v xml:space="preserve">LOCAL PRIVATE SUPPLY BY SECTOR - STANDALONE BATTERY ENERGY STORAGE AND BATTERY ENERGY STORAGE PAIRED WITH PHOTOVOLTAIC SYSTEM </v>
          </cell>
        </row>
      </sheetData>
      <sheetData sheetId="13"/>
      <sheetData sheetId="14">
        <row r="4">
          <cell r="B4" t="str">
            <v>FORECAST ECONOMIC AND DEMOGRAPHIC ASSUMPTIONS</v>
          </cell>
        </row>
      </sheetData>
      <sheetData sheetId="15">
        <row r="4">
          <cell r="B4" t="str">
            <v>ELECTRICITY RATE FORECAST</v>
          </cell>
        </row>
      </sheetData>
      <sheetData sheetId="16">
        <row r="4">
          <cell r="B4" t="str">
            <v>CUSTOMER COUNT &amp; OTHER FORECASTING INPUTS</v>
          </cell>
        </row>
      </sheetData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 1.7b"/>
      <sheetName val="Form 1.7c"/>
      <sheetName val="QA"/>
      <sheetName val="Forecast - pivot"/>
      <sheetName val="Forecast - allocation"/>
      <sheetName val="Historical - pivot"/>
      <sheetName val="Peak Forecast Summary"/>
    </sheetNames>
    <sheetDataSet>
      <sheetData sheetId="0"/>
      <sheetData sheetId="1"/>
      <sheetData sheetId="2"/>
      <sheetData sheetId="3">
        <row r="2">
          <cell r="C2">
            <v>2018</v>
          </cell>
          <cell r="D2">
            <v>2019</v>
          </cell>
          <cell r="E2">
            <v>2020</v>
          </cell>
          <cell r="F2">
            <v>2021</v>
          </cell>
          <cell r="G2">
            <v>2022</v>
          </cell>
          <cell r="H2">
            <v>2023</v>
          </cell>
          <cell r="I2">
            <v>2024</v>
          </cell>
          <cell r="J2">
            <v>2025</v>
          </cell>
          <cell r="K2">
            <v>2026</v>
          </cell>
          <cell r="L2">
            <v>2027</v>
          </cell>
          <cell r="M2">
            <v>2028</v>
          </cell>
          <cell r="N2">
            <v>2029</v>
          </cell>
          <cell r="O2">
            <v>2030</v>
          </cell>
        </row>
        <row r="3">
          <cell r="B3" t="str">
            <v>Row Labels</v>
          </cell>
          <cell r="C3" t="str">
            <v>Sum of 2018</v>
          </cell>
          <cell r="D3" t="str">
            <v>Sum of 20192</v>
          </cell>
          <cell r="E3" t="str">
            <v>Sum of 20202</v>
          </cell>
          <cell r="F3" t="str">
            <v>Sum of 20212</v>
          </cell>
          <cell r="G3" t="str">
            <v>Sum of 20222</v>
          </cell>
          <cell r="H3" t="str">
            <v>Sum of 20232</v>
          </cell>
          <cell r="I3" t="str">
            <v>Sum of 20242</v>
          </cell>
          <cell r="J3" t="str">
            <v>Sum of 20252</v>
          </cell>
          <cell r="K3" t="str">
            <v>Sum of 20262</v>
          </cell>
          <cell r="L3" t="str">
            <v>Sum of 20272</v>
          </cell>
          <cell r="M3" t="str">
            <v>Sum of 20282</v>
          </cell>
          <cell r="N3" t="str">
            <v>Sum of 20292</v>
          </cell>
          <cell r="O3" t="str">
            <v>Sum of 20302</v>
          </cell>
        </row>
        <row r="4">
          <cell r="B4" t="str">
            <v>kW (w PV)</v>
          </cell>
          <cell r="C4">
            <v>52865.341715807088</v>
          </cell>
          <cell r="D4">
            <v>83540.990207886309</v>
          </cell>
          <cell r="E4">
            <v>117625.36282217344</v>
          </cell>
          <cell r="F4">
            <v>153482.66400411821</v>
          </cell>
          <cell r="G4">
            <v>188826.88606345243</v>
          </cell>
          <cell r="H4">
            <v>219878.26071680608</v>
          </cell>
          <cell r="I4">
            <v>252372.73858285695</v>
          </cell>
          <cell r="J4">
            <v>294070.08766724082</v>
          </cell>
          <cell r="K4">
            <v>333488.04544735135</v>
          </cell>
          <cell r="L4">
            <v>392351.88005097641</v>
          </cell>
          <cell r="M4">
            <v>463295.96609611658</v>
          </cell>
          <cell r="N4">
            <v>545531.91164614132</v>
          </cell>
          <cell r="O4">
            <v>638074.18779281969</v>
          </cell>
        </row>
        <row r="5">
          <cell r="B5" t="str">
            <v>Agricultural</v>
          </cell>
          <cell r="C5">
            <v>500</v>
          </cell>
          <cell r="D5">
            <v>970.197956127618</v>
          </cell>
          <cell r="E5">
            <v>1596.4065763586459</v>
          </cell>
          <cell r="F5">
            <v>2448.2246040084874</v>
          </cell>
          <cell r="G5">
            <v>3275.7547976650931</v>
          </cell>
          <cell r="H5">
            <v>4403.4150874374809</v>
          </cell>
          <cell r="I5">
            <v>5428.1651107392136</v>
          </cell>
          <cell r="J5">
            <v>6824.0043983619908</v>
          </cell>
          <cell r="K5">
            <v>8369.9820493321877</v>
          </cell>
          <cell r="L5">
            <v>9677.6734482256707</v>
          </cell>
          <cell r="M5">
            <v>11354.648703342611</v>
          </cell>
          <cell r="N5">
            <v>13286.232636385912</v>
          </cell>
          <cell r="O5">
            <v>15441.558814504964</v>
          </cell>
        </row>
        <row r="6">
          <cell r="B6" t="str">
            <v>Residential</v>
          </cell>
          <cell r="C6">
            <v>22187.845908583586</v>
          </cell>
          <cell r="D6">
            <v>49110.094338654577</v>
          </cell>
          <cell r="E6">
            <v>75998.724977595819</v>
          </cell>
          <cell r="F6">
            <v>102820.28773890561</v>
          </cell>
          <cell r="G6">
            <v>129541.66617067586</v>
          </cell>
          <cell r="H6">
            <v>156188.43354801965</v>
          </cell>
          <cell r="I6">
            <v>182670.84035492275</v>
          </cell>
          <cell r="J6">
            <v>218550.60989709571</v>
          </cell>
          <cell r="K6">
            <v>254193.39364366763</v>
          </cell>
          <cell r="L6">
            <v>307712.9701975098</v>
          </cell>
          <cell r="M6">
            <v>370247.91075532802</v>
          </cell>
          <cell r="N6">
            <v>441470.96552309481</v>
          </cell>
          <cell r="O6">
            <v>520240.48983778257</v>
          </cell>
        </row>
        <row r="7">
          <cell r="B7" t="str">
            <v>C&amp;I</v>
          </cell>
          <cell r="C7">
            <v>30177.495807223502</v>
          </cell>
          <cell r="D7">
            <v>33460.697913104115</v>
          </cell>
          <cell r="E7">
            <v>40030.23126821898</v>
          </cell>
          <cell r="F7">
            <v>48214.151661204116</v>
          </cell>
          <cell r="G7">
            <v>56009.465095111496</v>
          </cell>
          <cell r="H7">
            <v>59286.412081348943</v>
          </cell>
          <cell r="I7">
            <v>64273.733117194992</v>
          </cell>
          <cell r="J7">
            <v>68695.473371783126</v>
          </cell>
          <cell r="K7">
            <v>70924.669754351547</v>
          </cell>
          <cell r="L7">
            <v>74961.236405240954</v>
          </cell>
          <cell r="M7">
            <v>81693.406637445994</v>
          </cell>
          <cell r="N7">
            <v>90774.713486660665</v>
          </cell>
          <cell r="O7">
            <v>102392.13914053212</v>
          </cell>
        </row>
        <row r="8">
          <cell r="B8" t="str">
            <v>kW (w/o PV)</v>
          </cell>
          <cell r="C8">
            <v>28545.7493121929</v>
          </cell>
          <cell r="D8">
            <v>39118.919707871391</v>
          </cell>
          <cell r="E8">
            <v>54685.899874756047</v>
          </cell>
          <cell r="F8">
            <v>71523.360744171252</v>
          </cell>
          <cell r="G8">
            <v>97220.099525156693</v>
          </cell>
          <cell r="H8">
            <v>141772.92108155022</v>
          </cell>
          <cell r="I8">
            <v>165616.53453241388</v>
          </cell>
          <cell r="J8">
            <v>194200.49774622801</v>
          </cell>
          <cell r="K8">
            <v>218698.11413360268</v>
          </cell>
          <cell r="L8">
            <v>242219.11736872653</v>
          </cell>
          <cell r="M8">
            <v>269573.25554583379</v>
          </cell>
          <cell r="N8">
            <v>305092.49824345316</v>
          </cell>
          <cell r="O8">
            <v>348231.60159159877</v>
          </cell>
        </row>
        <row r="9">
          <cell r="B9" t="str">
            <v>Agricultural</v>
          </cell>
          <cell r="C9">
            <v>0</v>
          </cell>
          <cell r="D9">
            <v>767.16508631348188</v>
          </cell>
          <cell r="E9">
            <v>1593.7604650184389</v>
          </cell>
          <cell r="F9">
            <v>3122.0222205078603</v>
          </cell>
          <cell r="G9">
            <v>5002.7726606365095</v>
          </cell>
          <cell r="H9">
            <v>7558.8026507872546</v>
          </cell>
          <cell r="I9">
            <v>10408.107593626219</v>
          </cell>
          <cell r="J9">
            <v>12227.683807848767</v>
          </cell>
          <cell r="K9">
            <v>14546.650284304062</v>
          </cell>
          <cell r="L9">
            <v>16005.229152300639</v>
          </cell>
          <cell r="M9">
            <v>16355.64189217582</v>
          </cell>
          <cell r="N9">
            <v>17635.002678996709</v>
          </cell>
          <cell r="O9">
            <v>19765.266924812051</v>
          </cell>
        </row>
        <row r="10">
          <cell r="B10" t="str">
            <v>Residential</v>
          </cell>
          <cell r="C10">
            <v>930.02709141640526</v>
          </cell>
          <cell r="D10">
            <v>930.02709141640526</v>
          </cell>
          <cell r="E10">
            <v>930.02709141640526</v>
          </cell>
          <cell r="F10">
            <v>930.02709141640526</v>
          </cell>
          <cell r="G10">
            <v>930.02709141640526</v>
          </cell>
          <cell r="H10">
            <v>21956.413712386566</v>
          </cell>
          <cell r="I10">
            <v>42933.297081188437</v>
          </cell>
          <cell r="J10">
            <v>65218.159720841111</v>
          </cell>
          <cell r="K10">
            <v>87396.809631760465</v>
          </cell>
          <cell r="L10">
            <v>109446.61380818929</v>
          </cell>
          <cell r="M10">
            <v>136431.59310035527</v>
          </cell>
          <cell r="N10">
            <v>169848.01449391991</v>
          </cell>
          <cell r="O10">
            <v>209212.77397088148</v>
          </cell>
        </row>
        <row r="11">
          <cell r="B11" t="str">
            <v>C&amp;I</v>
          </cell>
          <cell r="C11">
            <v>27615.722220776493</v>
          </cell>
          <cell r="D11">
            <v>37421.727530141507</v>
          </cell>
          <cell r="E11">
            <v>52162.112318321204</v>
          </cell>
          <cell r="F11">
            <v>67471.311432246992</v>
          </cell>
          <cell r="G11">
            <v>91287.299773103776</v>
          </cell>
          <cell r="H11">
            <v>112257.70471837639</v>
          </cell>
          <cell r="I11">
            <v>112275.12985759921</v>
          </cell>
          <cell r="J11">
            <v>116754.65421753815</v>
          </cell>
          <cell r="K11">
            <v>116754.65421753815</v>
          </cell>
          <cell r="L11">
            <v>116767.27440823661</v>
          </cell>
          <cell r="M11">
            <v>116786.0205533027</v>
          </cell>
          <cell r="N11">
            <v>117609.48107053654</v>
          </cell>
          <cell r="O11">
            <v>119253.56069590525</v>
          </cell>
        </row>
        <row r="12">
          <cell r="B12" t="str">
            <v>kWh (w PV)</v>
          </cell>
          <cell r="C12">
            <v>124677.81573842408</v>
          </cell>
          <cell r="D12">
            <v>209530.94872258179</v>
          </cell>
          <cell r="E12">
            <v>305227.62126491958</v>
          </cell>
          <cell r="F12">
            <v>406197.04862438602</v>
          </cell>
          <cell r="G12">
            <v>506133.155266096</v>
          </cell>
          <cell r="H12">
            <v>589270.00576156098</v>
          </cell>
          <cell r="I12">
            <v>678790.49044638698</v>
          </cell>
          <cell r="J12">
            <v>790869.57283182943</v>
          </cell>
          <cell r="K12">
            <v>894655.43701465079</v>
          </cell>
          <cell r="L12">
            <v>1052814.3793734526</v>
          </cell>
          <cell r="M12">
            <v>1245352.9878484821</v>
          </cell>
          <cell r="N12">
            <v>1470330.0112472768</v>
          </cell>
          <cell r="O12">
            <v>1725268.6334887808</v>
          </cell>
        </row>
        <row r="13">
          <cell r="B13" t="str">
            <v>Agricultural</v>
          </cell>
          <cell r="C13">
            <v>1000</v>
          </cell>
          <cell r="D13">
            <v>1940.395912255236</v>
          </cell>
          <cell r="E13">
            <v>3192.8131527172918</v>
          </cell>
          <cell r="F13">
            <v>4896.4492080169748</v>
          </cell>
          <cell r="G13">
            <v>6551.5095953301861</v>
          </cell>
          <cell r="H13">
            <v>8806.8301748749618</v>
          </cell>
          <cell r="I13">
            <v>10856.330221478427</v>
          </cell>
          <cell r="J13">
            <v>13648.008796723982</v>
          </cell>
          <cell r="K13">
            <v>16739.964098664375</v>
          </cell>
          <cell r="L13">
            <v>19355.346896451341</v>
          </cell>
          <cell r="M13">
            <v>22709.297406685222</v>
          </cell>
          <cell r="N13">
            <v>26572.465272771824</v>
          </cell>
          <cell r="O13">
            <v>30883.117629009928</v>
          </cell>
        </row>
        <row r="14">
          <cell r="B14" t="str">
            <v>Residential</v>
          </cell>
          <cell r="C14">
            <v>59907.183953175678</v>
          </cell>
          <cell r="D14">
            <v>132597.25471436736</v>
          </cell>
          <cell r="E14">
            <v>205196.55743950876</v>
          </cell>
          <cell r="F14">
            <v>277614.77689504519</v>
          </cell>
          <cell r="G14">
            <v>349762.49866082484</v>
          </cell>
          <cell r="H14">
            <v>421708.77057965309</v>
          </cell>
          <cell r="I14">
            <v>493211.2689582915</v>
          </cell>
          <cell r="J14">
            <v>590086.64672215853</v>
          </cell>
          <cell r="K14">
            <v>686322.16283790278</v>
          </cell>
          <cell r="L14">
            <v>830825.01953327667</v>
          </cell>
          <cell r="M14">
            <v>999669.35903938592</v>
          </cell>
          <cell r="N14">
            <v>1191971.6069123563</v>
          </cell>
          <cell r="O14">
            <v>1404649.3225620133</v>
          </cell>
        </row>
        <row r="15">
          <cell r="B15" t="str">
            <v>C&amp;I</v>
          </cell>
          <cell r="C15">
            <v>63770.631785248406</v>
          </cell>
          <cell r="D15">
            <v>74993.298095959195</v>
          </cell>
          <cell r="E15">
            <v>96838.250672693524</v>
          </cell>
          <cell r="F15">
            <v>123685.82252132386</v>
          </cell>
          <cell r="G15">
            <v>149819.14700994099</v>
          </cell>
          <cell r="H15">
            <v>158754.40500703294</v>
          </cell>
          <cell r="I15">
            <v>174722.89126661705</v>
          </cell>
          <cell r="J15">
            <v>187134.91731294687</v>
          </cell>
          <cell r="K15">
            <v>191593.31007808368</v>
          </cell>
          <cell r="L15">
            <v>202634.01294372458</v>
          </cell>
          <cell r="M15">
            <v>222974.33140241087</v>
          </cell>
          <cell r="N15">
            <v>251785.93906214851</v>
          </cell>
          <cell r="O15">
            <v>289736.19329775742</v>
          </cell>
        </row>
        <row r="16">
          <cell r="B16" t="str">
            <v>kWh (w/o PV)</v>
          </cell>
          <cell r="C16">
            <v>60868.203389662325</v>
          </cell>
          <cell r="D16">
            <v>82014.544181019315</v>
          </cell>
          <cell r="E16">
            <v>119587.01990553857</v>
          </cell>
          <cell r="F16">
            <v>160870.8823142004</v>
          </cell>
          <cell r="G16">
            <v>222917.70710308754</v>
          </cell>
          <cell r="H16">
            <v>338251.74696953606</v>
          </cell>
          <cell r="I16">
            <v>400622.7922294247</v>
          </cell>
          <cell r="J16">
            <v>477751.67816133087</v>
          </cell>
          <cell r="K16">
            <v>542271.96587372373</v>
          </cell>
          <cell r="L16">
            <v>604748.83526747162</v>
          </cell>
          <cell r="M16">
            <v>678346.59712620231</v>
          </cell>
          <cell r="N16">
            <v>774369.46818588232</v>
          </cell>
          <cell r="O16">
            <v>891420.01757813559</v>
          </cell>
        </row>
        <row r="17">
          <cell r="B17" t="str">
            <v>Agricultural</v>
          </cell>
          <cell r="C17">
            <v>0</v>
          </cell>
          <cell r="D17">
            <v>1534.3301726269638</v>
          </cell>
          <cell r="E17">
            <v>3187.5209300368779</v>
          </cell>
          <cell r="F17">
            <v>6244.0444410157206</v>
          </cell>
          <cell r="G17">
            <v>10005.545321273019</v>
          </cell>
          <cell r="H17">
            <v>15117.605301574509</v>
          </cell>
          <cell r="I17">
            <v>20816.215187252437</v>
          </cell>
          <cell r="J17">
            <v>24455.367615697534</v>
          </cell>
          <cell r="K17">
            <v>29093.300568608123</v>
          </cell>
          <cell r="L17">
            <v>32010.458304601278</v>
          </cell>
          <cell r="M17">
            <v>32711.283784351639</v>
          </cell>
          <cell r="N17">
            <v>35270.005357993417</v>
          </cell>
          <cell r="O17">
            <v>39530.533849624102</v>
          </cell>
        </row>
        <row r="18">
          <cell r="B18" t="str">
            <v>Residential</v>
          </cell>
          <cell r="C18">
            <v>2511.0731468242943</v>
          </cell>
          <cell r="D18">
            <v>2511.0731468242943</v>
          </cell>
          <cell r="E18">
            <v>2511.0731468242943</v>
          </cell>
          <cell r="F18">
            <v>2511.0731468242943</v>
          </cell>
          <cell r="G18">
            <v>2511.0731468242943</v>
          </cell>
          <cell r="H18">
            <v>59282.317023443728</v>
          </cell>
          <cell r="I18">
            <v>115919.9021192088</v>
          </cell>
          <cell r="J18">
            <v>176089.03124627101</v>
          </cell>
          <cell r="K18">
            <v>235971.38600575327</v>
          </cell>
          <cell r="L18">
            <v>295505.85728211107</v>
          </cell>
          <cell r="M18">
            <v>368365.30137095921</v>
          </cell>
          <cell r="N18">
            <v>458589.63913358387</v>
          </cell>
          <cell r="O18">
            <v>564874.48972138006</v>
          </cell>
        </row>
        <row r="19">
          <cell r="B19" t="str">
            <v>C&amp;I</v>
          </cell>
          <cell r="C19">
            <v>58357.13024283803</v>
          </cell>
          <cell r="D19">
            <v>77969.140861568056</v>
          </cell>
          <cell r="E19">
            <v>113888.4258286774</v>
          </cell>
          <cell r="F19">
            <v>152115.76472636039</v>
          </cell>
          <cell r="G19">
            <v>210401.08863499021</v>
          </cell>
          <cell r="H19">
            <v>263851.82464451779</v>
          </cell>
          <cell r="I19">
            <v>263886.67492296343</v>
          </cell>
          <cell r="J19">
            <v>277207.27929936233</v>
          </cell>
          <cell r="K19">
            <v>277207.27929936233</v>
          </cell>
          <cell r="L19">
            <v>277232.51968075923</v>
          </cell>
          <cell r="M19">
            <v>277270.01197089144</v>
          </cell>
          <cell r="N19">
            <v>280509.82369430503</v>
          </cell>
          <cell r="O19">
            <v>287014.99400713143</v>
          </cell>
        </row>
        <row r="20">
          <cell r="B20" t="str">
            <v>kW (PV)</v>
          </cell>
          <cell r="C20">
            <v>157029.1939068549</v>
          </cell>
          <cell r="D20">
            <v>204322.55907173455</v>
          </cell>
          <cell r="E20">
            <v>262137.74301050603</v>
          </cell>
          <cell r="F20">
            <v>325786.84780864598</v>
          </cell>
          <cell r="G20">
            <v>388844.08643193741</v>
          </cell>
          <cell r="H20">
            <v>446346.43809940515</v>
          </cell>
          <cell r="I20">
            <v>506128.39891254681</v>
          </cell>
          <cell r="J20">
            <v>581556.4232957263</v>
          </cell>
          <cell r="K20">
            <v>653071.66477295011</v>
          </cell>
          <cell r="L20">
            <v>749939.43945198751</v>
          </cell>
          <cell r="M20">
            <v>872230.61812842218</v>
          </cell>
          <cell r="N20">
            <v>1014616.2603943163</v>
          </cell>
          <cell r="O20">
            <v>1176193.9084035498</v>
          </cell>
        </row>
        <row r="21">
          <cell r="B21" t="str">
            <v>Agricultural</v>
          </cell>
          <cell r="C21">
            <v>4588.292757999985</v>
          </cell>
          <cell r="D21">
            <v>9235.3958111008087</v>
          </cell>
          <cell r="E21">
            <v>15424.397598602915</v>
          </cell>
          <cell r="F21">
            <v>23843.162728036001</v>
          </cell>
          <cell r="G21">
            <v>32021.884135389326</v>
          </cell>
          <cell r="H21">
            <v>43166.87850886448</v>
          </cell>
          <cell r="I21">
            <v>53294.780810205237</v>
          </cell>
          <cell r="J21">
            <v>67090.266159761566</v>
          </cell>
          <cell r="K21">
            <v>82369.612588692718</v>
          </cell>
          <cell r="L21">
            <v>95293.906735692828</v>
          </cell>
          <cell r="M21">
            <v>111867.94055797793</v>
          </cell>
          <cell r="N21">
            <v>130958.34594062009</v>
          </cell>
          <cell r="O21">
            <v>152260.06095710708</v>
          </cell>
        </row>
        <row r="22">
          <cell r="B22" t="str">
            <v>Residential</v>
          </cell>
          <cell r="C22">
            <v>30240.546174955551</v>
          </cell>
          <cell r="D22">
            <v>66967.971846339962</v>
          </cell>
          <cell r="E22">
            <v>103649.53600923406</v>
          </cell>
          <cell r="F22">
            <v>140239.60593838891</v>
          </cell>
          <cell r="G22">
            <v>176693.00405403759</v>
          </cell>
          <cell r="H22">
            <v>213050.87901426171</v>
          </cell>
          <cell r="I22">
            <v>249184.43001587398</v>
          </cell>
          <cell r="J22">
            <v>298142.28728958138</v>
          </cell>
          <cell r="K22">
            <v>346776.87450361782</v>
          </cell>
          <cell r="L22">
            <v>419809.13653157238</v>
          </cell>
          <cell r="M22">
            <v>505137.99192162213</v>
          </cell>
          <cell r="N22">
            <v>602316.55545817979</v>
          </cell>
          <cell r="O22">
            <v>709786.53056834859</v>
          </cell>
        </row>
        <row r="23">
          <cell r="B23" t="str">
            <v>C&amp;I</v>
          </cell>
          <cell r="C23">
            <v>122200.35497389935</v>
          </cell>
          <cell r="D23">
            <v>128119.19141429377</v>
          </cell>
          <cell r="E23">
            <v>143063.80940266908</v>
          </cell>
          <cell r="F23">
            <v>161704.07914222108</v>
          </cell>
          <cell r="G23">
            <v>180129.19824251049</v>
          </cell>
          <cell r="H23">
            <v>190128.68057627897</v>
          </cell>
          <cell r="I23">
            <v>203649.18808646759</v>
          </cell>
          <cell r="J23">
            <v>216323.86984638331</v>
          </cell>
          <cell r="K23">
            <v>223925.17768063958</v>
          </cell>
          <cell r="L23">
            <v>234836.39618472231</v>
          </cell>
          <cell r="M23">
            <v>255224.68564882217</v>
          </cell>
          <cell r="N23">
            <v>281341.35899551644</v>
          </cell>
          <cell r="O23">
            <v>314147.31687809399</v>
          </cell>
        </row>
      </sheetData>
      <sheetData sheetId="4"/>
      <sheetData sheetId="5"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2</v>
          </cell>
          <cell r="L21">
            <v>0</v>
          </cell>
          <cell r="M21">
            <v>0</v>
          </cell>
          <cell r="O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0.39776299999999998</v>
          </cell>
          <cell r="I22">
            <v>8.4239999999999992E-3</v>
          </cell>
          <cell r="K22">
            <v>2</v>
          </cell>
          <cell r="L22">
            <v>0</v>
          </cell>
          <cell r="M22">
            <v>0</v>
          </cell>
          <cell r="O22">
            <v>0</v>
          </cell>
        </row>
        <row r="23">
          <cell r="B23">
            <v>0</v>
          </cell>
          <cell r="C23">
            <v>0</v>
          </cell>
          <cell r="D23">
            <v>0.65181</v>
          </cell>
          <cell r="E23">
            <v>3.6923999999999998E-2</v>
          </cell>
          <cell r="G23">
            <v>0.3</v>
          </cell>
          <cell r="H23">
            <v>0.93412400000000007</v>
          </cell>
          <cell r="I23">
            <v>6.3923999999999995E-2</v>
          </cell>
          <cell r="K23">
            <v>2.03396</v>
          </cell>
          <cell r="L23">
            <v>8.1869999999999998E-3</v>
          </cell>
          <cell r="M23">
            <v>8.5239999999999986E-3</v>
          </cell>
          <cell r="O23">
            <v>0</v>
          </cell>
        </row>
        <row r="24">
          <cell r="B24">
            <v>0.33355399999999996</v>
          </cell>
          <cell r="C24">
            <v>0.28999999999999998</v>
          </cell>
          <cell r="D24">
            <v>1.7378119999999997</v>
          </cell>
          <cell r="E24">
            <v>0.53561400000000003</v>
          </cell>
          <cell r="G24">
            <v>0.60539999999999994</v>
          </cell>
          <cell r="H24">
            <v>4.3876719999999994</v>
          </cell>
          <cell r="I24">
            <v>1.402174</v>
          </cell>
          <cell r="K24">
            <v>4.8683300000000003</v>
          </cell>
          <cell r="L24">
            <v>0.33623599999999987</v>
          </cell>
          <cell r="M24">
            <v>0.32127800000000006</v>
          </cell>
          <cell r="O24">
            <v>9.2159999999999985E-3</v>
          </cell>
        </row>
        <row r="25">
          <cell r="B25">
            <v>0.33355399999999996</v>
          </cell>
          <cell r="C25">
            <v>0.28999999999999998</v>
          </cell>
          <cell r="D25">
            <v>2.9498059999999997</v>
          </cell>
          <cell r="E25">
            <v>1.6818290000000002</v>
          </cell>
          <cell r="G25">
            <v>1.4213</v>
          </cell>
          <cell r="H25">
            <v>7.9882799999999996</v>
          </cell>
          <cell r="I25">
            <v>2.6921740000000001</v>
          </cell>
          <cell r="K25">
            <v>14.76423</v>
          </cell>
          <cell r="L25">
            <v>0.48119099999999987</v>
          </cell>
          <cell r="M25">
            <v>0.69263100000000011</v>
          </cell>
          <cell r="O25">
            <v>9.2159999999999985E-3</v>
          </cell>
        </row>
        <row r="26">
          <cell r="B26">
            <v>0.33355399999999996</v>
          </cell>
          <cell r="C26">
            <v>0.28999999999999998</v>
          </cell>
          <cell r="D26">
            <v>4.4562789999999994</v>
          </cell>
          <cell r="E26">
            <v>2.4089750000000003</v>
          </cell>
          <cell r="G26">
            <v>1.6657999999999999</v>
          </cell>
          <cell r="H26">
            <v>9.3354409999999994</v>
          </cell>
          <cell r="I26">
            <v>5.2086740000000002</v>
          </cell>
          <cell r="K26">
            <v>17.615579999999998</v>
          </cell>
          <cell r="L26">
            <v>0.8900889999999998</v>
          </cell>
          <cell r="M26">
            <v>1.2936489999999998</v>
          </cell>
          <cell r="O26">
            <v>1.3477999999999999E-2</v>
          </cell>
        </row>
        <row r="27">
          <cell r="B27">
            <v>0.33355399999999996</v>
          </cell>
          <cell r="C27">
            <v>0.28999999999999998</v>
          </cell>
          <cell r="D27">
            <v>16.182427000000001</v>
          </cell>
          <cell r="E27">
            <v>7.6493450000000003</v>
          </cell>
          <cell r="G27">
            <v>1.7018</v>
          </cell>
          <cell r="H27">
            <v>27.215648999999999</v>
          </cell>
          <cell r="I27">
            <v>10.317508999999999</v>
          </cell>
          <cell r="K27">
            <v>20.830079999999999</v>
          </cell>
          <cell r="L27">
            <v>2.8238939999999997</v>
          </cell>
          <cell r="M27">
            <v>3.5390069999999962</v>
          </cell>
          <cell r="O27">
            <v>0.22347800000000001</v>
          </cell>
        </row>
        <row r="28">
          <cell r="B28">
            <v>0.33355399999999996</v>
          </cell>
          <cell r="C28">
            <v>0.53749999999999998</v>
          </cell>
          <cell r="D28">
            <v>19.108518</v>
          </cell>
          <cell r="E28">
            <v>10.972986000000001</v>
          </cell>
          <cell r="G28">
            <v>2.9092399999999996</v>
          </cell>
          <cell r="H28">
            <v>34.520091999999998</v>
          </cell>
          <cell r="I28">
            <v>17.436949000000002</v>
          </cell>
          <cell r="K28">
            <v>23.088969999999996</v>
          </cell>
          <cell r="L28">
            <v>16.801206999999966</v>
          </cell>
          <cell r="M28">
            <v>22.182618999999992</v>
          </cell>
          <cell r="O28">
            <v>0.92980799999999997</v>
          </cell>
        </row>
      </sheetData>
      <sheetData sheetId="6">
        <row r="2">
          <cell r="C2">
            <v>2019</v>
          </cell>
          <cell r="D2">
            <v>2020</v>
          </cell>
          <cell r="E2">
            <v>2021</v>
          </cell>
          <cell r="F2">
            <v>2022</v>
          </cell>
          <cell r="G2">
            <v>2023</v>
          </cell>
          <cell r="H2">
            <v>2024</v>
          </cell>
          <cell r="I2">
            <v>2025</v>
          </cell>
          <cell r="J2">
            <v>2026</v>
          </cell>
          <cell r="K2">
            <v>2027</v>
          </cell>
          <cell r="L2">
            <v>2028</v>
          </cell>
          <cell r="M2">
            <v>2029</v>
          </cell>
          <cell r="N2">
            <v>2030</v>
          </cell>
        </row>
        <row r="3">
          <cell r="C3">
            <v>43647</v>
          </cell>
          <cell r="D3">
            <v>44013</v>
          </cell>
          <cell r="E3">
            <v>44378</v>
          </cell>
          <cell r="F3">
            <v>44743</v>
          </cell>
          <cell r="G3">
            <v>45108</v>
          </cell>
          <cell r="H3">
            <v>45474</v>
          </cell>
          <cell r="I3">
            <v>45839</v>
          </cell>
          <cell r="J3">
            <v>46204</v>
          </cell>
          <cell r="K3">
            <v>46569</v>
          </cell>
          <cell r="L3">
            <v>46935</v>
          </cell>
          <cell r="M3">
            <v>47300</v>
          </cell>
          <cell r="N3">
            <v>47665</v>
          </cell>
        </row>
        <row r="4">
          <cell r="C4">
            <v>19</v>
          </cell>
          <cell r="D4">
            <v>19</v>
          </cell>
          <cell r="E4">
            <v>19</v>
          </cell>
          <cell r="F4">
            <v>20</v>
          </cell>
          <cell r="G4">
            <v>20</v>
          </cell>
          <cell r="H4">
            <v>20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  <cell r="N4">
            <v>20</v>
          </cell>
        </row>
        <row r="5">
          <cell r="C5">
            <v>18301.044340515899</v>
          </cell>
          <cell r="D5">
            <v>18337.778447101999</v>
          </cell>
          <cell r="E5">
            <v>18374.362648652299</v>
          </cell>
          <cell r="F5">
            <v>17899.984515663498</v>
          </cell>
          <cell r="G5">
            <v>17952.234952722101</v>
          </cell>
          <cell r="H5">
            <v>18003.165815962599</v>
          </cell>
          <cell r="I5">
            <v>18053.8922740585</v>
          </cell>
          <cell r="J5">
            <v>18102.520247126002</v>
          </cell>
          <cell r="K5">
            <v>18149.852733649601</v>
          </cell>
          <cell r="L5">
            <v>18196.535080357</v>
          </cell>
          <cell r="M5">
            <v>18242.7088968926</v>
          </cell>
          <cell r="N5">
            <v>18288.8029590558</v>
          </cell>
        </row>
        <row r="6">
          <cell r="C6">
            <v>-458.06779124404846</v>
          </cell>
          <cell r="D6">
            <v>-521.12443319008275</v>
          </cell>
          <cell r="E6">
            <v>-580.03765269073926</v>
          </cell>
          <cell r="F6">
            <v>-91.539678945623862</v>
          </cell>
          <cell r="G6">
            <v>-99.175415616205612</v>
          </cell>
          <cell r="H6">
            <v>-106.63331585728575</v>
          </cell>
          <cell r="I6">
            <v>-113.86850701414893</v>
          </cell>
          <cell r="J6">
            <v>-120.6892799603427</v>
          </cell>
          <cell r="K6">
            <v>-125.34526609915017</v>
          </cell>
          <cell r="L6">
            <v>-128.26235973290991</v>
          </cell>
          <cell r="M6">
            <v>-131.42442928166761</v>
          </cell>
          <cell r="N6">
            <v>-134.54583943269273</v>
          </cell>
        </row>
        <row r="7">
          <cell r="C7">
            <v>-2.6498856992994422</v>
          </cell>
          <cell r="D7">
            <v>-7.1925468980984828</v>
          </cell>
          <cell r="E7">
            <v>-9.7451661226600201</v>
          </cell>
          <cell r="F7">
            <v>-10.517814859525373</v>
          </cell>
          <cell r="G7">
            <v>-10.733051852662902</v>
          </cell>
          <cell r="H7">
            <v>-10.733051852662902</v>
          </cell>
          <cell r="I7">
            <v>-10.733051852662902</v>
          </cell>
          <cell r="J7">
            <v>-10.733051852662902</v>
          </cell>
          <cell r="K7">
            <v>-10.733051852662902</v>
          </cell>
          <cell r="L7">
            <v>-10.733051852662902</v>
          </cell>
          <cell r="M7">
            <v>-10.733051852662902</v>
          </cell>
          <cell r="N7">
            <v>-10.733051852662902</v>
          </cell>
        </row>
        <row r="8">
          <cell r="C8">
            <v>-460.7176769433479</v>
          </cell>
          <cell r="D8">
            <v>-528.31698008818125</v>
          </cell>
          <cell r="E8">
            <v>-589.78281881339933</v>
          </cell>
          <cell r="F8">
            <v>-102.05749380514924</v>
          </cell>
          <cell r="G8">
            <v>-109.90846746886851</v>
          </cell>
          <cell r="H8">
            <v>-117.36636770994865</v>
          </cell>
          <cell r="I8">
            <v>-124.60155886681183</v>
          </cell>
          <cell r="J8">
            <v>-131.4223318130056</v>
          </cell>
          <cell r="K8">
            <v>-136.07831795181306</v>
          </cell>
          <cell r="L8">
            <v>-138.99541158557281</v>
          </cell>
          <cell r="M8">
            <v>-142.15748113433051</v>
          </cell>
          <cell r="N8">
            <v>-145.27889128535563</v>
          </cell>
        </row>
        <row r="9">
          <cell r="C9">
            <v>-9.9347151967836478</v>
          </cell>
          <cell r="D9">
            <v>-49.121807222632391</v>
          </cell>
          <cell r="E9">
            <v>-117.17959101424577</v>
          </cell>
          <cell r="F9">
            <v>-184.08920558222349</v>
          </cell>
          <cell r="G9">
            <v>-288.77910075927821</v>
          </cell>
          <cell r="H9">
            <v>-412.61428769497195</v>
          </cell>
          <cell r="I9">
            <v>-524.7968611746295</v>
          </cell>
          <cell r="J9">
            <v>-629.54651247099355</v>
          </cell>
          <cell r="K9">
            <v>-739.17052796953112</v>
          </cell>
          <cell r="L9">
            <v>-852.32473169826403</v>
          </cell>
          <cell r="M9">
            <v>-955.16897789917698</v>
          </cell>
          <cell r="N9">
            <v>-1050.1343229753202</v>
          </cell>
        </row>
        <row r="10">
          <cell r="C10">
            <v>106.05375991545783</v>
          </cell>
          <cell r="D10">
            <v>139.30831278446092</v>
          </cell>
          <cell r="E10">
            <v>166.4387719030114</v>
          </cell>
          <cell r="F10">
            <v>248.85519634731003</v>
          </cell>
          <cell r="G10">
            <v>298.64848502054093</v>
          </cell>
          <cell r="H10">
            <v>354.5820924340498</v>
          </cell>
          <cell r="I10">
            <v>416.47471519868833</v>
          </cell>
          <cell r="J10">
            <v>483.59817952571245</v>
          </cell>
          <cell r="K10">
            <v>555.23788142891851</v>
          </cell>
          <cell r="L10">
            <v>629.06840237135862</v>
          </cell>
          <cell r="M10">
            <v>701.92461665210874</v>
          </cell>
          <cell r="N10">
            <v>771.01459481776419</v>
          </cell>
        </row>
        <row r="11">
          <cell r="C11">
            <v>-34.337260000000001</v>
          </cell>
          <cell r="D11">
            <v>-54.397089999999999</v>
          </cell>
          <cell r="E11">
            <v>-75.541339999999991</v>
          </cell>
          <cell r="F11">
            <v>-98.796410000000009</v>
          </cell>
          <cell r="G11">
            <v>-130.02213</v>
          </cell>
          <cell r="H11">
            <v>-156.4425</v>
          </cell>
          <cell r="I11">
            <v>-189.02005</v>
          </cell>
          <cell r="J11">
            <v>-219.03963000000002</v>
          </cell>
          <cell r="K11">
            <v>-258.46742999999998</v>
          </cell>
          <cell r="L11">
            <v>-305.90603000000004</v>
          </cell>
          <cell r="M11">
            <v>-362.63803999999999</v>
          </cell>
          <cell r="N11">
            <v>-427.93943000000002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i.moazed@pg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5D7F4-50A7-460A-976A-C433749EDC38}">
  <sheetPr>
    <pageSetUpPr fitToPage="1"/>
  </sheetPr>
  <dimension ref="A1:C32"/>
  <sheetViews>
    <sheetView zoomScaleNormal="100" workbookViewId="0">
      <selection activeCell="B52" sqref="B52"/>
    </sheetView>
  </sheetViews>
  <sheetFormatPr defaultColWidth="7.42578125" defaultRowHeight="11.25" x14ac:dyDescent="0.2"/>
  <cols>
    <col min="1" max="1" width="27.5703125" style="18" customWidth="1"/>
    <col min="2" max="2" width="117.7109375" style="18" bestFit="1" customWidth="1"/>
    <col min="3" max="3" width="10.85546875" style="18" customWidth="1"/>
    <col min="4" max="16384" width="7.42578125" style="18"/>
  </cols>
  <sheetData>
    <row r="1" spans="1:3" ht="18" x14ac:dyDescent="0.25">
      <c r="A1" s="15" t="s">
        <v>32</v>
      </c>
      <c r="B1" s="16"/>
      <c r="C1" s="17"/>
    </row>
    <row r="2" spans="1:3" ht="17.25" customHeight="1" x14ac:dyDescent="0.2">
      <c r="A2" s="19" t="s">
        <v>33</v>
      </c>
      <c r="B2" s="20" t="s">
        <v>34</v>
      </c>
      <c r="C2" s="21"/>
    </row>
    <row r="3" spans="1:3" ht="12.75" x14ac:dyDescent="0.2">
      <c r="A3" s="22" t="s">
        <v>35</v>
      </c>
      <c r="B3" s="23">
        <v>43570</v>
      </c>
      <c r="C3" s="21"/>
    </row>
    <row r="4" spans="1:3" ht="15" customHeight="1" x14ac:dyDescent="0.2">
      <c r="A4" s="22" t="s">
        <v>36</v>
      </c>
      <c r="B4" s="23" t="s">
        <v>37</v>
      </c>
      <c r="C4" s="21"/>
    </row>
    <row r="5" spans="1:3" ht="12.75" x14ac:dyDescent="0.2">
      <c r="A5" s="24"/>
      <c r="B5" s="23" t="s">
        <v>38</v>
      </c>
      <c r="C5" s="21"/>
    </row>
    <row r="6" spans="1:3" ht="12.75" x14ac:dyDescent="0.2">
      <c r="A6" s="24"/>
      <c r="B6" s="23" t="s">
        <v>39</v>
      </c>
      <c r="C6" s="21"/>
    </row>
    <row r="7" spans="1:3" ht="13.5" thickBot="1" x14ac:dyDescent="0.25">
      <c r="A7" s="25"/>
      <c r="B7" s="26" t="s">
        <v>40</v>
      </c>
      <c r="C7" s="27"/>
    </row>
    <row r="8" spans="1:3" ht="11.25" customHeight="1" x14ac:dyDescent="0.2">
      <c r="C8" s="28"/>
    </row>
    <row r="9" spans="1:3" s="21" customFormat="1" x14ac:dyDescent="0.2">
      <c r="C9" s="28" t="s">
        <v>41</v>
      </c>
    </row>
    <row r="10" spans="1:3" s="21" customFormat="1" x14ac:dyDescent="0.2">
      <c r="A10" s="29" t="s">
        <v>42</v>
      </c>
      <c r="B10" s="30" t="str">
        <f>'[8]Form 1.1b'!B4:K4</f>
        <v>RETAIL SALES OF ELECTRICITY BY CLASS OR SECTOR (BUNDLED)</v>
      </c>
      <c r="C10" s="31" t="s">
        <v>43</v>
      </c>
    </row>
    <row r="11" spans="1:3" s="21" customFormat="1" x14ac:dyDescent="0.2">
      <c r="A11" s="29" t="s">
        <v>44</v>
      </c>
      <c r="B11" s="30" t="str">
        <f>'[8]Form 1.1b'!B4:K4</f>
        <v>RETAIL SALES OF ELECTRICITY BY CLASS OR SECTOR (BUNDLED)</v>
      </c>
      <c r="C11" s="31" t="s">
        <v>43</v>
      </c>
    </row>
    <row r="12" spans="1:3" s="21" customFormat="1" x14ac:dyDescent="0.2">
      <c r="A12" s="30" t="s">
        <v>45</v>
      </c>
      <c r="B12" s="30" t="str">
        <f>'[8]Form 1.2'!B4:M4</f>
        <v>TOTAL ENERGY TO SERVE LOAD</v>
      </c>
      <c r="C12" s="31" t="s">
        <v>43</v>
      </c>
    </row>
    <row r="13" spans="1:3" s="21" customFormat="1" x14ac:dyDescent="0.2">
      <c r="A13" s="30" t="s">
        <v>46</v>
      </c>
      <c r="B13" s="30" t="str">
        <f>+'[8]Form 1.3'!B$5</f>
        <v>LSE COINCIDENT PEAK DEMAND BY SECTOR (Bundled Customers)</v>
      </c>
      <c r="C13" s="31" t="s">
        <v>43</v>
      </c>
    </row>
    <row r="14" spans="1:3" s="21" customFormat="1" x14ac:dyDescent="0.2">
      <c r="A14" s="30" t="s">
        <v>47</v>
      </c>
      <c r="B14" s="30" t="str">
        <f>+'[8]Form 1.4'!B$4</f>
        <v>DISTRIBUTION AREA COINCIDENT PEAK DEMAND</v>
      </c>
      <c r="C14" s="31" t="s">
        <v>43</v>
      </c>
    </row>
    <row r="15" spans="1:3" s="21" customFormat="1" x14ac:dyDescent="0.2">
      <c r="A15" s="30" t="s">
        <v>48</v>
      </c>
      <c r="B15" s="30" t="str">
        <f>+'[8]Form 1.5'!B$4</f>
        <v>PEAK DEMAND WEATHER SCENARIOS</v>
      </c>
      <c r="C15" s="31" t="s">
        <v>43</v>
      </c>
    </row>
    <row r="16" spans="1:3" s="21" customFormat="1" x14ac:dyDescent="0.2">
      <c r="A16" s="29" t="s">
        <v>49</v>
      </c>
      <c r="B16" s="30" t="str">
        <f>'[8]Form 1.6a'!$A$4</f>
        <v>RECORDED LSE HOURLY  LOADS FOR 2017, 2018 and Forecast Loads for 2019</v>
      </c>
      <c r="C16" s="31" t="s">
        <v>43</v>
      </c>
    </row>
    <row r="17" spans="1:3" s="21" customFormat="1" x14ac:dyDescent="0.2">
      <c r="A17" s="29" t="s">
        <v>50</v>
      </c>
      <c r="B17" s="30" t="str">
        <f>'[8]Form 1.6b'!B4:I4</f>
        <v>HOURLY LOADS BY TRANSMISSION PLANNING SUBAREA</v>
      </c>
      <c r="C17" s="31" t="s">
        <v>43</v>
      </c>
    </row>
    <row r="18" spans="1:3" s="21" customFormat="1" x14ac:dyDescent="0.2">
      <c r="A18" s="32" t="s">
        <v>51</v>
      </c>
      <c r="B18" s="33" t="str">
        <f>'[8]Form 1.7a'!B5:Z5</f>
        <v xml:space="preserve">LOCAL PRIVATE SUPPLY BY SECTOR - PHOTOVOLTAIC &amp; CHP INCLUDING FUEL CELLS </v>
      </c>
      <c r="C18" s="34" t="s">
        <v>43</v>
      </c>
    </row>
    <row r="19" spans="1:3" s="21" customFormat="1" x14ac:dyDescent="0.2">
      <c r="A19" s="32" t="s">
        <v>52</v>
      </c>
      <c r="B19" s="33" t="str">
        <f>'[8]Form 1.7b'!B4:AA4</f>
        <v xml:space="preserve">LOCAL PRIVATE SUPPLY BY SECTOR - STANDALONE BATTERY ENERGY STORAGE AND BATTERY ENERGY STORAGE PAIRED WITH PHOTOVOLTAIC SYSTEM </v>
      </c>
      <c r="C19" s="34" t="s">
        <v>43</v>
      </c>
    </row>
    <row r="20" spans="1:3" s="21" customFormat="1" x14ac:dyDescent="0.2">
      <c r="A20" s="32" t="s">
        <v>53</v>
      </c>
      <c r="B20" s="33" t="str">
        <f>'[8]Form 1.7c'!B5:L5</f>
        <v xml:space="preserve">LOCAL PRIVATE SUPPLY BY SECTOR - STANDALONE BATTERY ENERGY STORAGE AND BATTERY ENERGY STORAGE PAIRED WITH PHOTOVOLTAIC SYSTEM </v>
      </c>
      <c r="C20" s="34" t="s">
        <v>43</v>
      </c>
    </row>
    <row r="21" spans="1:3" s="21" customFormat="1" x14ac:dyDescent="0.2">
      <c r="A21" s="29" t="s">
        <v>54</v>
      </c>
      <c r="B21" s="35" t="s">
        <v>55</v>
      </c>
      <c r="C21" s="31" t="s">
        <v>43</v>
      </c>
    </row>
    <row r="22" spans="1:3" s="21" customFormat="1" x14ac:dyDescent="0.2">
      <c r="A22" s="29" t="s">
        <v>56</v>
      </c>
      <c r="B22" s="30" t="str">
        <f>+'[8]Form 2.1'!B$4</f>
        <v>FORECAST ECONOMIC AND DEMOGRAPHIC ASSUMPTIONS</v>
      </c>
      <c r="C22" s="31" t="s">
        <v>43</v>
      </c>
    </row>
    <row r="23" spans="1:3" s="21" customFormat="1" x14ac:dyDescent="0.2">
      <c r="A23" s="29" t="s">
        <v>57</v>
      </c>
      <c r="B23" s="30" t="str">
        <f>+'[8]Form 2.2'!B4</f>
        <v>ELECTRICITY RATE FORECAST</v>
      </c>
      <c r="C23" s="31" t="s">
        <v>43</v>
      </c>
    </row>
    <row r="24" spans="1:3" s="21" customFormat="1" x14ac:dyDescent="0.2">
      <c r="A24" s="29" t="s">
        <v>58</v>
      </c>
      <c r="B24" s="30" t="str">
        <f>+'[8]Form 2.3'!B$4</f>
        <v>CUSTOMER COUNT &amp; OTHER FORECASTING INPUTS</v>
      </c>
      <c r="C24" s="31" t="s">
        <v>43</v>
      </c>
    </row>
    <row r="25" spans="1:3" s="21" customFormat="1" x14ac:dyDescent="0.2">
      <c r="A25" s="29" t="s">
        <v>59</v>
      </c>
      <c r="B25" s="29" t="s">
        <v>60</v>
      </c>
      <c r="C25" s="31" t="s">
        <v>43</v>
      </c>
    </row>
    <row r="26" spans="1:3" s="21" customFormat="1" x14ac:dyDescent="0.2">
      <c r="A26" s="30" t="s">
        <v>61</v>
      </c>
      <c r="B26" s="30" t="s">
        <v>62</v>
      </c>
      <c r="C26" s="31" t="s">
        <v>43</v>
      </c>
    </row>
    <row r="27" spans="1:3" s="21" customFormat="1" x14ac:dyDescent="0.2">
      <c r="A27" s="30" t="s">
        <v>63</v>
      </c>
      <c r="B27" s="30" t="s">
        <v>64</v>
      </c>
      <c r="C27" s="31" t="s">
        <v>43</v>
      </c>
    </row>
    <row r="28" spans="1:3" s="21" customFormat="1" x14ac:dyDescent="0.2">
      <c r="A28" s="29" t="s">
        <v>65</v>
      </c>
      <c r="B28" s="29" t="s">
        <v>66</v>
      </c>
      <c r="C28" s="31" t="s">
        <v>43</v>
      </c>
    </row>
    <row r="29" spans="1:3" s="21" customFormat="1" x14ac:dyDescent="0.2">
      <c r="A29" s="29" t="s">
        <v>67</v>
      </c>
      <c r="B29" s="29" t="s">
        <v>68</v>
      </c>
      <c r="C29" s="31" t="s">
        <v>43</v>
      </c>
    </row>
    <row r="30" spans="1:3" s="21" customFormat="1" x14ac:dyDescent="0.2">
      <c r="A30" s="29" t="s">
        <v>69</v>
      </c>
      <c r="B30" s="29" t="s">
        <v>70</v>
      </c>
      <c r="C30" s="31" t="s">
        <v>43</v>
      </c>
    </row>
    <row r="31" spans="1:3" s="21" customFormat="1" x14ac:dyDescent="0.2"/>
    <row r="32" spans="1:3" s="21" customFormat="1" x14ac:dyDescent="0.2"/>
  </sheetData>
  <hyperlinks>
    <hyperlink ref="B7" r:id="rId1" xr:uid="{764C0AC6-DED1-4B3B-B5AC-50F33A564F25}"/>
  </hyperlinks>
  <printOptions horizontalCentered="1"/>
  <pageMargins left="0.25" right="0.25" top="1" bottom="1" header="0.5" footer="0.5"/>
  <pageSetup scale="98" orientation="landscape" r:id="rId2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8CE5B-2EB2-4AFB-81C2-D15F58CB5732}">
  <sheetPr>
    <pageSetUpPr fitToPage="1"/>
  </sheetPr>
  <dimension ref="B1:AL57"/>
  <sheetViews>
    <sheetView tabSelected="1" view="pageBreakPreview" zoomScale="60" zoomScaleNormal="90" workbookViewId="0">
      <selection activeCell="I20" sqref="I20"/>
    </sheetView>
  </sheetViews>
  <sheetFormatPr defaultRowHeight="15" x14ac:dyDescent="0.25"/>
  <cols>
    <col min="1" max="1" width="4.7109375" style="2" customWidth="1"/>
    <col min="2" max="2" width="9.140625" style="2"/>
    <col min="3" max="3" width="16.28515625" style="2" customWidth="1"/>
    <col min="4" max="4" width="17.140625" style="2" customWidth="1"/>
    <col min="5" max="5" width="15.85546875" style="2" customWidth="1"/>
    <col min="6" max="6" width="19.5703125" style="2" customWidth="1"/>
    <col min="7" max="7" width="9.7109375" style="2" customWidth="1"/>
    <col min="8" max="8" width="14.7109375" style="2" customWidth="1"/>
    <col min="9" max="9" width="16.28515625" style="2" customWidth="1"/>
    <col min="10" max="10" width="17.42578125" style="2" customWidth="1"/>
    <col min="11" max="11" width="15.85546875" style="2" customWidth="1"/>
    <col min="12" max="12" width="19.42578125" style="2" customWidth="1"/>
    <col min="13" max="13" width="9.5703125" style="2" customWidth="1"/>
    <col min="14" max="14" width="11.42578125" style="2" customWidth="1"/>
    <col min="15" max="15" width="17" style="2" customWidth="1"/>
    <col min="16" max="16" width="16.85546875" style="2" customWidth="1"/>
    <col min="17" max="17" width="15.140625" style="2" customWidth="1"/>
    <col min="18" max="18" width="19.42578125" style="2" customWidth="1"/>
    <col min="19" max="19" width="9.42578125" style="2" customWidth="1"/>
    <col min="20" max="20" width="15.85546875" style="2" customWidth="1"/>
    <col min="21" max="21" width="16.140625" style="2" customWidth="1"/>
    <col min="22" max="22" width="17.42578125" style="2" customWidth="1"/>
    <col min="23" max="23" width="16.28515625" style="2" customWidth="1"/>
    <col min="24" max="24" width="20.140625" style="2" customWidth="1"/>
    <col min="25" max="25" width="9.7109375" style="2" customWidth="1"/>
    <col min="26" max="26" width="14.28515625" style="2" customWidth="1"/>
    <col min="27" max="27" width="17" style="2" customWidth="1"/>
    <col min="28" max="28" width="17.28515625" style="2" customWidth="1"/>
    <col min="29" max="29" width="15.7109375" style="2" customWidth="1"/>
    <col min="30" max="30" width="20.140625" style="2" customWidth="1"/>
    <col min="31" max="31" width="9.42578125" style="2" customWidth="1"/>
    <col min="32" max="32" width="13.85546875" style="2" customWidth="1"/>
    <col min="33" max="33" width="16.28515625" style="2" customWidth="1"/>
    <col min="34" max="34" width="17.140625" style="2" customWidth="1"/>
    <col min="35" max="35" width="16.140625" style="2" customWidth="1"/>
    <col min="36" max="36" width="19.7109375" style="2" customWidth="1"/>
    <col min="37" max="37" width="9.28515625" style="2" customWidth="1"/>
    <col min="38" max="38" width="15.28515625" style="2" customWidth="1"/>
    <col min="39" max="16384" width="9.140625" style="2"/>
  </cols>
  <sheetData>
    <row r="1" spans="2:38" ht="15.75" x14ac:dyDescent="0.25">
      <c r="B1" s="47" t="s">
        <v>71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</row>
    <row r="2" spans="2:38" ht="15.75" x14ac:dyDescent="0.25">
      <c r="B2" s="48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</row>
    <row r="3" spans="2:38" ht="15.75" x14ac:dyDescent="0.25">
      <c r="B3" s="36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</row>
    <row r="4" spans="2:38" ht="15.75" x14ac:dyDescent="0.25">
      <c r="B4" s="50" t="s">
        <v>2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</row>
    <row r="5" spans="2:38" ht="15.75" x14ac:dyDescent="0.25">
      <c r="B5" s="50" t="s">
        <v>72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</row>
    <row r="7" spans="2:38" ht="15.75" x14ac:dyDescent="0.25">
      <c r="B7" s="51" t="s">
        <v>73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2" t="s">
        <v>74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1" t="s">
        <v>75</v>
      </c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</row>
    <row r="8" spans="2:38" ht="15.75" x14ac:dyDescent="0.25">
      <c r="B8" s="46" t="s">
        <v>76</v>
      </c>
      <c r="C8" s="46"/>
      <c r="D8" s="46"/>
      <c r="E8" s="46"/>
      <c r="F8" s="46"/>
      <c r="G8" s="46"/>
      <c r="H8" s="46"/>
      <c r="I8" s="46" t="s">
        <v>77</v>
      </c>
      <c r="J8" s="46"/>
      <c r="K8" s="46"/>
      <c r="L8" s="46"/>
      <c r="M8" s="46"/>
      <c r="N8" s="46"/>
      <c r="O8" s="52" t="s">
        <v>78</v>
      </c>
      <c r="P8" s="52"/>
      <c r="Q8" s="52"/>
      <c r="R8" s="52"/>
      <c r="S8" s="52"/>
      <c r="T8" s="52"/>
      <c r="U8" s="53" t="s">
        <v>77</v>
      </c>
      <c r="V8" s="53"/>
      <c r="W8" s="53"/>
      <c r="X8" s="53"/>
      <c r="Y8" s="53"/>
      <c r="Z8" s="53"/>
      <c r="AA8" s="51" t="s">
        <v>79</v>
      </c>
      <c r="AB8" s="51"/>
      <c r="AC8" s="51"/>
      <c r="AD8" s="51"/>
      <c r="AE8" s="51"/>
      <c r="AF8" s="51"/>
      <c r="AG8" s="46" t="s">
        <v>80</v>
      </c>
      <c r="AH8" s="46"/>
      <c r="AI8" s="46"/>
      <c r="AJ8" s="46"/>
      <c r="AK8" s="46"/>
      <c r="AL8" s="46"/>
    </row>
    <row r="9" spans="2:38" ht="30" x14ac:dyDescent="0.25">
      <c r="B9" s="6" t="s">
        <v>12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  <c r="H9" s="38" t="s">
        <v>81</v>
      </c>
      <c r="I9" s="6" t="s">
        <v>7</v>
      </c>
      <c r="J9" s="6" t="s">
        <v>27</v>
      </c>
      <c r="K9" s="6" t="s">
        <v>28</v>
      </c>
      <c r="L9" s="6" t="s">
        <v>10</v>
      </c>
      <c r="M9" s="6" t="s">
        <v>11</v>
      </c>
      <c r="N9" s="38" t="s">
        <v>81</v>
      </c>
      <c r="O9" s="39" t="s">
        <v>7</v>
      </c>
      <c r="P9" s="39" t="s">
        <v>8</v>
      </c>
      <c r="Q9" s="39" t="s">
        <v>9</v>
      </c>
      <c r="R9" s="39" t="s">
        <v>10</v>
      </c>
      <c r="S9" s="39" t="s">
        <v>11</v>
      </c>
      <c r="T9" s="38" t="s">
        <v>81</v>
      </c>
      <c r="U9" s="39" t="s">
        <v>7</v>
      </c>
      <c r="V9" s="39" t="s">
        <v>27</v>
      </c>
      <c r="W9" s="39" t="s">
        <v>28</v>
      </c>
      <c r="X9" s="39" t="s">
        <v>10</v>
      </c>
      <c r="Y9" s="39" t="s">
        <v>11</v>
      </c>
      <c r="Z9" s="38" t="s">
        <v>81</v>
      </c>
      <c r="AA9" s="6" t="s">
        <v>7</v>
      </c>
      <c r="AB9" s="6" t="s">
        <v>27</v>
      </c>
      <c r="AC9" s="6" t="s">
        <v>28</v>
      </c>
      <c r="AD9" s="6" t="s">
        <v>10</v>
      </c>
      <c r="AE9" s="6" t="s">
        <v>11</v>
      </c>
      <c r="AF9" s="38" t="s">
        <v>81</v>
      </c>
      <c r="AG9" s="6" t="s">
        <v>7</v>
      </c>
      <c r="AH9" s="6" t="s">
        <v>27</v>
      </c>
      <c r="AI9" s="6" t="s">
        <v>28</v>
      </c>
      <c r="AJ9" s="6" t="s">
        <v>10</v>
      </c>
      <c r="AK9" s="6" t="s">
        <v>11</v>
      </c>
      <c r="AL9" s="38" t="s">
        <v>81</v>
      </c>
    </row>
    <row r="10" spans="2:38" x14ac:dyDescent="0.25">
      <c r="B10" s="5">
        <v>2000</v>
      </c>
      <c r="C10" s="40">
        <f>'[2]Historical Pivot'!E32</f>
        <v>0.51918900000000001</v>
      </c>
      <c r="D10" s="40">
        <f>'[2]Historical Pivot'!C32</f>
        <v>2.0171999999999999E-2</v>
      </c>
      <c r="E10" s="40">
        <f>'[2]Historical Pivot'!D32</f>
        <v>0</v>
      </c>
      <c r="F10" s="40">
        <f>'[2]Historical Pivot'!B32</f>
        <v>0</v>
      </c>
      <c r="G10" s="40"/>
      <c r="H10" s="41">
        <f>SUM(C10:G10)</f>
        <v>0.53936099999999998</v>
      </c>
      <c r="I10" s="40"/>
      <c r="J10" s="40"/>
      <c r="K10" s="40"/>
      <c r="L10" s="40"/>
      <c r="M10" s="40"/>
      <c r="N10" s="41">
        <f>SUM(I10:M10)</f>
        <v>0</v>
      </c>
      <c r="O10" s="10">
        <f>C10*8760*'[2]PV Annual Forecast'!$V$2/1000</f>
        <v>0.80116610641907915</v>
      </c>
      <c r="P10" s="10">
        <f>D10*8760*'[2]PV Annual Forecast'!$V$2/1000</f>
        <v>3.1127629242309954E-2</v>
      </c>
      <c r="Q10" s="10">
        <f>E10*8760*'[2]PV Annual Forecast'!$V$2/1000</f>
        <v>0</v>
      </c>
      <c r="R10" s="10">
        <f>F10*8760*'[2]PV Annual Forecast'!$V$2/1000</f>
        <v>0</v>
      </c>
      <c r="S10" s="10"/>
      <c r="T10" s="41">
        <f>SUM(O10:S10)</f>
        <v>0.83229373566138909</v>
      </c>
      <c r="U10" s="42"/>
      <c r="V10" s="42"/>
      <c r="W10" s="42"/>
      <c r="X10" s="42"/>
      <c r="Y10" s="42"/>
      <c r="Z10" s="41">
        <f>SUM(U10:Y10)</f>
        <v>0</v>
      </c>
      <c r="AA10" s="40"/>
      <c r="AB10" s="40"/>
      <c r="AC10" s="40"/>
      <c r="AD10" s="40"/>
      <c r="AE10" s="40"/>
      <c r="AF10" s="41">
        <f>SUM(AA10:AE10)</f>
        <v>0</v>
      </c>
      <c r="AG10" s="40"/>
      <c r="AH10" s="40"/>
      <c r="AI10" s="40"/>
      <c r="AJ10" s="40"/>
      <c r="AK10" s="40"/>
      <c r="AL10" s="41">
        <f>SUM(AG10:AK10)</f>
        <v>0</v>
      </c>
    </row>
    <row r="11" spans="2:38" x14ac:dyDescent="0.25">
      <c r="B11" s="5">
        <v>2001</v>
      </c>
      <c r="C11" s="40">
        <f>'[2]Historical Pivot'!E33</f>
        <v>2.0365450000000047</v>
      </c>
      <c r="D11" s="40">
        <f>'[2]Historical Pivot'!C33</f>
        <v>4.138E-2</v>
      </c>
      <c r="E11" s="40">
        <f>'[2]Historical Pivot'!D33</f>
        <v>0</v>
      </c>
      <c r="F11" s="40">
        <f>'[2]Historical Pivot'!B33</f>
        <v>0</v>
      </c>
      <c r="G11" s="40"/>
      <c r="H11" s="41">
        <f t="shared" ref="H11:H40" si="0">SUM(C11:G11)</f>
        <v>2.0779250000000049</v>
      </c>
      <c r="I11" s="8">
        <f>HLOOKUP($B11,'[2]Non-PV Forecast'!$F$67:$AI$80,11,0)</f>
        <v>0</v>
      </c>
      <c r="J11" s="8">
        <f>HLOOKUP($B11,'[2]Non-PV Forecast'!$F$67:$AI$80,12,0)</f>
        <v>5.52505262834007E-2</v>
      </c>
      <c r="K11" s="8">
        <f>HLOOKUP($B11,'[2]Non-PV Forecast'!$F$67:$AI$80,13,0)</f>
        <v>0.23667252992956389</v>
      </c>
      <c r="L11" s="8">
        <f>HLOOKUP($B11,'[2]Non-PV Forecast'!$F$67:$AI$80,14,0)</f>
        <v>8.0769437870353497E-3</v>
      </c>
      <c r="M11" s="40"/>
      <c r="N11" s="41">
        <f t="shared" ref="N11:N40" si="1">SUM(I11:M11)</f>
        <v>0.29999999999999993</v>
      </c>
      <c r="O11" s="10">
        <f>C11*8760*'[2]PV Annual Forecast'!$V$2/1000</f>
        <v>3.142614400916135</v>
      </c>
      <c r="P11" s="10">
        <f>D11*8760*'[2]PV Annual Forecast'!$V$2/1000</f>
        <v>6.3853921180189677E-2</v>
      </c>
      <c r="Q11" s="10">
        <f>E11*8760*'[2]PV Annual Forecast'!$V$2/1000</f>
        <v>0</v>
      </c>
      <c r="R11" s="10">
        <f>F11*8760*'[2]PV Annual Forecast'!$V$2/1000</f>
        <v>0</v>
      </c>
      <c r="S11" s="10"/>
      <c r="T11" s="41">
        <f t="shared" ref="T11:T40" si="2">SUM(O11:S11)</f>
        <v>3.2064683220963248</v>
      </c>
      <c r="U11" s="8">
        <f>HLOOKUP($B11,'[2]Non-PV Forecast'!$F$83:$AI$100,15,0)</f>
        <v>0</v>
      </c>
      <c r="V11" s="8">
        <f>HLOOKUP($B11,'[2]Non-PV Forecast'!$F$83:$AI$100,16,0)</f>
        <v>0.10163886815094395</v>
      </c>
      <c r="W11" s="8">
        <f>HLOOKUP($B11,'[2]Non-PV Forecast'!$F$83:$AI$100,17,0)</f>
        <v>0.43538278605842579</v>
      </c>
      <c r="X11" s="8">
        <f>HLOOKUP($B11,'[2]Non-PV Forecast'!$F$83:$AI$100,18,0)</f>
        <v>1.485834579063023E-2</v>
      </c>
      <c r="Y11" s="42"/>
      <c r="Z11" s="41">
        <f t="shared" ref="Z11:Z40" si="3">SUM(U11:Y11)</f>
        <v>0.55188000000000004</v>
      </c>
      <c r="AA11" s="40"/>
      <c r="AB11" s="40"/>
      <c r="AC11" s="40"/>
      <c r="AD11" s="40"/>
      <c r="AE11" s="40"/>
      <c r="AF11" s="41">
        <f t="shared" ref="AF11:AF40" si="4">SUM(AA11:AE11)</f>
        <v>0</v>
      </c>
      <c r="AG11" s="40"/>
      <c r="AH11" s="40"/>
      <c r="AI11" s="40"/>
      <c r="AJ11" s="40"/>
      <c r="AK11" s="40"/>
      <c r="AL11" s="41">
        <f t="shared" ref="AL11:AL40" si="5">SUM(AG11:AK11)</f>
        <v>0</v>
      </c>
    </row>
    <row r="12" spans="2:38" x14ac:dyDescent="0.25">
      <c r="B12" s="5">
        <v>2002</v>
      </c>
      <c r="C12" s="40">
        <f>'[2]Historical Pivot'!E34</f>
        <v>5.4409890000000276</v>
      </c>
      <c r="D12" s="40">
        <f>'[2]Historical Pivot'!C34</f>
        <v>1.3050860000000002</v>
      </c>
      <c r="E12" s="40">
        <f>'[2]Historical Pivot'!D34</f>
        <v>0.14792000000000002</v>
      </c>
      <c r="F12" s="40">
        <f>'[2]Historical Pivot'!B34</f>
        <v>1.2558E-2</v>
      </c>
      <c r="G12" s="40"/>
      <c r="H12" s="41">
        <f t="shared" si="0"/>
        <v>6.9065530000000281</v>
      </c>
      <c r="I12" s="8">
        <f>HLOOKUP($B12,'[2]Non-PV Forecast'!$F$67:$AI$80,11,0)</f>
        <v>0</v>
      </c>
      <c r="J12" s="8">
        <f>HLOOKUP($B12,'[2]Non-PV Forecast'!$F$67:$AI$80,12,0)</f>
        <v>1.41619548292124</v>
      </c>
      <c r="K12" s="8">
        <f>HLOOKUP($B12,'[2]Non-PV Forecast'!$F$67:$AI$80,13,0)</f>
        <v>13.099464832660557</v>
      </c>
      <c r="L12" s="8">
        <f>HLOOKUP($B12,'[2]Non-PV Forecast'!$F$67:$AI$80,14,0)</f>
        <v>0.1083396844182037</v>
      </c>
      <c r="M12" s="40"/>
      <c r="N12" s="41">
        <f t="shared" si="1"/>
        <v>14.624000000000001</v>
      </c>
      <c r="O12" s="10">
        <f>C12*8760*'[2]PV Annual Forecast'!$V$2/1000</f>
        <v>8.3960483989434689</v>
      </c>
      <c r="P12" s="10">
        <f>D12*8760*'[2]PV Annual Forecast'!$V$2/1000</f>
        <v>2.0138921840833501</v>
      </c>
      <c r="Q12" s="10">
        <f>E12*8760*'[2]PV Annual Forecast'!$V$2/1000</f>
        <v>0.22825693622459295</v>
      </c>
      <c r="R12" s="10">
        <f>F12*8760*'[2]PV Annual Forecast'!$V$2/1000</f>
        <v>1.9378384296298255E-2</v>
      </c>
      <c r="S12" s="10"/>
      <c r="T12" s="41">
        <f t="shared" si="2"/>
        <v>10.657575903547709</v>
      </c>
      <c r="U12" s="8">
        <f>HLOOKUP($B12,'[2]Non-PV Forecast'!$F$83:$AI$100,15,0)</f>
        <v>0</v>
      </c>
      <c r="V12" s="8">
        <f>HLOOKUP($B12,'[2]Non-PV Forecast'!$F$83:$AI$100,16,0)</f>
        <v>5.4620068518153246</v>
      </c>
      <c r="W12" s="8">
        <f>HLOOKUP($B12,'[2]Non-PV Forecast'!$F$83:$AI$100,17,0)</f>
        <v>50.52223900864184</v>
      </c>
      <c r="X12" s="8">
        <f>HLOOKUP($B12,'[2]Non-PV Forecast'!$F$83:$AI$100,18,0)</f>
        <v>0.41784633954283562</v>
      </c>
      <c r="Y12" s="42"/>
      <c r="Z12" s="41">
        <f t="shared" si="3"/>
        <v>56.402092199999998</v>
      </c>
      <c r="AA12" s="40"/>
      <c r="AB12" s="40"/>
      <c r="AC12" s="40"/>
      <c r="AD12" s="40"/>
      <c r="AE12" s="40"/>
      <c r="AF12" s="41">
        <f t="shared" si="4"/>
        <v>0</v>
      </c>
      <c r="AG12" s="40"/>
      <c r="AH12" s="40"/>
      <c r="AI12" s="40"/>
      <c r="AJ12" s="40"/>
      <c r="AK12" s="40"/>
      <c r="AL12" s="41">
        <f t="shared" si="5"/>
        <v>0</v>
      </c>
    </row>
    <row r="13" spans="2:38" x14ac:dyDescent="0.25">
      <c r="B13" s="5">
        <v>2003</v>
      </c>
      <c r="C13" s="40">
        <f>'[2]Historical Pivot'!E35</f>
        <v>10.843859000000045</v>
      </c>
      <c r="D13" s="40">
        <f>'[2]Historical Pivot'!C35</f>
        <v>4.8401710000000024</v>
      </c>
      <c r="E13" s="40">
        <f>'[2]Historical Pivot'!D35</f>
        <v>0.83101800000000003</v>
      </c>
      <c r="F13" s="40">
        <f>'[2]Historical Pivot'!B35</f>
        <v>0.28663000000000005</v>
      </c>
      <c r="G13" s="40"/>
      <c r="H13" s="41">
        <f t="shared" si="0"/>
        <v>16.801678000000045</v>
      </c>
      <c r="I13" s="8">
        <f>HLOOKUP($B13,'[2]Non-PV Forecast'!$F$67:$AI$80,11,0)</f>
        <v>0</v>
      </c>
      <c r="J13" s="8">
        <f>HLOOKUP($B13,'[2]Non-PV Forecast'!$F$67:$AI$80,12,0)</f>
        <v>5.8626566094607471</v>
      </c>
      <c r="K13" s="8">
        <f>HLOOKUP($B13,'[2]Non-PV Forecast'!$F$67:$AI$80,13,0)</f>
        <v>37.841287730092382</v>
      </c>
      <c r="L13" s="8">
        <f>HLOOKUP($B13,'[2]Non-PV Forecast'!$F$67:$AI$80,14,0)</f>
        <v>0.49805566044687399</v>
      </c>
      <c r="M13" s="40"/>
      <c r="N13" s="41">
        <f t="shared" si="1"/>
        <v>44.202000000000005</v>
      </c>
      <c r="O13" s="10">
        <f>C13*8760*'[2]PV Annual Forecast'!$V$2/1000</f>
        <v>16.733274960732071</v>
      </c>
      <c r="P13" s="10">
        <f>D13*8760*'[2]PV Annual Forecast'!$V$2/1000</f>
        <v>7.4689197083769931</v>
      </c>
      <c r="Q13" s="10">
        <f>E13*8760*'[2]PV Annual Forecast'!$V$2/1000</f>
        <v>1.2823527760106055</v>
      </c>
      <c r="R13" s="10">
        <f>F13*8760*'[2]PV Annual Forecast'!$V$2/1000</f>
        <v>0.44230182280999919</v>
      </c>
      <c r="S13" s="10"/>
      <c r="T13" s="41">
        <f t="shared" si="2"/>
        <v>25.926849267929668</v>
      </c>
      <c r="U13" s="8">
        <f>HLOOKUP($B13,'[2]Non-PV Forecast'!$F$83:$AI$100,15,0)</f>
        <v>0</v>
      </c>
      <c r="V13" s="8">
        <f>HLOOKUP($B13,'[2]Non-PV Forecast'!$F$83:$AI$100,16,0)</f>
        <v>15.849616940602665</v>
      </c>
      <c r="W13" s="8">
        <f>HLOOKUP($B13,'[2]Non-PV Forecast'!$F$83:$AI$100,17,0)</f>
        <v>102.3034359701752</v>
      </c>
      <c r="X13" s="8">
        <f>HLOOKUP($B13,'[2]Non-PV Forecast'!$F$83:$AI$100,18,0)</f>
        <v>1.3464870892221539</v>
      </c>
      <c r="Y13" s="42"/>
      <c r="Z13" s="41">
        <f t="shared" si="3"/>
        <v>119.49954000000001</v>
      </c>
      <c r="AA13" s="40"/>
      <c r="AB13" s="40"/>
      <c r="AC13" s="40"/>
      <c r="AD13" s="40"/>
      <c r="AE13" s="40"/>
      <c r="AF13" s="41">
        <f t="shared" si="4"/>
        <v>0</v>
      </c>
      <c r="AG13" s="40"/>
      <c r="AH13" s="40"/>
      <c r="AI13" s="40"/>
      <c r="AJ13" s="40"/>
      <c r="AK13" s="40"/>
      <c r="AL13" s="41">
        <f t="shared" si="5"/>
        <v>0</v>
      </c>
    </row>
    <row r="14" spans="2:38" x14ac:dyDescent="0.25">
      <c r="B14" s="5">
        <v>2004</v>
      </c>
      <c r="C14" s="40">
        <f>'[2]Historical Pivot'!E36</f>
        <v>21.856546999999978</v>
      </c>
      <c r="D14" s="40">
        <f>'[2]Historical Pivot'!C36</f>
        <v>12.400947000000007</v>
      </c>
      <c r="E14" s="40">
        <f>'[2]Historical Pivot'!D36</f>
        <v>3.1693130000000003</v>
      </c>
      <c r="F14" s="40">
        <f>'[2]Historical Pivot'!B36</f>
        <v>0.66591899999999982</v>
      </c>
      <c r="G14" s="40"/>
      <c r="H14" s="41">
        <f t="shared" si="0"/>
        <v>38.092725999999992</v>
      </c>
      <c r="I14" s="8">
        <f>HLOOKUP($B14,'[2]Non-PV Forecast'!$F$67:$AI$80,11,0)</f>
        <v>1.588191879875948E-3</v>
      </c>
      <c r="J14" s="8">
        <f>HLOOKUP($B14,'[2]Non-PV Forecast'!$F$67:$AI$80,12,0)</f>
        <v>10.064982339386425</v>
      </c>
      <c r="K14" s="8">
        <f>HLOOKUP($B14,'[2]Non-PV Forecast'!$F$67:$AI$80,13,0)</f>
        <v>75.149809848696506</v>
      </c>
      <c r="L14" s="8">
        <f>HLOOKUP($B14,'[2]Non-PV Forecast'!$F$67:$AI$80,14,0)</f>
        <v>0.63761962003719097</v>
      </c>
      <c r="M14" s="40"/>
      <c r="N14" s="41">
        <f t="shared" si="1"/>
        <v>85.853999999999985</v>
      </c>
      <c r="O14" s="10">
        <f>C14*8760*'[2]PV Annual Forecast'!$V$2/1000</f>
        <v>33.727071759524151</v>
      </c>
      <c r="P14" s="10">
        <f>D14*8760*'[2]PV Annual Forecast'!$V$2/1000</f>
        <v>19.13603412995916</v>
      </c>
      <c r="Q14" s="10">
        <f>E14*8760*'[2]PV Annual Forecast'!$V$2/1000</f>
        <v>4.8906008336720754</v>
      </c>
      <c r="R14" s="10">
        <f>F14*8760*'[2]PV Annual Forecast'!$V$2/1000</f>
        <v>1.0275867408987607</v>
      </c>
      <c r="S14" s="10"/>
      <c r="T14" s="41">
        <f t="shared" si="2"/>
        <v>58.781293464054144</v>
      </c>
      <c r="U14" s="8">
        <f>HLOOKUP($B14,'[2]Non-PV Forecast'!$F$83:$AI$100,15,0)</f>
        <v>9.8083554117378794E-3</v>
      </c>
      <c r="V14" s="8">
        <f>HLOOKUP($B14,'[2]Non-PV Forecast'!$F$83:$AI$100,16,0)</f>
        <v>31.522138056300765</v>
      </c>
      <c r="W14" s="8">
        <f>HLOOKUP($B14,'[2]Non-PV Forecast'!$F$83:$AI$100,17,0)</f>
        <v>230.87036519364847</v>
      </c>
      <c r="X14" s="8">
        <f>HLOOKUP($B14,'[2]Non-PV Forecast'!$F$83:$AI$100,18,0)</f>
        <v>1.967830794639007</v>
      </c>
      <c r="Y14" s="42"/>
      <c r="Z14" s="41">
        <f t="shared" si="3"/>
        <v>264.37014239999996</v>
      </c>
      <c r="AA14" s="40"/>
      <c r="AB14" s="40"/>
      <c r="AC14" s="40"/>
      <c r="AD14" s="40"/>
      <c r="AE14" s="40"/>
      <c r="AF14" s="41">
        <f t="shared" si="4"/>
        <v>0</v>
      </c>
      <c r="AG14" s="40"/>
      <c r="AH14" s="40"/>
      <c r="AI14" s="40"/>
      <c r="AJ14" s="40"/>
      <c r="AK14" s="40"/>
      <c r="AL14" s="41">
        <f t="shared" si="5"/>
        <v>0</v>
      </c>
    </row>
    <row r="15" spans="2:38" x14ac:dyDescent="0.25">
      <c r="B15" s="5">
        <v>2005</v>
      </c>
      <c r="C15" s="40">
        <f>'[2]Historical Pivot'!E37</f>
        <v>32.283104999999985</v>
      </c>
      <c r="D15" s="40">
        <f>'[2]Historical Pivot'!C37</f>
        <v>17.327931000000003</v>
      </c>
      <c r="E15" s="40">
        <f>'[2]Historical Pivot'!D37</f>
        <v>6.6673629999999999</v>
      </c>
      <c r="F15" s="40">
        <f>'[2]Historical Pivot'!B37</f>
        <v>1.7500140000000002</v>
      </c>
      <c r="G15" s="40"/>
      <c r="H15" s="41">
        <f t="shared" si="0"/>
        <v>58.028412999999986</v>
      </c>
      <c r="I15" s="8">
        <f>HLOOKUP($B15,'[2]Non-PV Forecast'!$F$67:$AI$80,11,0)</f>
        <v>1.588191879875948E-3</v>
      </c>
      <c r="J15" s="8">
        <f>HLOOKUP($B15,'[2]Non-PV Forecast'!$F$67:$AI$80,12,0)</f>
        <v>13.252911881150863</v>
      </c>
      <c r="K15" s="8">
        <f>HLOOKUP($B15,'[2]Non-PV Forecast'!$F$67:$AI$80,13,0)</f>
        <v>91.057365379548699</v>
      </c>
      <c r="L15" s="8">
        <f>HLOOKUP($B15,'[2]Non-PV Forecast'!$F$67:$AI$80,14,0)</f>
        <v>0.97673454742055132</v>
      </c>
      <c r="M15" s="40"/>
      <c r="N15" s="41">
        <f t="shared" si="1"/>
        <v>105.28859999999999</v>
      </c>
      <c r="O15" s="10">
        <f>C15*8760*'[2]PV Annual Forecast'!$V$2/1000</f>
        <v>49.816405077858526</v>
      </c>
      <c r="P15" s="10">
        <f>D15*8760*'[2]PV Annual Forecast'!$V$2/1000</f>
        <v>26.738915908404188</v>
      </c>
      <c r="Q15" s="10">
        <f>E15*8760*'[2]PV Annual Forecast'!$V$2/1000</f>
        <v>10.288479252820514</v>
      </c>
      <c r="R15" s="10">
        <f>F15*8760*'[2]PV Annual Forecast'!$V$2/1000</f>
        <v>2.7004653460664199</v>
      </c>
      <c r="S15" s="10"/>
      <c r="T15" s="41">
        <f t="shared" si="2"/>
        <v>89.544265585149645</v>
      </c>
      <c r="U15" s="8">
        <f>HLOOKUP($B15,'[2]Non-PV Forecast'!$F$83:$AI$100,15,0)</f>
        <v>9.8083554117378794E-3</v>
      </c>
      <c r="V15" s="8">
        <f>HLOOKUP($B15,'[2]Non-PV Forecast'!$F$83:$AI$100,16,0)</f>
        <v>38.360249782271325</v>
      </c>
      <c r="W15" s="8">
        <f>HLOOKUP($B15,'[2]Non-PV Forecast'!$F$83:$AI$100,17,0)</f>
        <v>259.23098621817758</v>
      </c>
      <c r="X15" s="8">
        <f>HLOOKUP($B15,'[2]Non-PV Forecast'!$F$83:$AI$100,18,0)</f>
        <v>2.7876426041393159</v>
      </c>
      <c r="Y15" s="42"/>
      <c r="Z15" s="41">
        <f t="shared" si="3"/>
        <v>300.38868695999992</v>
      </c>
      <c r="AA15" s="40"/>
      <c r="AB15" s="40"/>
      <c r="AC15" s="40"/>
      <c r="AD15" s="40"/>
      <c r="AE15" s="40"/>
      <c r="AF15" s="41">
        <f t="shared" si="4"/>
        <v>0</v>
      </c>
      <c r="AG15" s="40"/>
      <c r="AH15" s="40"/>
      <c r="AI15" s="40"/>
      <c r="AJ15" s="40"/>
      <c r="AK15" s="40"/>
      <c r="AL15" s="41">
        <f t="shared" si="5"/>
        <v>0</v>
      </c>
    </row>
    <row r="16" spans="2:38" x14ac:dyDescent="0.25">
      <c r="B16" s="5">
        <v>2006</v>
      </c>
      <c r="C16" s="40">
        <f>'[2]Historical Pivot'!E38</f>
        <v>48.741299999999931</v>
      </c>
      <c r="D16" s="40">
        <f>'[2]Historical Pivot'!C38</f>
        <v>25.903471</v>
      </c>
      <c r="E16" s="40">
        <f>'[2]Historical Pivot'!D38</f>
        <v>12.303029</v>
      </c>
      <c r="F16" s="40">
        <f>'[2]Historical Pivot'!B38</f>
        <v>2.0261</v>
      </c>
      <c r="G16" s="40"/>
      <c r="H16" s="41">
        <f t="shared" si="0"/>
        <v>88.973899999999929</v>
      </c>
      <c r="I16" s="8">
        <f>HLOOKUP($B16,'[2]Non-PV Forecast'!$F$67:$AI$80,11,0)</f>
        <v>3.5734317297208837E-3</v>
      </c>
      <c r="J16" s="8">
        <f>HLOOKUP($B16,'[2]Non-PV Forecast'!$F$67:$AI$80,12,0)</f>
        <v>17.482937085663689</v>
      </c>
      <c r="K16" s="8">
        <f>HLOOKUP($B16,'[2]Non-PV Forecast'!$F$67:$AI$80,13,0)</f>
        <v>115.20852373199483</v>
      </c>
      <c r="L16" s="8">
        <f>HLOOKUP($B16,'[2]Non-PV Forecast'!$F$67:$AI$80,14,0)</f>
        <v>1.1865657506117777</v>
      </c>
      <c r="M16" s="40"/>
      <c r="N16" s="41">
        <f t="shared" si="1"/>
        <v>133.88160000000002</v>
      </c>
      <c r="O16" s="10">
        <f>C16*8760*'[2]PV Annual Forecast'!$V$2/1000</f>
        <v>75.213222049781876</v>
      </c>
      <c r="P16" s="10">
        <f>D16*8760*'[2]PV Annual Forecast'!$V$2/1000</f>
        <v>39.971923526518339</v>
      </c>
      <c r="Q16" s="10">
        <f>E16*8760*'[2]PV Annual Forecast'!$V$2/1000</f>
        <v>18.984935815456442</v>
      </c>
      <c r="R16" s="10">
        <f>F16*8760*'[2]PV Annual Forecast'!$V$2/1000</f>
        <v>3.1264966095500792</v>
      </c>
      <c r="S16" s="10"/>
      <c r="T16" s="41">
        <f t="shared" si="2"/>
        <v>137.29657800130676</v>
      </c>
      <c r="U16" s="8">
        <f>HLOOKUP($B16,'[2]Non-PV Forecast'!$F$83:$AI$100,15,0)</f>
        <v>2.206879967641023E-2</v>
      </c>
      <c r="V16" s="8">
        <f>HLOOKUP($B16,'[2]Non-PV Forecast'!$F$83:$AI$100,16,0)</f>
        <v>48.543526128630248</v>
      </c>
      <c r="W16" s="8">
        <f>HLOOKUP($B16,'[2]Non-PV Forecast'!$F$83:$AI$100,17,0)</f>
        <v>310.19149835288033</v>
      </c>
      <c r="X16" s="8">
        <f>HLOOKUP($B16,'[2]Non-PV Forecast'!$F$83:$AI$100,18,0)</f>
        <v>3.2124226788130406</v>
      </c>
      <c r="Y16" s="42"/>
      <c r="Z16" s="41">
        <f t="shared" si="3"/>
        <v>361.96951596000002</v>
      </c>
      <c r="AA16" s="40"/>
      <c r="AB16" s="40"/>
      <c r="AC16" s="40"/>
      <c r="AD16" s="40"/>
      <c r="AE16" s="40"/>
      <c r="AF16" s="41">
        <f t="shared" si="4"/>
        <v>0</v>
      </c>
      <c r="AG16" s="40"/>
      <c r="AH16" s="40"/>
      <c r="AI16" s="40"/>
      <c r="AJ16" s="40"/>
      <c r="AK16" s="40"/>
      <c r="AL16" s="41">
        <f t="shared" si="5"/>
        <v>0</v>
      </c>
    </row>
    <row r="17" spans="2:38" x14ac:dyDescent="0.25">
      <c r="B17" s="5">
        <v>2007</v>
      </c>
      <c r="C17" s="40">
        <f>'[2]Historical Pivot'!E39</f>
        <v>75.217788999999854</v>
      </c>
      <c r="D17" s="40">
        <f>'[2]Historical Pivot'!C39</f>
        <v>45.203733</v>
      </c>
      <c r="E17" s="40">
        <f>'[2]Historical Pivot'!D39</f>
        <v>27.263407000000001</v>
      </c>
      <c r="F17" s="40">
        <f>'[2]Historical Pivot'!B39</f>
        <v>3.2369070000000004</v>
      </c>
      <c r="G17" s="40"/>
      <c r="H17" s="41">
        <f t="shared" si="0"/>
        <v>150.92183599999984</v>
      </c>
      <c r="I17" s="8">
        <f>HLOOKUP($B17,'[2]Non-PV Forecast'!$F$67:$AI$80,11,0)</f>
        <v>3.5734317297208837E-3</v>
      </c>
      <c r="J17" s="8">
        <f>HLOOKUP($B17,'[2]Non-PV Forecast'!$F$67:$AI$80,12,0)</f>
        <v>18.888318069362398</v>
      </c>
      <c r="K17" s="8">
        <f>HLOOKUP($B17,'[2]Non-PV Forecast'!$F$67:$AI$80,13,0)</f>
        <v>122.27234750338185</v>
      </c>
      <c r="L17" s="8">
        <f>HLOOKUP($B17,'[2]Non-PV Forecast'!$F$67:$AI$80,14,0)</f>
        <v>1.3423609955260658</v>
      </c>
      <c r="M17" s="40"/>
      <c r="N17" s="41">
        <f t="shared" si="1"/>
        <v>142.50660000000005</v>
      </c>
      <c r="O17" s="10">
        <f>C17*8760*'[2]PV Annual Forecast'!$V$2/1000</f>
        <v>116.06937578912827</v>
      </c>
      <c r="P17" s="10">
        <f>D17*8760*'[2]PV Annual Forecast'!$V$2/1000</f>
        <v>69.754364524706091</v>
      </c>
      <c r="Q17" s="10">
        <f>E17*8760*'[2]PV Annual Forecast'!$V$2/1000</f>
        <v>42.070455333045707</v>
      </c>
      <c r="R17" s="10">
        <f>F17*8760*'[2]PV Annual Forecast'!$V$2/1000</f>
        <v>4.9949058590044517</v>
      </c>
      <c r="S17" s="10"/>
      <c r="T17" s="41">
        <f t="shared" si="2"/>
        <v>232.88910150588455</v>
      </c>
      <c r="U17" s="8">
        <f>HLOOKUP($B17,'[2]Non-PV Forecast'!$F$83:$AI$100,15,0)</f>
        <v>2.206879967641023E-2</v>
      </c>
      <c r="V17" s="8">
        <f>HLOOKUP($B17,'[2]Non-PV Forecast'!$F$83:$AI$100,16,0)</f>
        <v>51.591850780786757</v>
      </c>
      <c r="W17" s="8">
        <f>HLOOKUP($B17,'[2]Non-PV Forecast'!$F$83:$AI$100,17,0)</f>
        <v>324.39447863038242</v>
      </c>
      <c r="X17" s="8">
        <f>HLOOKUP($B17,'[2]Non-PV Forecast'!$F$83:$AI$100,18,0)</f>
        <v>3.5773025491543664</v>
      </c>
      <c r="Y17" s="42"/>
      <c r="Z17" s="41">
        <f t="shared" si="3"/>
        <v>379.58570075999995</v>
      </c>
      <c r="AA17" s="40"/>
      <c r="AB17" s="40"/>
      <c r="AC17" s="40"/>
      <c r="AD17" s="40"/>
      <c r="AE17" s="40"/>
      <c r="AF17" s="41">
        <f t="shared" si="4"/>
        <v>0</v>
      </c>
      <c r="AG17" s="40"/>
      <c r="AH17" s="40"/>
      <c r="AI17" s="40"/>
      <c r="AJ17" s="40"/>
      <c r="AK17" s="40"/>
      <c r="AL17" s="41">
        <f t="shared" si="5"/>
        <v>0</v>
      </c>
    </row>
    <row r="18" spans="2:38" x14ac:dyDescent="0.25">
      <c r="B18" s="5">
        <v>2008</v>
      </c>
      <c r="C18" s="40">
        <f>'[2]Historical Pivot'!E40</f>
        <v>100.43489599999963</v>
      </c>
      <c r="D18" s="40">
        <f>'[2]Historical Pivot'!C40</f>
        <v>82.660664000000025</v>
      </c>
      <c r="E18" s="40">
        <f>'[2]Historical Pivot'!D40</f>
        <v>50.032380999999994</v>
      </c>
      <c r="F18" s="40">
        <f>'[2]Historical Pivot'!B40</f>
        <v>6.0212650000000014</v>
      </c>
      <c r="G18" s="40"/>
      <c r="H18" s="41">
        <f t="shared" si="0"/>
        <v>239.14920599999962</v>
      </c>
      <c r="I18" s="8">
        <f>HLOOKUP($B18,'[2]Non-PV Forecast'!$F$67:$AI$80,11,0)</f>
        <v>6.7498154894727793E-3</v>
      </c>
      <c r="J18" s="8">
        <f>HLOOKUP($B18,'[2]Non-PV Forecast'!$F$67:$AI$80,12,0)</f>
        <v>20.797078519850771</v>
      </c>
      <c r="K18" s="8">
        <f>HLOOKUP($B18,'[2]Non-PV Forecast'!$F$67:$AI$80,13,0)</f>
        <v>128.64440896974259</v>
      </c>
      <c r="L18" s="8">
        <f>HLOOKUP($B18,'[2]Non-PV Forecast'!$F$67:$AI$80,14,0)</f>
        <v>1.4713626949171541</v>
      </c>
      <c r="M18" s="40"/>
      <c r="N18" s="41">
        <f t="shared" si="1"/>
        <v>150.9196</v>
      </c>
      <c r="O18" s="10">
        <f>C18*8760*'[2]PV Annual Forecast'!$V$2/1000</f>
        <v>154.98216367628135</v>
      </c>
      <c r="P18" s="10">
        <f>D18*8760*'[2]PV Annual Forecast'!$V$2/1000</f>
        <v>127.55455591488986</v>
      </c>
      <c r="Q18" s="10">
        <f>E18*8760*'[2]PV Annual Forecast'!$V$2/1000</f>
        <v>77.205502968371647</v>
      </c>
      <c r="R18" s="10">
        <f>F18*8760*'[2]PV Annual Forecast'!$V$2/1000</f>
        <v>9.291478509304854</v>
      </c>
      <c r="S18" s="10"/>
      <c r="T18" s="41">
        <f t="shared" si="2"/>
        <v>369.03370106884773</v>
      </c>
      <c r="U18" s="8">
        <f>HLOOKUP($B18,'[2]Non-PV Forecast'!$F$83:$AI$100,15,0)</f>
        <v>4.1685510499885989E-2</v>
      </c>
      <c r="V18" s="8">
        <f>HLOOKUP($B18,'[2]Non-PV Forecast'!$F$83:$AI$100,16,0)</f>
        <v>58.004789741065565</v>
      </c>
      <c r="W18" s="8">
        <f>HLOOKUP($B18,'[2]Non-PV Forecast'!$F$83:$AI$100,17,0)</f>
        <v>341.66585536432461</v>
      </c>
      <c r="X18" s="8">
        <f>HLOOKUP($B18,'[2]Non-PV Forecast'!$F$83:$AI$100,18,0)</f>
        <v>3.9356009441099231</v>
      </c>
      <c r="Y18" s="42"/>
      <c r="Z18" s="41">
        <f t="shared" si="3"/>
        <v>403.64793156000002</v>
      </c>
      <c r="AA18" s="40"/>
      <c r="AB18" s="40"/>
      <c r="AC18" s="40"/>
      <c r="AD18" s="40"/>
      <c r="AE18" s="40"/>
      <c r="AF18" s="41">
        <f t="shared" si="4"/>
        <v>0</v>
      </c>
      <c r="AG18" s="40"/>
      <c r="AH18" s="40"/>
      <c r="AI18" s="40"/>
      <c r="AJ18" s="40"/>
      <c r="AK18" s="40"/>
      <c r="AL18" s="41">
        <f t="shared" si="5"/>
        <v>0</v>
      </c>
    </row>
    <row r="19" spans="2:38" x14ac:dyDescent="0.25">
      <c r="B19" s="5">
        <v>2009</v>
      </c>
      <c r="C19" s="40">
        <f>'[2]Historical Pivot'!E41</f>
        <v>140.04488299999963</v>
      </c>
      <c r="D19" s="40">
        <f>'[2]Historical Pivot'!C41</f>
        <v>97.059396000000007</v>
      </c>
      <c r="E19" s="40">
        <f>'[2]Historical Pivot'!D41</f>
        <v>64.171687999999989</v>
      </c>
      <c r="F19" s="40">
        <f>'[2]Historical Pivot'!B41</f>
        <v>10.950884000000002</v>
      </c>
      <c r="G19" s="40"/>
      <c r="H19" s="41">
        <f t="shared" si="0"/>
        <v>312.22685099999956</v>
      </c>
      <c r="I19" s="8">
        <f>HLOOKUP($B19,'[2]Non-PV Forecast'!$F$67:$AI$80,11,0)</f>
        <v>1.6294848687527223E-2</v>
      </c>
      <c r="J19" s="8">
        <f>HLOOKUP($B19,'[2]Non-PV Forecast'!$F$67:$AI$80,12,0)</f>
        <v>23.368461453761558</v>
      </c>
      <c r="K19" s="8">
        <f>HLOOKUP($B19,'[2]Non-PV Forecast'!$F$67:$AI$80,13,0)</f>
        <v>142.66662322997405</v>
      </c>
      <c r="L19" s="8">
        <f>HLOOKUP($B19,'[2]Non-PV Forecast'!$F$67:$AI$80,14,0)</f>
        <v>1.6032204675768673</v>
      </c>
      <c r="M19" s="40"/>
      <c r="N19" s="41">
        <f t="shared" si="1"/>
        <v>167.65460000000002</v>
      </c>
      <c r="O19" s="10">
        <f>C19*8760*'[2]PV Annual Forecast'!$V$2/1000</f>
        <v>216.10475883931511</v>
      </c>
      <c r="P19" s="10">
        <f>D19*8760*'[2]PV Annual Forecast'!$V$2/1000</f>
        <v>149.77339347464516</v>
      </c>
      <c r="Q19" s="10">
        <f>E19*8760*'[2]PV Annual Forecast'!$V$2/1000</f>
        <v>99.024019032182736</v>
      </c>
      <c r="R19" s="10">
        <f>F19*8760*'[2]PV Annual Forecast'!$V$2/1000</f>
        <v>16.898426384470767</v>
      </c>
      <c r="S19" s="10"/>
      <c r="T19" s="41">
        <f t="shared" si="2"/>
        <v>481.80059773061384</v>
      </c>
      <c r="U19" s="8">
        <f>HLOOKUP($B19,'[2]Non-PV Forecast'!$F$83:$AI$100,15,0)</f>
        <v>0.10063372652443062</v>
      </c>
      <c r="V19" s="8">
        <f>HLOOKUP($B19,'[2]Non-PV Forecast'!$F$83:$AI$100,16,0)</f>
        <v>68.560298912410303</v>
      </c>
      <c r="W19" s="8">
        <f>HLOOKUP($B19,'[2]Non-PV Forecast'!$F$83:$AI$100,17,0)</f>
        <v>377.19786663503999</v>
      </c>
      <c r="X19" s="8">
        <f>HLOOKUP($B19,'[2]Non-PV Forecast'!$F$83:$AI$100,18,0)</f>
        <v>4.3097254860252967</v>
      </c>
      <c r="Y19" s="42"/>
      <c r="Z19" s="41">
        <f t="shared" si="3"/>
        <v>450.16852476000003</v>
      </c>
      <c r="AA19" s="40"/>
      <c r="AB19" s="40"/>
      <c r="AC19" s="40"/>
      <c r="AD19" s="40"/>
      <c r="AE19" s="40"/>
      <c r="AF19" s="41">
        <f t="shared" si="4"/>
        <v>0</v>
      </c>
      <c r="AG19" s="40"/>
      <c r="AH19" s="40"/>
      <c r="AI19" s="40"/>
      <c r="AJ19" s="40"/>
      <c r="AK19" s="40"/>
      <c r="AL19" s="41">
        <f t="shared" si="5"/>
        <v>0</v>
      </c>
    </row>
    <row r="20" spans="2:38" x14ac:dyDescent="0.25">
      <c r="B20" s="5">
        <v>2010</v>
      </c>
      <c r="C20" s="40">
        <f>'[2]Historical Pivot'!E42</f>
        <v>190.13376899999932</v>
      </c>
      <c r="D20" s="40">
        <f>'[2]Historical Pivot'!C42</f>
        <v>122.051185</v>
      </c>
      <c r="E20" s="40">
        <f>'[2]Historical Pivot'!D42</f>
        <v>88.394122999999993</v>
      </c>
      <c r="F20" s="40">
        <f>'[2]Historical Pivot'!B42</f>
        <v>20.504870999999998</v>
      </c>
      <c r="G20" s="40"/>
      <c r="H20" s="41">
        <f t="shared" si="0"/>
        <v>421.08394799999928</v>
      </c>
      <c r="I20" s="8">
        <f>HLOOKUP($B20,'[2]Non-PV Forecast'!$F$67:$AI$80,11,0)</f>
        <v>2.7232726164232876E-2</v>
      </c>
      <c r="J20" s="8">
        <f>HLOOKUP($B20,'[2]Non-PV Forecast'!$F$67:$AI$80,12,0)</f>
        <v>26.638243004530434</v>
      </c>
      <c r="K20" s="8">
        <f>HLOOKUP($B20,'[2]Non-PV Forecast'!$F$67:$AI$80,13,0)</f>
        <v>156.61659062423965</v>
      </c>
      <c r="L20" s="8">
        <f>HLOOKUP($B20,'[2]Non-PV Forecast'!$F$67:$AI$80,14,0)</f>
        <v>1.6995336450657108</v>
      </c>
      <c r="M20" s="40"/>
      <c r="N20" s="41">
        <f t="shared" si="1"/>
        <v>184.98160000000004</v>
      </c>
      <c r="O20" s="10">
        <f>C20*8760*'[2]PV Annual Forecast'!$V$2/1000</f>
        <v>293.39745527835538</v>
      </c>
      <c r="P20" s="10">
        <f>D20*8760*'[2]PV Annual Forecast'!$V$2/1000</f>
        <v>188.33849074284069</v>
      </c>
      <c r="Q20" s="10">
        <f>E20*8760*'[2]PV Annual Forecast'!$V$2/1000</f>
        <v>136.40191790318968</v>
      </c>
      <c r="R20" s="10">
        <f>F20*8760*'[2]PV Annual Forecast'!$V$2/1000</f>
        <v>31.641286047461495</v>
      </c>
      <c r="S20" s="10"/>
      <c r="T20" s="41">
        <f t="shared" si="2"/>
        <v>649.77914997184723</v>
      </c>
      <c r="U20" s="8">
        <f>HLOOKUP($B20,'[2]Non-PV Forecast'!$F$83:$AI$100,15,0)</f>
        <v>0.16818387024506939</v>
      </c>
      <c r="V20" s="8">
        <f>HLOOKUP($B20,'[2]Non-PV Forecast'!$F$83:$AI$100,16,0)</f>
        <v>85.692757545559658</v>
      </c>
      <c r="W20" s="8">
        <f>HLOOKUP($B20,'[2]Non-PV Forecast'!$F$83:$AI$100,17,0)</f>
        <v>440.30384850406926</v>
      </c>
      <c r="X20" s="8">
        <f>HLOOKUP($B20,'[2]Non-PV Forecast'!$F$83:$AI$100,18,0)</f>
        <v>4.9006616801260234</v>
      </c>
      <c r="Y20" s="42"/>
      <c r="Z20" s="41">
        <f t="shared" si="3"/>
        <v>531.06545160000007</v>
      </c>
      <c r="AA20" s="40"/>
      <c r="AB20" s="40"/>
      <c r="AC20" s="40"/>
      <c r="AD20" s="40"/>
      <c r="AE20" s="40"/>
      <c r="AF20" s="41">
        <f t="shared" si="4"/>
        <v>0</v>
      </c>
      <c r="AG20" s="40"/>
      <c r="AH20" s="40"/>
      <c r="AI20" s="40"/>
      <c r="AJ20" s="40"/>
      <c r="AK20" s="40"/>
      <c r="AL20" s="41">
        <f t="shared" si="5"/>
        <v>0</v>
      </c>
    </row>
    <row r="21" spans="2:38" x14ac:dyDescent="0.25">
      <c r="B21" s="5">
        <v>2011</v>
      </c>
      <c r="C21" s="40">
        <f>'[2]Historical Pivot'!E43</f>
        <v>249.00998099999887</v>
      </c>
      <c r="D21" s="40">
        <f>'[2]Historical Pivot'!C43</f>
        <v>180.98286899999999</v>
      </c>
      <c r="E21" s="40">
        <f>'[2]Historical Pivot'!D43</f>
        <v>115.35802799999999</v>
      </c>
      <c r="F21" s="40">
        <f>'[2]Historical Pivot'!B43</f>
        <v>31.364133000000002</v>
      </c>
      <c r="G21" s="40"/>
      <c r="H21" s="41">
        <f t="shared" si="0"/>
        <v>576.71501099999887</v>
      </c>
      <c r="I21" s="8">
        <f>HLOOKUP($B21,'[2]Non-PV Forecast'!$F$67:$AI$80,11,0)</f>
        <v>6.6900333001277831E-2</v>
      </c>
      <c r="J21" s="8">
        <f>HLOOKUP($B21,'[2]Non-PV Forecast'!$F$67:$AI$80,12,0)</f>
        <v>35.852587721629916</v>
      </c>
      <c r="K21" s="8">
        <f>HLOOKUP($B21,'[2]Non-PV Forecast'!$F$67:$AI$80,13,0)</f>
        <v>181.23815291278348</v>
      </c>
      <c r="L21" s="8">
        <f>HLOOKUP($B21,'[2]Non-PV Forecast'!$F$67:$AI$80,14,0)</f>
        <v>2.1819090325853381</v>
      </c>
      <c r="M21" s="40"/>
      <c r="N21" s="41">
        <f t="shared" si="1"/>
        <v>219.33955</v>
      </c>
      <c r="O21" s="10">
        <f>C21*8760*'[2]PV Annual Forecast'!$V$2/1000</f>
        <v>384.24996858033961</v>
      </c>
      <c r="P21" s="10">
        <f>D21*8760*'[2]PV Annual Forecast'!$V$2/1000</f>
        <v>279.27660348213124</v>
      </c>
      <c r="Q21" s="10">
        <f>E21*8760*'[2]PV Annual Forecast'!$V$2/1000</f>
        <v>178.01020849236616</v>
      </c>
      <c r="R21" s="10">
        <f>F21*8760*'[2]PV Annual Forecast'!$V$2/1000</f>
        <v>48.398329542459784</v>
      </c>
      <c r="S21" s="10"/>
      <c r="T21" s="41">
        <f t="shared" si="2"/>
        <v>889.93511009729684</v>
      </c>
      <c r="U21" s="8">
        <f>HLOOKUP($B21,'[2]Non-PV Forecast'!$F$83:$AI$100,15,0)</f>
        <v>0.40886757338138519</v>
      </c>
      <c r="V21" s="8">
        <f>HLOOKUP($B21,'[2]Non-PV Forecast'!$F$83:$AI$100,16,0)</f>
        <v>128.50352794568602</v>
      </c>
      <c r="W21" s="8">
        <f>HLOOKUP($B21,'[2]Non-PV Forecast'!$F$83:$AI$100,17,0)</f>
        <v>521.98356035459517</v>
      </c>
      <c r="X21" s="8">
        <f>HLOOKUP($B21,'[2]Non-PV Forecast'!$F$83:$AI$100,18,0)</f>
        <v>6.5251789363374284</v>
      </c>
      <c r="Y21" s="42"/>
      <c r="Z21" s="41">
        <f t="shared" si="3"/>
        <v>657.42113481000001</v>
      </c>
      <c r="AA21" s="40"/>
      <c r="AB21" s="40"/>
      <c r="AC21" s="40"/>
      <c r="AD21" s="40"/>
      <c r="AE21" s="40"/>
      <c r="AF21" s="41">
        <f t="shared" si="4"/>
        <v>0</v>
      </c>
      <c r="AG21" s="40"/>
      <c r="AH21" s="40"/>
      <c r="AI21" s="40"/>
      <c r="AJ21" s="40"/>
      <c r="AK21" s="40"/>
      <c r="AL21" s="41">
        <f t="shared" si="5"/>
        <v>0</v>
      </c>
    </row>
    <row r="22" spans="2:38" x14ac:dyDescent="0.25">
      <c r="B22" s="5">
        <v>2012</v>
      </c>
      <c r="C22" s="40">
        <f>'[2]Historical Pivot'!E44</f>
        <v>328.67921499999881</v>
      </c>
      <c r="D22" s="40">
        <f>'[2]Historical Pivot'!C44</f>
        <v>240.16127400000002</v>
      </c>
      <c r="E22" s="40">
        <f>'[2]Historical Pivot'!D44</f>
        <v>142.29882799999999</v>
      </c>
      <c r="F22" s="40">
        <f>'[2]Historical Pivot'!B44</f>
        <v>45.270254000000008</v>
      </c>
      <c r="G22" s="40"/>
      <c r="H22" s="41">
        <f t="shared" si="0"/>
        <v>756.40957099999878</v>
      </c>
      <c r="I22" s="8">
        <f>HLOOKUP($B22,'[2]Non-PV Forecast'!$F$67:$AI$80,11,0)</f>
        <v>0.1069296505389645</v>
      </c>
      <c r="J22" s="8">
        <f>HLOOKUP($B22,'[2]Non-PV Forecast'!$F$67:$AI$80,12,0)</f>
        <v>44.341160256661261</v>
      </c>
      <c r="K22" s="8">
        <f>HLOOKUP($B22,'[2]Non-PV Forecast'!$F$67:$AI$80,13,0)</f>
        <v>201.11652466816349</v>
      </c>
      <c r="L22" s="8">
        <f>HLOOKUP($B22,'[2]Non-PV Forecast'!$F$67:$AI$80,14,0)</f>
        <v>2.6197354246362972</v>
      </c>
      <c r="M22" s="40"/>
      <c r="N22" s="41">
        <f t="shared" si="1"/>
        <v>248.18435000000002</v>
      </c>
      <c r="O22" s="10">
        <f>C22*8760*'[2]PV Annual Forecast'!$V$2/1000</f>
        <v>507.18841682398585</v>
      </c>
      <c r="P22" s="10">
        <f>D22*8760*'[2]PV Annual Forecast'!$V$2/1000</f>
        <v>370.59543403890615</v>
      </c>
      <c r="Q22" s="10">
        <f>E22*8760*'[2]PV Annual Forecast'!$V$2/1000</f>
        <v>219.58284550858784</v>
      </c>
      <c r="R22" s="10">
        <f>F22*8760*'[2]PV Annual Forecast'!$V$2/1000</f>
        <v>69.857013792246647</v>
      </c>
      <c r="S22" s="10"/>
      <c r="T22" s="41">
        <f t="shared" si="2"/>
        <v>1167.2237101637263</v>
      </c>
      <c r="U22" s="8">
        <f>HLOOKUP($B22,'[2]Non-PV Forecast'!$F$83:$AI$100,15,0)</f>
        <v>0.64405322376049223</v>
      </c>
      <c r="V22" s="8">
        <f>HLOOKUP($B22,'[2]Non-PV Forecast'!$F$83:$AI$100,16,0)</f>
        <v>168.97759564748151</v>
      </c>
      <c r="W22" s="8">
        <f>HLOOKUP($B22,'[2]Non-PV Forecast'!$F$83:$AI$100,17,0)</f>
        <v>593.9398601272926</v>
      </c>
      <c r="X22" s="8">
        <f>HLOOKUP($B22,'[2]Non-PV Forecast'!$F$83:$AI$100,18,0)</f>
        <v>8.0361080114654442</v>
      </c>
      <c r="Y22" s="42"/>
      <c r="Z22" s="41">
        <f t="shared" si="3"/>
        <v>771.59761701000002</v>
      </c>
      <c r="AA22" s="40"/>
      <c r="AB22" s="40"/>
      <c r="AC22" s="40"/>
      <c r="AD22" s="40"/>
      <c r="AE22" s="40"/>
      <c r="AF22" s="41">
        <f t="shared" si="4"/>
        <v>0</v>
      </c>
      <c r="AG22" s="40"/>
      <c r="AH22" s="40"/>
      <c r="AI22" s="40"/>
      <c r="AJ22" s="40"/>
      <c r="AK22" s="40"/>
      <c r="AL22" s="41">
        <f t="shared" si="5"/>
        <v>0</v>
      </c>
    </row>
    <row r="23" spans="2:38" x14ac:dyDescent="0.25">
      <c r="B23" s="5">
        <v>2013</v>
      </c>
      <c r="C23" s="40">
        <f>'[2]Historical Pivot'!E45</f>
        <v>468.71478699999744</v>
      </c>
      <c r="D23" s="40">
        <f>'[2]Historical Pivot'!C45</f>
        <v>312.96107300000011</v>
      </c>
      <c r="E23" s="40">
        <f>'[2]Historical Pivot'!D45</f>
        <v>178.21593599999997</v>
      </c>
      <c r="F23" s="40">
        <f>'[2]Historical Pivot'!B45</f>
        <v>63.824435999999999</v>
      </c>
      <c r="G23" s="40"/>
      <c r="H23" s="41">
        <f t="shared" si="0"/>
        <v>1023.7162319999975</v>
      </c>
      <c r="I23" s="8">
        <f>HLOOKUP($B23,'[2]Non-PV Forecast'!$F$67:$AI$80,11,0)</f>
        <v>0.12753829307088152</v>
      </c>
      <c r="J23" s="8">
        <f>HLOOKUP($B23,'[2]Non-PV Forecast'!$F$67:$AI$80,12,0)</f>
        <v>48.153478732635321</v>
      </c>
      <c r="K23" s="8">
        <f>HLOOKUP($B23,'[2]Non-PV Forecast'!$F$67:$AI$80,13,0)</f>
        <v>208.08656862298392</v>
      </c>
      <c r="L23" s="8">
        <f>HLOOKUP($B23,'[2]Non-PV Forecast'!$F$67:$AI$80,14,0)</f>
        <v>2.7394643513099197</v>
      </c>
      <c r="M23" s="40"/>
      <c r="N23" s="41">
        <f t="shared" si="1"/>
        <v>259.10705000000007</v>
      </c>
      <c r="O23" s="10">
        <f>C23*8760*'[2]PV Annual Forecast'!$V$2/1000</f>
        <v>723.27880775947858</v>
      </c>
      <c r="P23" s="10">
        <f>D23*8760*'[2]PV Annual Forecast'!$V$2/1000</f>
        <v>482.93358356233915</v>
      </c>
      <c r="Q23" s="10">
        <f>E23*8760*'[2]PV Annual Forecast'!$V$2/1000</f>
        <v>275.00691953595276</v>
      </c>
      <c r="R23" s="10">
        <f>F23*8760*'[2]PV Annual Forecast'!$V$2/1000</f>
        <v>98.488170751910573</v>
      </c>
      <c r="S23" s="10"/>
      <c r="T23" s="41">
        <f t="shared" si="2"/>
        <v>1579.7074816096808</v>
      </c>
      <c r="U23" s="8">
        <f>HLOOKUP($B23,'[2]Non-PV Forecast'!$F$83:$AI$100,15,0)</f>
        <v>0.77099765498849726</v>
      </c>
      <c r="V23" s="8">
        <f>HLOOKUP($B23,'[2]Non-PV Forecast'!$F$83:$AI$100,16,0)</f>
        <v>189.84744625728825</v>
      </c>
      <c r="W23" s="8">
        <f>HLOOKUP($B23,'[2]Non-PV Forecast'!$F$83:$AI$100,17,0)</f>
        <v>627.66052150830524</v>
      </c>
      <c r="X23" s="8">
        <f>HLOOKUP($B23,'[2]Non-PV Forecast'!$F$83:$AI$100,18,0)</f>
        <v>8.6091304494180498</v>
      </c>
      <c r="Y23" s="42"/>
      <c r="Z23" s="41">
        <f t="shared" si="3"/>
        <v>826.88809587000003</v>
      </c>
      <c r="AA23" s="40"/>
      <c r="AB23" s="40"/>
      <c r="AC23" s="40"/>
      <c r="AD23" s="40"/>
      <c r="AE23" s="40"/>
      <c r="AF23" s="41">
        <f t="shared" si="4"/>
        <v>0</v>
      </c>
      <c r="AG23" s="40"/>
      <c r="AH23" s="40"/>
      <c r="AI23" s="40"/>
      <c r="AJ23" s="40"/>
      <c r="AK23" s="40"/>
      <c r="AL23" s="41">
        <f t="shared" si="5"/>
        <v>0</v>
      </c>
    </row>
    <row r="24" spans="2:38" x14ac:dyDescent="0.25">
      <c r="B24" s="5">
        <v>2014</v>
      </c>
      <c r="C24" s="40">
        <f>'[2]Historical Pivot'!E46</f>
        <v>700.01754900000481</v>
      </c>
      <c r="D24" s="40">
        <f>'[2]Historical Pivot'!C46</f>
        <v>367.58108500000003</v>
      </c>
      <c r="E24" s="40">
        <f>'[2]Historical Pivot'!D46</f>
        <v>203.42122899999993</v>
      </c>
      <c r="F24" s="40">
        <f>'[2]Historical Pivot'!B46</f>
        <v>87.046585999999976</v>
      </c>
      <c r="G24" s="40"/>
      <c r="H24" s="41">
        <f t="shared" si="0"/>
        <v>1358.0664490000049</v>
      </c>
      <c r="I24" s="8">
        <f>HLOOKUP($B24,'[2]Non-PV Forecast'!$F$67:$AI$80,11,0)</f>
        <v>0.14901329427327076</v>
      </c>
      <c r="J24" s="8">
        <f>HLOOKUP($B24,'[2]Non-PV Forecast'!$F$67:$AI$80,12,0)</f>
        <v>54.777034228267851</v>
      </c>
      <c r="K24" s="8">
        <f>HLOOKUP($B24,'[2]Non-PV Forecast'!$F$67:$AI$80,13,0)</f>
        <v>227.5854230264321</v>
      </c>
      <c r="L24" s="8">
        <f>HLOOKUP($B24,'[2]Non-PV Forecast'!$F$67:$AI$80,14,0)</f>
        <v>3.1035794510268797</v>
      </c>
      <c r="M24" s="40"/>
      <c r="N24" s="41">
        <f t="shared" si="1"/>
        <v>285.61505000000005</v>
      </c>
      <c r="O24" s="10">
        <f>C24*8760*'[2]PV Annual Forecast'!$V$2/1000</f>
        <v>1080.2045770564491</v>
      </c>
      <c r="P24" s="10">
        <f>D24*8760*'[2]PV Annual Forecast'!$V$2/1000</f>
        <v>567.2183090603819</v>
      </c>
      <c r="Q24" s="10">
        <f>E24*8760*'[2]PV Annual Forecast'!$V$2/1000</f>
        <v>313.90147711317803</v>
      </c>
      <c r="R24" s="10">
        <f>F24*8760*'[2]PV Annual Forecast'!$V$2/1000</f>
        <v>134.32251912635573</v>
      </c>
      <c r="S24" s="10"/>
      <c r="T24" s="41">
        <f t="shared" si="2"/>
        <v>2095.646882356365</v>
      </c>
      <c r="U24" s="8">
        <f>HLOOKUP($B24,'[2]Non-PV Forecast'!$F$83:$AI$100,15,0)</f>
        <v>0.90362296741421266</v>
      </c>
      <c r="V24" s="8">
        <f>HLOOKUP($B24,'[2]Non-PV Forecast'!$F$83:$AI$100,16,0)</f>
        <v>221.6308244583447</v>
      </c>
      <c r="W24" s="8">
        <f>HLOOKUP($B24,'[2]Non-PV Forecast'!$F$83:$AI$100,17,0)</f>
        <v>713.58047602804459</v>
      </c>
      <c r="X24" s="8">
        <f>HLOOKUP($B24,'[2]Non-PV Forecast'!$F$83:$AI$100,18,0)</f>
        <v>10.072677816196762</v>
      </c>
      <c r="Y24" s="42"/>
      <c r="Z24" s="41">
        <f t="shared" si="3"/>
        <v>946.1876012700003</v>
      </c>
      <c r="AA24" s="40"/>
      <c r="AB24" s="40"/>
      <c r="AC24" s="40"/>
      <c r="AD24" s="40"/>
      <c r="AE24" s="40"/>
      <c r="AF24" s="41">
        <f t="shared" si="4"/>
        <v>0</v>
      </c>
      <c r="AG24" s="40"/>
      <c r="AH24" s="40"/>
      <c r="AI24" s="40"/>
      <c r="AJ24" s="40"/>
      <c r="AK24" s="40"/>
      <c r="AL24" s="41">
        <f t="shared" si="5"/>
        <v>0</v>
      </c>
    </row>
    <row r="25" spans="2:38" x14ac:dyDescent="0.25">
      <c r="B25" s="5">
        <v>2015</v>
      </c>
      <c r="C25" s="40">
        <f>'[2]Historical Pivot'!E47</f>
        <v>1055.2156829999947</v>
      </c>
      <c r="D25" s="40">
        <f>'[2]Historical Pivot'!C47</f>
        <v>467.36131999999986</v>
      </c>
      <c r="E25" s="40">
        <f>'[2]Historical Pivot'!D47</f>
        <v>229.88900399999991</v>
      </c>
      <c r="F25" s="40">
        <f>'[2]Historical Pivot'!B47</f>
        <v>140.21750700000001</v>
      </c>
      <c r="G25" s="40"/>
      <c r="H25" s="41">
        <f t="shared" si="0"/>
        <v>1892.6835139999944</v>
      </c>
      <c r="I25" s="8">
        <f>HLOOKUP($B25,'[2]Non-PV Forecast'!$F$67:$AI$80,11,0)</f>
        <v>0.18373513924705867</v>
      </c>
      <c r="J25" s="8">
        <f>HLOOKUP($B25,'[2]Non-PV Forecast'!$F$67:$AI$80,12,0)</f>
        <v>62.019042669359365</v>
      </c>
      <c r="K25" s="8">
        <f>HLOOKUP($B25,'[2]Non-PV Forecast'!$F$67:$AI$80,13,0)</f>
        <v>244.63374002042471</v>
      </c>
      <c r="L25" s="8">
        <f>HLOOKUP($B25,'[2]Non-PV Forecast'!$F$67:$AI$80,14,0)</f>
        <v>3.4930321709688847</v>
      </c>
      <c r="M25" s="40"/>
      <c r="N25" s="41">
        <f t="shared" si="1"/>
        <v>310.32955000000004</v>
      </c>
      <c r="O25" s="10">
        <f>C25*8760*'[2]PV Annual Forecast'!$V$2/1000</f>
        <v>1628.3146218071934</v>
      </c>
      <c r="P25" s="10">
        <f>D25*8760*'[2]PV Annual Forecast'!$V$2/1000</f>
        <v>721.19025833613796</v>
      </c>
      <c r="Q25" s="10">
        <f>E25*8760*'[2]PV Annual Forecast'!$V$2/1000</f>
        <v>354.74418418579751</v>
      </c>
      <c r="R25" s="10">
        <f>F25*8760*'[2]PV Annual Forecast'!$V$2/1000</f>
        <v>216.37113678252038</v>
      </c>
      <c r="S25" s="10"/>
      <c r="T25" s="41">
        <f t="shared" si="2"/>
        <v>2920.6202011116493</v>
      </c>
      <c r="U25" s="8">
        <f>HLOOKUP($B25,'[2]Non-PV Forecast'!$F$83:$AI$100,15,0)</f>
        <v>1.1048412047790044</v>
      </c>
      <c r="V25" s="8">
        <f>HLOOKUP($B25,'[2]Non-PV Forecast'!$F$83:$AI$100,16,0)</f>
        <v>255.9930587321814</v>
      </c>
      <c r="W25" s="8">
        <f>HLOOKUP($B25,'[2]Non-PV Forecast'!$F$83:$AI$100,17,0)</f>
        <v>775.10672963727632</v>
      </c>
      <c r="X25" s="8">
        <f>HLOOKUP($B25,'[2]Non-PV Forecast'!$F$83:$AI$100,18,0)</f>
        <v>11.397741395763301</v>
      </c>
      <c r="Y25" s="42"/>
      <c r="Z25" s="41">
        <f t="shared" si="3"/>
        <v>1043.6023709699998</v>
      </c>
      <c r="AA25" s="40"/>
      <c r="AB25" s="40"/>
      <c r="AC25" s="40"/>
      <c r="AD25" s="40"/>
      <c r="AE25" s="40"/>
      <c r="AF25" s="41">
        <f t="shared" si="4"/>
        <v>0</v>
      </c>
      <c r="AG25" s="40"/>
      <c r="AH25" s="40"/>
      <c r="AI25" s="40"/>
      <c r="AJ25" s="40"/>
      <c r="AK25" s="40"/>
      <c r="AL25" s="41">
        <f t="shared" si="5"/>
        <v>0</v>
      </c>
    </row>
    <row r="26" spans="2:38" x14ac:dyDescent="0.25">
      <c r="B26" s="5">
        <v>2016</v>
      </c>
      <c r="C26" s="40">
        <f>'[2]Historical Pivot'!E48</f>
        <v>1434.54881399999</v>
      </c>
      <c r="D26" s="40">
        <f>'[2]Historical Pivot'!C48</f>
        <v>589.04149299999995</v>
      </c>
      <c r="E26" s="40">
        <f>'[2]Historical Pivot'!D48</f>
        <v>280.20750199999992</v>
      </c>
      <c r="F26" s="40">
        <f>'[2]Historical Pivot'!B48</f>
        <v>228.47706100000011</v>
      </c>
      <c r="G26" s="40"/>
      <c r="H26" s="41">
        <f t="shared" si="0"/>
        <v>2532.2748699999897</v>
      </c>
      <c r="I26" s="8">
        <f>HLOOKUP($B26,'[2]Non-PV Forecast'!$F$67:$AI$80,11,0)</f>
        <v>0.22199587277718016</v>
      </c>
      <c r="J26" s="8">
        <f>HLOOKUP($B26,'[2]Non-PV Forecast'!$F$67:$AI$80,12,0)</f>
        <v>69.563793550193253</v>
      </c>
      <c r="K26" s="8">
        <f>HLOOKUP($B26,'[2]Non-PV Forecast'!$F$67:$AI$80,13,0)</f>
        <v>258.24752776970217</v>
      </c>
      <c r="L26" s="8">
        <f>HLOOKUP($B26,'[2]Non-PV Forecast'!$F$67:$AI$80,14,0)</f>
        <v>3.7480828073274193</v>
      </c>
      <c r="M26" s="40"/>
      <c r="N26" s="41">
        <f t="shared" si="1"/>
        <v>331.78140000000002</v>
      </c>
      <c r="O26" s="10">
        <f>C26*8760*'[2]PV Annual Forecast'!$V$2/1000</f>
        <v>2213.6676389146915</v>
      </c>
      <c r="P26" s="10">
        <f>D26*8760*'[2]PV Annual Forecast'!$V$2/1000</f>
        <v>908.95623648823687</v>
      </c>
      <c r="Q26" s="10">
        <f>E26*8760*'[2]PV Annual Forecast'!$V$2/1000</f>
        <v>432.39119736118499</v>
      </c>
      <c r="R26" s="10">
        <f>F26*8760*'[2]PV Annual Forecast'!$V$2/1000</f>
        <v>352.56539982057495</v>
      </c>
      <c r="S26" s="10"/>
      <c r="T26" s="41">
        <f t="shared" si="2"/>
        <v>3907.5804725846879</v>
      </c>
      <c r="U26" s="8">
        <f>HLOOKUP($B26,'[2]Non-PV Forecast'!$F$83:$AI$100,15,0)</f>
        <v>1.3318799899372993</v>
      </c>
      <c r="V26" s="8">
        <f>HLOOKUP($B26,'[2]Non-PV Forecast'!$F$83:$AI$100,16,0)</f>
        <v>294.18856401029126</v>
      </c>
      <c r="W26" s="8">
        <f>HLOOKUP($B26,'[2]Non-PV Forecast'!$F$83:$AI$100,17,0)</f>
        <v>834.77679685815372</v>
      </c>
      <c r="X26" s="8">
        <f>HLOOKUP($B26,'[2]Non-PV Forecast'!$F$83:$AI$100,18,0)</f>
        <v>12.475699461617818</v>
      </c>
      <c r="Y26" s="42"/>
      <c r="Z26" s="41">
        <f t="shared" si="3"/>
        <v>1142.7729403200001</v>
      </c>
      <c r="AA26" s="40"/>
      <c r="AB26" s="40"/>
      <c r="AC26" s="40"/>
      <c r="AD26" s="40"/>
      <c r="AE26" s="40"/>
      <c r="AF26" s="41">
        <f t="shared" si="4"/>
        <v>0</v>
      </c>
      <c r="AG26" s="40"/>
      <c r="AH26" s="40"/>
      <c r="AI26" s="40"/>
      <c r="AJ26" s="40"/>
      <c r="AK26" s="40"/>
      <c r="AL26" s="41">
        <f t="shared" si="5"/>
        <v>0</v>
      </c>
    </row>
    <row r="27" spans="2:38" x14ac:dyDescent="0.25">
      <c r="B27" s="5">
        <v>2017</v>
      </c>
      <c r="C27" s="40">
        <f>'[2]Historical Pivot'!E49</f>
        <v>1762.5683920000019</v>
      </c>
      <c r="D27" s="40">
        <f>'[2]Historical Pivot'!C49</f>
        <v>760.25268800000003</v>
      </c>
      <c r="E27" s="40">
        <f>'[2]Historical Pivot'!D49</f>
        <v>377.52860799999991</v>
      </c>
      <c r="F27" s="40">
        <f>'[2]Historical Pivot'!B49</f>
        <v>296.78314499999999</v>
      </c>
      <c r="G27" s="40"/>
      <c r="H27" s="41">
        <f t="shared" si="0"/>
        <v>3197.1328330000019</v>
      </c>
      <c r="I27" s="8">
        <f>HLOOKUP($B27,'[2]Non-PV Forecast'!$F$67:$AI$80,11,0)</f>
        <v>0.31124643305598221</v>
      </c>
      <c r="J27" s="8">
        <f>HLOOKUP($B27,'[2]Non-PV Forecast'!$F$67:$AI$80,12,0)</f>
        <v>83.087367767612847</v>
      </c>
      <c r="K27" s="8">
        <f>HLOOKUP($B27,'[2]Non-PV Forecast'!$F$67:$AI$80,13,0)</f>
        <v>291.15380122307033</v>
      </c>
      <c r="L27" s="8">
        <f>HLOOKUP($B27,'[2]Non-PV Forecast'!$F$67:$AI$80,14,0)</f>
        <v>3.9787845762608707</v>
      </c>
      <c r="M27" s="40"/>
      <c r="N27" s="41">
        <f t="shared" si="1"/>
        <v>378.53120000000001</v>
      </c>
      <c r="O27" s="10">
        <f>C27*8760*'[2]PV Annual Forecast'!$V$2/1000</f>
        <v>2719.8381628192788</v>
      </c>
      <c r="P27" s="10">
        <f>D27*8760*'[2]PV Annual Forecast'!$V$2/1000</f>
        <v>1173.1540651662476</v>
      </c>
      <c r="Q27" s="10">
        <f>E27*8760*'[2]PV Annual Forecast'!$V$2/1000</f>
        <v>582.56843833974665</v>
      </c>
      <c r="R27" s="10">
        <f>F27*8760*'[2]PV Annual Forecast'!$V$2/1000</f>
        <v>457.96924959977764</v>
      </c>
      <c r="S27" s="10"/>
      <c r="T27" s="41">
        <f t="shared" si="2"/>
        <v>4933.5299159250508</v>
      </c>
      <c r="U27" s="8">
        <f>HLOOKUP($B27,'[2]Non-PV Forecast'!$F$83:$AI$100,15,0)</f>
        <v>1.8830736001071247</v>
      </c>
      <c r="V27" s="8">
        <f>HLOOKUP($B27,'[2]Non-PV Forecast'!$F$83:$AI$100,16,0)</f>
        <v>382.63721849099261</v>
      </c>
      <c r="W27" s="8">
        <f>HLOOKUP($B27,'[2]Non-PV Forecast'!$F$83:$AI$100,17,0)</f>
        <v>1022.0847884304713</v>
      </c>
      <c r="X27" s="8">
        <f>HLOOKUP($B27,'[2]Non-PV Forecast'!$F$83:$AI$100,18,0)</f>
        <v>14.654120238428806</v>
      </c>
      <c r="Y27" s="42"/>
      <c r="Z27" s="41">
        <f t="shared" si="3"/>
        <v>1421.2592007599999</v>
      </c>
      <c r="AA27" s="40"/>
      <c r="AB27" s="40"/>
      <c r="AC27" s="40"/>
      <c r="AD27" s="40"/>
      <c r="AE27" s="40"/>
      <c r="AF27" s="41">
        <f t="shared" si="4"/>
        <v>0</v>
      </c>
      <c r="AG27" s="40"/>
      <c r="AH27" s="40"/>
      <c r="AI27" s="40"/>
      <c r="AJ27" s="40"/>
      <c r="AK27" s="40"/>
      <c r="AL27" s="41">
        <f t="shared" si="5"/>
        <v>0</v>
      </c>
    </row>
    <row r="28" spans="2:38" x14ac:dyDescent="0.25">
      <c r="B28" s="5">
        <v>2018</v>
      </c>
      <c r="C28" s="40">
        <f>'[2]Historical Pivot'!E50</f>
        <v>2122.4231570000156</v>
      </c>
      <c r="D28" s="40">
        <f>'[2]Historical Pivot'!C50</f>
        <v>913.32563899999991</v>
      </c>
      <c r="E28" s="40">
        <f>'[2]Historical Pivot'!D50</f>
        <v>439.5783679999999</v>
      </c>
      <c r="F28" s="40">
        <f>'[2]Historical Pivot'!B50</f>
        <v>353.15329300000002</v>
      </c>
      <c r="G28" s="40"/>
      <c r="H28" s="41">
        <f t="shared" si="0"/>
        <v>3828.4804570000151</v>
      </c>
      <c r="I28" s="8">
        <f>HLOOKUP($B28,'[2]Non-PV Forecast'!$F$67:$AI$80,11,0)</f>
        <v>0.35383644530132219</v>
      </c>
      <c r="J28" s="8">
        <f>HLOOKUP($B28,'[2]Non-PV Forecast'!$F$67:$AI$80,12,0)</f>
        <v>92.33621770963363</v>
      </c>
      <c r="K28" s="8">
        <f>HLOOKUP($B28,'[2]Non-PV Forecast'!$F$67:$AI$80,13,0)</f>
        <v>317.2107571357829</v>
      </c>
      <c r="L28" s="8">
        <f>HLOOKUP($B28,'[2]Non-PV Forecast'!$F$67:$AI$80,14,0)</f>
        <v>4.3553887092821366</v>
      </c>
      <c r="M28" s="40"/>
      <c r="N28" s="41">
        <f t="shared" si="1"/>
        <v>414.25619999999998</v>
      </c>
      <c r="O28" s="10">
        <f>C28*8760*'[2]PV Annual Forecast'!$V$2/1000</f>
        <v>3275.1339047387219</v>
      </c>
      <c r="P28" s="10">
        <f>D28*8760*'[2]PV Annual Forecast'!$V$2/1000</f>
        <v>1409.3625752670941</v>
      </c>
      <c r="Q28" s="10">
        <f>E28*8760*'[2]PV Annual Forecast'!$V$2/1000</f>
        <v>678.31808754926044</v>
      </c>
      <c r="R28" s="10">
        <f>F28*8760*'[2]PV Annual Forecast'!$V$2/1000</f>
        <v>544.95462870339361</v>
      </c>
      <c r="S28" s="10"/>
      <c r="T28" s="41">
        <f t="shared" si="2"/>
        <v>5907.7691962584704</v>
      </c>
      <c r="U28" s="8">
        <f>HLOOKUP($B28,'[2]Non-PV Forecast'!$F$83:$AI$100,15,0)</f>
        <v>2.1461009977318959</v>
      </c>
      <c r="V28" s="8">
        <f>HLOOKUP($B28,'[2]Non-PV Forecast'!$F$83:$AI$100,16,0)</f>
        <v>430.94766657435554</v>
      </c>
      <c r="W28" s="8">
        <f>HLOOKUP($B28,'[2]Non-PV Forecast'!$F$83:$AI$100,17,0)</f>
        <v>1131.23160044821</v>
      </c>
      <c r="X28" s="8">
        <f>HLOOKUP($B28,'[2]Non-PV Forecast'!$F$83:$AI$100,18,0)</f>
        <v>16.294000739702639</v>
      </c>
      <c r="Y28" s="42"/>
      <c r="Z28" s="41">
        <f t="shared" si="3"/>
        <v>1580.61936876</v>
      </c>
      <c r="AA28" s="40"/>
      <c r="AB28" s="40"/>
      <c r="AC28" s="40"/>
      <c r="AD28" s="40"/>
      <c r="AE28" s="40"/>
      <c r="AF28" s="41">
        <f t="shared" si="4"/>
        <v>0</v>
      </c>
      <c r="AG28" s="40"/>
      <c r="AH28" s="40"/>
      <c r="AI28" s="40"/>
      <c r="AJ28" s="40"/>
      <c r="AK28" s="40"/>
      <c r="AL28" s="41">
        <f t="shared" si="5"/>
        <v>0</v>
      </c>
    </row>
    <row r="29" spans="2:38" x14ac:dyDescent="0.25">
      <c r="B29" s="5">
        <v>2019</v>
      </c>
      <c r="C29" s="43">
        <f>SUM('[2]PV Annual Forecast'!J3:J4)</f>
        <v>2504.3069472449579</v>
      </c>
      <c r="D29" s="43">
        <f>SUM('[2]PV Annual Forecast'!K3:K4)*'Form 1.7a'!$D$28/SUM('Form 1.7a'!$D$28:$E$28)</f>
        <v>1051.9955764605322</v>
      </c>
      <c r="E29" s="43">
        <f>SUM('[2]PV Annual Forecast'!K3:K4)*'Form 1.7a'!$E$28/SUM('Form 1.7a'!$D$28:$E$28)</f>
        <v>506.31940996429199</v>
      </c>
      <c r="F29" s="43">
        <f>SUM('[2]PV Annual Forecast'!L3:L4)</f>
        <v>394.91131952907187</v>
      </c>
      <c r="G29" s="40"/>
      <c r="H29" s="44">
        <f t="shared" si="0"/>
        <v>4457.5332531988533</v>
      </c>
      <c r="I29" s="9">
        <f>HLOOKUP($B29,'[2]Non-PV Forecast'!$F$67:$AI$80,11,0)</f>
        <v>0.38172794555447187</v>
      </c>
      <c r="J29" s="9">
        <f>HLOOKUP($B29,'[2]Non-PV Forecast'!$F$67:$AI$80,12,0)</f>
        <v>98.523522739981274</v>
      </c>
      <c r="K29" s="9">
        <f>HLOOKUP($B29,'[2]Non-PV Forecast'!$F$67:$AI$80,13,0)</f>
        <v>334.75848701809275</v>
      </c>
      <c r="L29" s="9">
        <f>HLOOKUP($B29,'[2]Non-PV Forecast'!$F$67:$AI$80,14,0)</f>
        <v>4.6108193107666411</v>
      </c>
      <c r="M29" s="40"/>
      <c r="N29" s="44">
        <f t="shared" si="1"/>
        <v>438.27455701439516</v>
      </c>
      <c r="O29" s="9">
        <f>'[2]PV Annual Forecast'!Q4</f>
        <v>3688.4207367163722</v>
      </c>
      <c r="P29" s="9">
        <f>'[2]PV Annual Forecast'!R4*'Form 1.7a'!$D$28/SUM('Form 1.7a'!$D$28:$E$28)</f>
        <v>1474.4277103588158</v>
      </c>
      <c r="Q29" s="9">
        <f>'[2]PV Annual Forecast'!R4*'Form 1.7a'!$E$28/SUM('Form 1.7a'!$D$28:$E$28)</f>
        <v>709.63356220147114</v>
      </c>
      <c r="R29" s="9">
        <f>'[2]PV Annual Forecast'!S4</f>
        <v>589.23444365262696</v>
      </c>
      <c r="S29" s="10"/>
      <c r="T29" s="44">
        <f t="shared" si="2"/>
        <v>6461.7164529292868</v>
      </c>
      <c r="U29" s="9">
        <f>HLOOKUP($B29,'[2]Non-PV Forecast'!$F$83:$AI$100,15,0)</f>
        <v>2.3121379742739672</v>
      </c>
      <c r="V29" s="9">
        <f>HLOOKUP($B29,'[2]Non-PV Forecast'!$F$83:$AI$100,16,0)</f>
        <v>462.70434803444527</v>
      </c>
      <c r="W29" s="9">
        <f>HLOOKUP($B29,'[2]Non-PV Forecast'!$F$83:$AI$100,17,0)</f>
        <v>1206.9246430328044</v>
      </c>
      <c r="X29" s="9">
        <f>HLOOKUP($B29,'[2]Non-PV Forecast'!$F$83:$AI$100,18,0)</f>
        <v>17.423931863696609</v>
      </c>
      <c r="Y29" s="42"/>
      <c r="Z29" s="44">
        <f t="shared" si="3"/>
        <v>1689.3650609052204</v>
      </c>
      <c r="AA29" s="9">
        <f>-HLOOKUP('Form 1.7a'!$B29,'[2]Peak Forecast Summary'!$C$2:$N$6,5,0)*C29/SUM($C29:$F29)</f>
        <v>257.34914060335979</v>
      </c>
      <c r="AB29" s="9">
        <f>-HLOOKUP('Form 1.7a'!$B29,'[2]Peak Forecast Summary'!$C$2:$N$6,5,0)*D29/SUM($C29:$F29)</f>
        <v>108.10582058181413</v>
      </c>
      <c r="AC29" s="9">
        <f>-HLOOKUP('Form 1.7a'!$B29,'[2]Peak Forecast Summary'!$C$2:$N$6,5,0)*E29/SUM($C29:$F29)</f>
        <v>52.030708603215579</v>
      </c>
      <c r="AD29" s="9">
        <f>-HLOOKUP('Form 1.7a'!$B29,'[2]Peak Forecast Summary'!$C$2:$N$6,5,0)*F29/SUM($C29:$F29)</f>
        <v>40.582121455658992</v>
      </c>
      <c r="AE29" s="40"/>
      <c r="AF29" s="44">
        <f t="shared" si="4"/>
        <v>458.06779124404852</v>
      </c>
      <c r="AG29" s="9">
        <f>HLOOKUP($B29,'[2]Non-PV Forecast'!$F$103:$AI$116,11,0)</f>
        <v>0.26394269112716523</v>
      </c>
      <c r="AH29" s="9">
        <f>HLOOKUP($B29,'[2]Non-PV Forecast'!$F$103:$AI$116,12,0)</f>
        <v>52.82013105416042</v>
      </c>
      <c r="AI29" s="9">
        <f>HLOOKUP($B29,'[2]Non-PV Forecast'!$F$103:$AI$116,13,0)</f>
        <v>137.77678573433838</v>
      </c>
      <c r="AJ29" s="9">
        <f>HLOOKUP($B29,'[2]Non-PV Forecast'!$F$103:$AI$116,14,0)</f>
        <v>1.9890333177735855</v>
      </c>
      <c r="AK29" s="40"/>
      <c r="AL29" s="44">
        <f t="shared" si="5"/>
        <v>192.84989279739955</v>
      </c>
    </row>
    <row r="30" spans="2:38" x14ac:dyDescent="0.25">
      <c r="B30" s="5">
        <v>2020</v>
      </c>
      <c r="C30" s="43">
        <f>C29+'[2]PV Annual Forecast'!J5</f>
        <v>2880.0733384449427</v>
      </c>
      <c r="D30" s="43">
        <f>D29+'[2]PV Annual Forecast'!K5*'Form 1.7a'!$D$28/SUM('Form 1.7a'!$D$28:$E$28)</f>
        <v>1167.3347187596046</v>
      </c>
      <c r="E30" s="43">
        <f>E29+'[2]PV Annual Forecast'!K5*'Form 1.7a'!$E$28/SUM('Form 1.7a'!$D$28:$E$28)</f>
        <v>561.83147463583452</v>
      </c>
      <c r="F30" s="43">
        <f>F29+'[2]PV Annual Forecast'!L5</f>
        <v>431.4281663459214</v>
      </c>
      <c r="G30" s="40"/>
      <c r="H30" s="44">
        <f t="shared" si="0"/>
        <v>5040.6676981863029</v>
      </c>
      <c r="I30" s="9">
        <f>HLOOKUP($B30,'[2]Non-PV Forecast'!$F$67:$AI$80,11,0)</f>
        <v>0.40742647579924385</v>
      </c>
      <c r="J30" s="9">
        <f>HLOOKUP($B30,'[2]Non-PV Forecast'!$F$67:$AI$80,12,0)</f>
        <v>103.50171926753447</v>
      </c>
      <c r="K30" s="9">
        <f>HLOOKUP($B30,'[2]Non-PV Forecast'!$F$67:$AI$80,13,0)</f>
        <v>346.44727505911283</v>
      </c>
      <c r="L30" s="9">
        <f>HLOOKUP($B30,'[2]Non-PV Forecast'!$F$67:$AI$80,14,0)</f>
        <v>4.7893752434885091</v>
      </c>
      <c r="M30" s="40"/>
      <c r="N30" s="44">
        <f t="shared" si="1"/>
        <v>455.14579604593507</v>
      </c>
      <c r="O30" s="9">
        <f>'[2]PV Annual Forecast'!Q5</f>
        <v>4277.6658074907509</v>
      </c>
      <c r="P30" s="9">
        <f>'[2]PV Annual Forecast'!R5*'Form 1.7a'!$D$28/SUM('Form 1.7a'!$D$28:$E$28)</f>
        <v>1657.851025454557</v>
      </c>
      <c r="Q30" s="9">
        <f>'[2]PV Annual Forecast'!R5*'Form 1.7a'!$E$28/SUM('Form 1.7a'!$D$28:$E$28)</f>
        <v>797.91414697867742</v>
      </c>
      <c r="R30" s="9">
        <f>'[2]PV Annual Forecast'!S5</f>
        <v>650.9136974058207</v>
      </c>
      <c r="S30" s="10"/>
      <c r="T30" s="44">
        <f t="shared" si="2"/>
        <v>7384.3446773298065</v>
      </c>
      <c r="U30" s="9">
        <f>HLOOKUP($B30,'[2]Non-PV Forecast'!$F$83:$AI$100,15,0)</f>
        <v>2.4639051171042605</v>
      </c>
      <c r="V30" s="9">
        <f>HLOOKUP($B30,'[2]Non-PV Forecast'!$F$83:$AI$100,16,0)</f>
        <v>489.23621854509588</v>
      </c>
      <c r="W30" s="9">
        <f>HLOOKUP($B30,'[2]Non-PV Forecast'!$F$83:$AI$100,17,0)</f>
        <v>1260.636811516257</v>
      </c>
      <c r="X30" s="9">
        <f>HLOOKUP($B30,'[2]Non-PV Forecast'!$F$83:$AI$100,18,0)</f>
        <v>18.260608497407617</v>
      </c>
      <c r="Y30" s="42"/>
      <c r="Z30" s="44">
        <f t="shared" si="3"/>
        <v>1770.5975436758649</v>
      </c>
      <c r="AA30" s="9">
        <f>-HLOOKUP('Form 1.7a'!$B30,'[2]Peak Forecast Summary'!$C$2:$N$6,5,0)*C30/SUM($C30:$F30)</f>
        <v>297.75352709384612</v>
      </c>
      <c r="AB30" s="9">
        <f>-HLOOKUP('Form 1.7a'!$B30,'[2]Peak Forecast Summary'!$C$2:$N$6,5,0)*D30/SUM($C30:$F30)</f>
        <v>120.68374272630338</v>
      </c>
      <c r="AC30" s="9">
        <f>-HLOOKUP('Form 1.7a'!$B30,'[2]Peak Forecast Summary'!$C$2:$N$6,5,0)*E30/SUM($C30:$F30)</f>
        <v>58.084390064692251</v>
      </c>
      <c r="AD30" s="9">
        <f>-HLOOKUP('Form 1.7a'!$B30,'[2]Peak Forecast Summary'!$C$2:$N$6,5,0)*F30/SUM($C30:$F30)</f>
        <v>44.60277330524108</v>
      </c>
      <c r="AE30" s="40"/>
      <c r="AF30" s="44">
        <f t="shared" si="4"/>
        <v>521.12443319008275</v>
      </c>
      <c r="AG30" s="9">
        <f>HLOOKUP($B30,'[2]Non-PV Forecast'!$F$103:$AI$116,11,0)</f>
        <v>0.2812677074319932</v>
      </c>
      <c r="AH30" s="9">
        <f>HLOOKUP($B30,'[2]Non-PV Forecast'!$F$103:$AI$116,12,0)</f>
        <v>55.848883395558879</v>
      </c>
      <c r="AI30" s="9">
        <f>HLOOKUP($B30,'[2]Non-PV Forecast'!$F$103:$AI$116,13,0)</f>
        <v>143.90831181692431</v>
      </c>
      <c r="AJ30" s="9">
        <f>HLOOKUP($B30,'[2]Non-PV Forecast'!$F$103:$AI$116,14,0)</f>
        <v>2.0845443490191338</v>
      </c>
      <c r="AK30" s="40"/>
      <c r="AL30" s="44">
        <f t="shared" si="5"/>
        <v>202.12300726893432</v>
      </c>
    </row>
    <row r="31" spans="2:38" x14ac:dyDescent="0.25">
      <c r="B31" s="5">
        <v>2021</v>
      </c>
      <c r="C31" s="43">
        <f>C30+'[2]PV Annual Forecast'!J6</f>
        <v>3277.7426134100397</v>
      </c>
      <c r="D31" s="43">
        <f>D30+'[2]PV Annual Forecast'!K6*'Form 1.7a'!$D$28/SUM('Form 1.7a'!$D$28:$E$28)</f>
        <v>1263.6869852743571</v>
      </c>
      <c r="E31" s="43">
        <f>E30+'[2]PV Annual Forecast'!K6*'Form 1.7a'!$E$28/SUM('Form 1.7a'!$D$28:$E$28)</f>
        <v>608.2052653837103</v>
      </c>
      <c r="F31" s="43">
        <f>F30+'[2]PV Annual Forecast'!L6</f>
        <v>456.83689803387671</v>
      </c>
      <c r="G31" s="40"/>
      <c r="H31" s="44">
        <f t="shared" si="0"/>
        <v>5606.4717621019836</v>
      </c>
      <c r="I31" s="9">
        <f>HLOOKUP($B31,'[2]Non-PV Forecast'!$F$67:$AI$80,11,0)</f>
        <v>0.43094771268129045</v>
      </c>
      <c r="J31" s="9">
        <f>HLOOKUP($B31,'[2]Non-PV Forecast'!$F$67:$AI$80,12,0)</f>
        <v>107.99143103582549</v>
      </c>
      <c r="K31" s="9">
        <f>HLOOKUP($B31,'[2]Non-PV Forecast'!$F$67:$AI$80,13,0)</f>
        <v>357.10433692714719</v>
      </c>
      <c r="L31" s="9">
        <f>HLOOKUP($B31,'[2]Non-PV Forecast'!$F$67:$AI$80,14,0)</f>
        <v>4.9457638692128718</v>
      </c>
      <c r="M31" s="40"/>
      <c r="N31" s="44">
        <f t="shared" si="1"/>
        <v>470.47247954486687</v>
      </c>
      <c r="O31" s="9">
        <f>'[2]PV Annual Forecast'!Q6</f>
        <v>4881.1083889829288</v>
      </c>
      <c r="P31" s="9">
        <f>'[2]PV Annual Forecast'!R6*'Form 1.7a'!$D$28/SUM('Form 1.7a'!$D$28:$E$28)</f>
        <v>1813.0623515667116</v>
      </c>
      <c r="Q31" s="9">
        <f>'[2]PV Annual Forecast'!R6*'Form 1.7a'!$E$28/SUM('Form 1.7a'!$D$28:$E$28)</f>
        <v>872.61646399914241</v>
      </c>
      <c r="R31" s="9">
        <f>'[2]PV Annual Forecast'!S6</f>
        <v>697.64888760085807</v>
      </c>
      <c r="S31" s="10"/>
      <c r="T31" s="44">
        <f t="shared" si="2"/>
        <v>8264.4360921496409</v>
      </c>
      <c r="U31" s="9">
        <f>HLOOKUP($B31,'[2]Non-PV Forecast'!$F$83:$AI$100,15,0)</f>
        <v>2.6014213481834396</v>
      </c>
      <c r="V31" s="9">
        <f>HLOOKUP($B31,'[2]Non-PV Forecast'!$F$83:$AI$100,16,0)</f>
        <v>513.25174598239846</v>
      </c>
      <c r="W31" s="9">
        <f>HLOOKUP($B31,'[2]Non-PV Forecast'!$F$83:$AI$100,17,0)</f>
        <v>1310.1423762768527</v>
      </c>
      <c r="X31" s="9">
        <f>HLOOKUP($B31,'[2]Non-PV Forecast'!$F$83:$AI$100,18,0)</f>
        <v>19.011565100153689</v>
      </c>
      <c r="Y31" s="42"/>
      <c r="Z31" s="44">
        <f t="shared" si="3"/>
        <v>1845.0071087075885</v>
      </c>
      <c r="AA31" s="9">
        <f>-HLOOKUP('Form 1.7a'!$B31,'[2]Peak Forecast Summary'!$C$2:$N$6,5,0)*C31/SUM($C31:$F31)</f>
        <v>339.11062291589315</v>
      </c>
      <c r="AB31" s="9">
        <f>-HLOOKUP('Form 1.7a'!$B31,'[2]Peak Forecast Summary'!$C$2:$N$6,5,0)*D31/SUM($C31:$F31)</f>
        <v>130.73927128807352</v>
      </c>
      <c r="AC31" s="9">
        <f>-HLOOKUP('Form 1.7a'!$B31,'[2]Peak Forecast Summary'!$C$2:$N$6,5,0)*E31/SUM($C31:$F31)</f>
        <v>62.924058027369803</v>
      </c>
      <c r="AD31" s="9">
        <f>-HLOOKUP('Form 1.7a'!$B31,'[2]Peak Forecast Summary'!$C$2:$N$6,5,0)*F31/SUM($C31:$F31)</f>
        <v>47.263700459402813</v>
      </c>
      <c r="AE31" s="40"/>
      <c r="AF31" s="44">
        <f t="shared" si="4"/>
        <v>580.03765269073926</v>
      </c>
      <c r="AG31" s="9">
        <f>HLOOKUP($B31,'[2]Non-PV Forecast'!$F$103:$AI$116,11,0)</f>
        <v>0.29696590732687672</v>
      </c>
      <c r="AH31" s="9">
        <f>HLOOKUP($B31,'[2]Non-PV Forecast'!$F$103:$AI$116,12,0)</f>
        <v>58.590381961461006</v>
      </c>
      <c r="AI31" s="9">
        <f>HLOOKUP($B31,'[2]Non-PV Forecast'!$F$103:$AI$116,13,0)</f>
        <v>149.55963199507448</v>
      </c>
      <c r="AJ31" s="9">
        <f>HLOOKUP($B31,'[2]Non-PV Forecast'!$F$103:$AI$116,14,0)</f>
        <v>2.1702699886020191</v>
      </c>
      <c r="AK31" s="40"/>
      <c r="AL31" s="44">
        <f t="shared" si="5"/>
        <v>210.6172498524644</v>
      </c>
    </row>
    <row r="32" spans="2:38" x14ac:dyDescent="0.25">
      <c r="B32" s="5">
        <v>2022</v>
      </c>
      <c r="C32" s="43">
        <f>C31+'[2]PV Annual Forecast'!J7</f>
        <v>3707.4988924625595</v>
      </c>
      <c r="D32" s="43">
        <f>D31+'[2]PV Annual Forecast'!K7*'Form 1.7a'!$D$28/SUM('Form 1.7a'!$D$28:$E$28)</f>
        <v>1337.5637560429047</v>
      </c>
      <c r="E32" s="43">
        <f>E31+'[2]PV Annual Forecast'!K7*'Form 1.7a'!$E$28/SUM('Form 1.7a'!$D$28:$E$28)</f>
        <v>643.76172951966157</v>
      </c>
      <c r="F32" s="43">
        <f>F31+'[2]PV Annual Forecast'!L7</f>
        <v>477.10319094332357</v>
      </c>
      <c r="G32" s="40"/>
      <c r="H32" s="44">
        <f t="shared" si="0"/>
        <v>6165.9275689684491</v>
      </c>
      <c r="I32" s="9">
        <f>HLOOKUP($B32,'[2]Non-PV Forecast'!$F$67:$AI$80,11,0)</f>
        <v>0.45239825914542348</v>
      </c>
      <c r="J32" s="9">
        <f>HLOOKUP($B32,'[2]Non-PV Forecast'!$F$67:$AI$80,12,0)</f>
        <v>111.20985172899299</v>
      </c>
      <c r="K32" s="9">
        <f>HLOOKUP($B32,'[2]Non-PV Forecast'!$F$67:$AI$80,13,0)</f>
        <v>354.30180821826923</v>
      </c>
      <c r="L32" s="9">
        <f>HLOOKUP($B32,'[2]Non-PV Forecast'!$F$67:$AI$80,14,0)</f>
        <v>5.0288226292454965</v>
      </c>
      <c r="M32" s="40"/>
      <c r="N32" s="44">
        <f t="shared" si="1"/>
        <v>470.99288083565312</v>
      </c>
      <c r="O32" s="9">
        <f>'[2]PV Annual Forecast'!Q7</f>
        <v>5524.6439496551402</v>
      </c>
      <c r="P32" s="9">
        <f>'[2]PV Annual Forecast'!R7*'Form 1.7a'!$D$28/SUM('Form 1.7a'!$D$28:$E$28)</f>
        <v>1936.2204757943093</v>
      </c>
      <c r="Q32" s="9">
        <f>'[2]PV Annual Forecast'!R7*'Form 1.7a'!$E$28/SUM('Form 1.7a'!$D$28:$E$28)</f>
        <v>931.89175962446177</v>
      </c>
      <c r="R32" s="9">
        <f>'[2]PV Annual Forecast'!S7</f>
        <v>730.91537783864351</v>
      </c>
      <c r="S32" s="10"/>
      <c r="T32" s="44">
        <f t="shared" si="2"/>
        <v>9123.6715629125538</v>
      </c>
      <c r="U32" s="9">
        <f>HLOOKUP($B32,'[2]Non-PV Forecast'!$F$83:$AI$100,15,0)</f>
        <v>2.7252605667258076</v>
      </c>
      <c r="V32" s="9">
        <f>HLOOKUP($B32,'[2]Non-PV Forecast'!$F$83:$AI$100,16,0)</f>
        <v>530.24639399451326</v>
      </c>
      <c r="W32" s="9">
        <f>HLOOKUP($B32,'[2]Non-PV Forecast'!$F$83:$AI$100,17,0)</f>
        <v>1306.6294392399718</v>
      </c>
      <c r="X32" s="9">
        <f>HLOOKUP($B32,'[2]Non-PV Forecast'!$F$83:$AI$100,18,0)</f>
        <v>19.350235095567836</v>
      </c>
      <c r="Y32" s="42"/>
      <c r="Z32" s="44">
        <f t="shared" si="3"/>
        <v>1858.9513288967787</v>
      </c>
      <c r="AA32" s="9">
        <f>-HLOOKUP('Form 1.7a'!$B32,'[2]Peak Forecast Summary'!$C$2:$N$6,5,0)*C32/SUM($C32:$F32)</f>
        <v>55.041719921477615</v>
      </c>
      <c r="AB32" s="9">
        <f>-HLOOKUP('Form 1.7a'!$B32,'[2]Peak Forecast Summary'!$C$2:$N$6,5,0)*D32/SUM($C32:$F32)</f>
        <v>19.857540561079656</v>
      </c>
      <c r="AC32" s="9">
        <f>-HLOOKUP('Form 1.7a'!$B32,'[2]Peak Forecast Summary'!$C$2:$N$6,5,0)*E32/SUM($C32:$F32)</f>
        <v>9.5573198644576731</v>
      </c>
      <c r="AD32" s="9">
        <f>-HLOOKUP('Form 1.7a'!$B32,'[2]Peak Forecast Summary'!$C$2:$N$6,5,0)*F32/SUM($C32:$F32)</f>
        <v>7.0830985986089186</v>
      </c>
      <c r="AE32" s="40"/>
      <c r="AF32" s="44">
        <f t="shared" si="4"/>
        <v>91.539678945623848</v>
      </c>
      <c r="AG32" s="9">
        <f>HLOOKUP($B32,'[2]Non-PV Forecast'!$F$103:$AI$116,11,0)</f>
        <v>0.31110280442075433</v>
      </c>
      <c r="AH32" s="9">
        <f>HLOOKUP($B32,'[2]Non-PV Forecast'!$F$103:$AI$116,12,0)</f>
        <v>60.530410273346263</v>
      </c>
      <c r="AI32" s="9">
        <f>HLOOKUP($B32,'[2]Non-PV Forecast'!$F$103:$AI$116,13,0)</f>
        <v>149.15861178538489</v>
      </c>
      <c r="AJ32" s="9">
        <f>HLOOKUP($B32,'[2]Non-PV Forecast'!$F$103:$AI$116,14,0)</f>
        <v>2.2089309469826297</v>
      </c>
      <c r="AK32" s="40"/>
      <c r="AL32" s="44">
        <f t="shared" si="5"/>
        <v>212.20905581013454</v>
      </c>
    </row>
    <row r="33" spans="2:38" x14ac:dyDescent="0.25">
      <c r="B33" s="5">
        <v>2023</v>
      </c>
      <c r="C33" s="43">
        <f>C32+'[2]PV Annual Forecast'!J8</f>
        <v>4125.5802623144373</v>
      </c>
      <c r="D33" s="43">
        <f>D32+'[2]PV Annual Forecast'!K8*'Form 1.7a'!$D$28/SUM('Form 1.7a'!$D$28:$E$28)</f>
        <v>1408.4830365641928</v>
      </c>
      <c r="E33" s="43">
        <f>E32+'[2]PV Annual Forecast'!K8*'Form 1.7a'!$E$28/SUM('Form 1.7a'!$D$28:$E$28)</f>
        <v>677.89477063894412</v>
      </c>
      <c r="F33" s="43">
        <f>F32+'[2]PV Annual Forecast'!L8</f>
        <v>501.55187521400393</v>
      </c>
      <c r="G33" s="40"/>
      <c r="H33" s="44">
        <f t="shared" si="0"/>
        <v>6713.5099447315788</v>
      </c>
      <c r="I33" s="9">
        <f>HLOOKUP($B33,'[2]Non-PV Forecast'!$F$67:$AI$80,11,0)</f>
        <v>0.47195236503839888</v>
      </c>
      <c r="J33" s="9">
        <f>HLOOKUP($B33,'[2]Non-PV Forecast'!$F$67:$AI$80,12,0)</f>
        <v>111.50965805769309</v>
      </c>
      <c r="K33" s="9">
        <f>HLOOKUP($B33,'[2]Non-PV Forecast'!$F$67:$AI$80,13,0)</f>
        <v>346.28026318886259</v>
      </c>
      <c r="L33" s="9">
        <f>HLOOKUP($B33,'[2]Non-PV Forecast'!$F$67:$AI$80,14,0)</f>
        <v>4.7809558260282712</v>
      </c>
      <c r="M33" s="40"/>
      <c r="N33" s="44">
        <f t="shared" si="1"/>
        <v>463.04282943762234</v>
      </c>
      <c r="O33" s="9">
        <f>'[2]PV Annual Forecast'!Q8</f>
        <v>6184.0457755297884</v>
      </c>
      <c r="P33" s="9">
        <f>'[2]PV Annual Forecast'!R8*'Form 1.7a'!$D$28/SUM('Form 1.7a'!$D$28:$E$28)</f>
        <v>2037.3343677143814</v>
      </c>
      <c r="Q33" s="9">
        <f>'[2]PV Annual Forecast'!R8*'Form 1.7a'!$E$28/SUM('Form 1.7a'!$D$28:$E$28)</f>
        <v>980.55729324620393</v>
      </c>
      <c r="R33" s="9">
        <f>'[2]PV Annual Forecast'!S8</f>
        <v>762.89048066121268</v>
      </c>
      <c r="S33" s="10"/>
      <c r="T33" s="44">
        <f t="shared" si="2"/>
        <v>9964.827917151586</v>
      </c>
      <c r="U33" s="9">
        <f>HLOOKUP($B33,'[2]Non-PV Forecast'!$F$83:$AI$100,15,0)</f>
        <v>2.8364077909005578</v>
      </c>
      <c r="V33" s="9">
        <f>HLOOKUP($B33,'[2]Non-PV Forecast'!$F$83:$AI$100,16,0)</f>
        <v>541.88367297797276</v>
      </c>
      <c r="W33" s="9">
        <f>HLOOKUP($B33,'[2]Non-PV Forecast'!$F$83:$AI$100,17,0)</f>
        <v>1310.2324443919119</v>
      </c>
      <c r="X33" s="9">
        <f>HLOOKUP($B33,'[2]Non-PV Forecast'!$F$83:$AI$100,18,0)</f>
        <v>19.040903829763089</v>
      </c>
      <c r="Y33" s="42"/>
      <c r="Z33" s="44">
        <f t="shared" si="3"/>
        <v>1873.9934289905482</v>
      </c>
      <c r="AA33" s="9">
        <f>-HLOOKUP('Form 1.7a'!$B33,'[2]Peak Forecast Summary'!$C$2:$N$6,5,0)*C33/SUM($C33:$F33)</f>
        <v>60.945189705741598</v>
      </c>
      <c r="AB33" s="9">
        <f>-HLOOKUP('Form 1.7a'!$B33,'[2]Peak Forecast Summary'!$C$2:$N$6,5,0)*D33/SUM($C33:$F33)</f>
        <v>20.80683453060918</v>
      </c>
      <c r="AC33" s="9">
        <f>-HLOOKUP('Form 1.7a'!$B33,'[2]Peak Forecast Summary'!$C$2:$N$6,5,0)*E33/SUM($C33:$F33)</f>
        <v>10.014209582712949</v>
      </c>
      <c r="AD33" s="9">
        <f>-HLOOKUP('Form 1.7a'!$B33,'[2]Peak Forecast Summary'!$C$2:$N$6,5,0)*F33/SUM($C33:$F33)</f>
        <v>7.4091817971418701</v>
      </c>
      <c r="AE33" s="40"/>
      <c r="AF33" s="44">
        <f t="shared" si="4"/>
        <v>99.175415616205598</v>
      </c>
      <c r="AG33" s="9">
        <f>HLOOKUP($B33,'[2]Non-PV Forecast'!$F$103:$AI$116,11,0)</f>
        <v>0.32379084371010936</v>
      </c>
      <c r="AH33" s="9">
        <f>HLOOKUP($B33,'[2]Non-PV Forecast'!$F$103:$AI$116,12,0)</f>
        <v>61.858866778307394</v>
      </c>
      <c r="AI33" s="9">
        <f>HLOOKUP($B33,'[2]Non-PV Forecast'!$F$103:$AI$116,13,0)</f>
        <v>149.56991374336894</v>
      </c>
      <c r="AJ33" s="9">
        <f>HLOOKUP($B33,'[2]Non-PV Forecast'!$F$103:$AI$116,14,0)</f>
        <v>2.1736191586487545</v>
      </c>
      <c r="AK33" s="40"/>
      <c r="AL33" s="44">
        <f t="shared" si="5"/>
        <v>213.92619052403521</v>
      </c>
    </row>
    <row r="34" spans="2:38" x14ac:dyDescent="0.25">
      <c r="B34" s="5">
        <v>2024</v>
      </c>
      <c r="C34" s="43">
        <f>C33+'[2]PV Annual Forecast'!J9</f>
        <v>4526.7606834297321</v>
      </c>
      <c r="D34" s="43">
        <f>D33+'[2]PV Annual Forecast'!K9*'Form 1.7a'!$D$28/SUM('Form 1.7a'!$D$28:$E$28)</f>
        <v>1480.083535802808</v>
      </c>
      <c r="E34" s="43">
        <f>E33+'[2]PV Annual Forecast'!K9*'Form 1.7a'!$E$28/SUM('Form 1.7a'!$D$28:$E$28)</f>
        <v>712.35567840209046</v>
      </c>
      <c r="F34" s="43">
        <f>F33+'[2]PV Annual Forecast'!L9</f>
        <v>529.40074637640532</v>
      </c>
      <c r="G34" s="40"/>
      <c r="H34" s="44">
        <f t="shared" si="0"/>
        <v>7248.6006440110359</v>
      </c>
      <c r="I34" s="9">
        <f>HLOOKUP($B34,'[2]Non-PV Forecast'!$F$67:$AI$80,11,0)</f>
        <v>0.48982923973092879</v>
      </c>
      <c r="J34" s="9">
        <f>HLOOKUP($B34,'[2]Non-PV Forecast'!$F$67:$AI$80,12,0)</f>
        <v>114.18070253242712</v>
      </c>
      <c r="K34" s="9">
        <f>HLOOKUP($B34,'[2]Non-PV Forecast'!$F$67:$AI$80,13,0)</f>
        <v>330.68941427277633</v>
      </c>
      <c r="L34" s="9">
        <f>HLOOKUP($B34,'[2]Non-PV Forecast'!$F$67:$AI$80,14,0)</f>
        <v>4.9251939985065807</v>
      </c>
      <c r="M34" s="40"/>
      <c r="N34" s="44">
        <f t="shared" si="1"/>
        <v>450.28514004344095</v>
      </c>
      <c r="O34" s="9">
        <f>'[2]PV Annual Forecast'!Q9</f>
        <v>6817.3235510224195</v>
      </c>
      <c r="P34" s="9">
        <f>'[2]PV Annual Forecast'!R9*'Form 1.7a'!$D$28/SUM('Form 1.7a'!$D$28:$E$28)</f>
        <v>2135.8288952653324</v>
      </c>
      <c r="Q34" s="9">
        <f>'[2]PV Annual Forecast'!R9*'Form 1.7a'!$E$28/SUM('Form 1.7a'!$D$28:$E$28)</f>
        <v>1027.962141888341</v>
      </c>
      <c r="R34" s="9">
        <f>'[2]PV Annual Forecast'!S9</f>
        <v>800.80468115688598</v>
      </c>
      <c r="S34" s="10"/>
      <c r="T34" s="44">
        <f t="shared" si="2"/>
        <v>10781.919269332979</v>
      </c>
      <c r="U34" s="9">
        <f>HLOOKUP($B34,'[2]Non-PV Forecast'!$F$83:$AI$100,15,0)</f>
        <v>2.9361190952626468</v>
      </c>
      <c r="V34" s="9">
        <f>HLOOKUP($B34,'[2]Non-PV Forecast'!$F$83:$AI$100,16,0)</f>
        <v>551.22689817969933</v>
      </c>
      <c r="W34" s="9">
        <f>HLOOKUP($B34,'[2]Non-PV Forecast'!$F$83:$AI$100,17,0)</f>
        <v>1246.0817100723384</v>
      </c>
      <c r="X34" s="9">
        <f>HLOOKUP($B34,'[2]Non-PV Forecast'!$F$83:$AI$100,18,0)</f>
        <v>19.192372666918367</v>
      </c>
      <c r="Y34" s="42"/>
      <c r="Z34" s="44">
        <f t="shared" si="3"/>
        <v>1819.4371000142187</v>
      </c>
      <c r="AA34" s="9">
        <f>-HLOOKUP('Form 1.7a'!$B34,'[2]Peak Forecast Summary'!$C$2:$N$6,5,0)*C34/SUM($C34:$F34)</f>
        <v>66.592646701446625</v>
      </c>
      <c r="AB34" s="9">
        <f>-HLOOKUP('Form 1.7a'!$B34,'[2]Peak Forecast Summary'!$C$2:$N$6,5,0)*D34/SUM($C34:$F34)</f>
        <v>21.773335698777785</v>
      </c>
      <c r="AC34" s="9">
        <f>-HLOOKUP('Form 1.7a'!$B34,'[2]Peak Forecast Summary'!$C$2:$N$6,5,0)*E34/SUM($C34:$F34)</f>
        <v>10.479381026535352</v>
      </c>
      <c r="AD34" s="9">
        <f>-HLOOKUP('Form 1.7a'!$B34,'[2]Peak Forecast Summary'!$C$2:$N$6,5,0)*F34/SUM($C34:$F34)</f>
        <v>7.7879524305259968</v>
      </c>
      <c r="AE34" s="40"/>
      <c r="AF34" s="44">
        <f t="shared" si="4"/>
        <v>106.63331585728575</v>
      </c>
      <c r="AG34" s="9">
        <f>HLOOKUP($B34,'[2]Non-PV Forecast'!$F$103:$AI$116,11,0)</f>
        <v>0.33517341270121537</v>
      </c>
      <c r="AH34" s="9">
        <f>HLOOKUP($B34,'[2]Non-PV Forecast'!$F$103:$AI$116,12,0)</f>
        <v>62.925444997682575</v>
      </c>
      <c r="AI34" s="9">
        <f>HLOOKUP($B34,'[2]Non-PV Forecast'!$F$103:$AI$116,13,0)</f>
        <v>142.24677055620302</v>
      </c>
      <c r="AJ34" s="9">
        <f>HLOOKUP($B34,'[2]Non-PV Forecast'!$F$103:$AI$116,14,0)</f>
        <v>2.1909101217943343</v>
      </c>
      <c r="AK34" s="40"/>
      <c r="AL34" s="44">
        <f t="shared" si="5"/>
        <v>207.69829908838113</v>
      </c>
    </row>
    <row r="35" spans="2:38" x14ac:dyDescent="0.25">
      <c r="B35" s="5">
        <v>2025</v>
      </c>
      <c r="C35" s="43">
        <f>C34+'[2]PV Annual Forecast'!J10</f>
        <v>4903.3058715923817</v>
      </c>
      <c r="D35" s="43">
        <f>D34+'[2]PV Annual Forecast'!K10*'Form 1.7a'!$D$28/SUM('Form 1.7a'!$D$28:$E$28)</f>
        <v>1552.3273564864292</v>
      </c>
      <c r="E35" s="43">
        <f>E34+'[2]PV Annual Forecast'!K10*'Form 1.7a'!$E$28/SUM('Form 1.7a'!$D$28:$E$28)</f>
        <v>747.1262130702745</v>
      </c>
      <c r="F35" s="43">
        <f>F34+'[2]PV Annual Forecast'!L10</f>
        <v>559.64381993501172</v>
      </c>
      <c r="G35" s="40"/>
      <c r="H35" s="44">
        <f t="shared" si="0"/>
        <v>7762.4032610840968</v>
      </c>
      <c r="I35" s="9">
        <f>HLOOKUP($B35,'[2]Non-PV Forecast'!$F$67:$AI$80,11,0)</f>
        <v>0.50627331791203078</v>
      </c>
      <c r="J35" s="9">
        <f>HLOOKUP($B35,'[2]Non-PV Forecast'!$F$67:$AI$80,12,0)</f>
        <v>114.37887186496917</v>
      </c>
      <c r="K35" s="9">
        <f>HLOOKUP($B35,'[2]Non-PV Forecast'!$F$67:$AI$80,13,0)</f>
        <v>325.9641545659739</v>
      </c>
      <c r="L35" s="9">
        <f>HLOOKUP($B35,'[2]Non-PV Forecast'!$F$67:$AI$80,14,0)</f>
        <v>4.6442574221102042</v>
      </c>
      <c r="M35" s="40"/>
      <c r="N35" s="44">
        <f t="shared" si="1"/>
        <v>445.49355717096535</v>
      </c>
      <c r="O35" s="9">
        <f>'[2]PV Annual Forecast'!Q10</f>
        <v>7414.2629706189773</v>
      </c>
      <c r="P35" s="9">
        <f>'[2]PV Annual Forecast'!R10*'Form 1.7a'!$D$28/SUM('Form 1.7a'!$D$28:$E$28)</f>
        <v>2234.8455843920879</v>
      </c>
      <c r="Q35" s="9">
        <f>'[2]PV Annual Forecast'!R10*'Form 1.7a'!$E$28/SUM('Form 1.7a'!$D$28:$E$28)</f>
        <v>1075.6183038885215</v>
      </c>
      <c r="R35" s="9">
        <f>'[2]PV Annual Forecast'!S10</f>
        <v>843.20558521255396</v>
      </c>
      <c r="S35" s="10"/>
      <c r="T35" s="44">
        <f t="shared" si="2"/>
        <v>11567.932444112141</v>
      </c>
      <c r="U35" s="9">
        <f>HLOOKUP($B35,'[2]Non-PV Forecast'!$F$83:$AI$100,15,0)</f>
        <v>3.0257999674616611</v>
      </c>
      <c r="V35" s="9">
        <f>HLOOKUP($B35,'[2]Non-PV Forecast'!$F$83:$AI$100,16,0)</f>
        <v>561.54836664071991</v>
      </c>
      <c r="W35" s="9">
        <f>HLOOKUP($B35,'[2]Non-PV Forecast'!$F$83:$AI$100,17,0)</f>
        <v>1259.8744532950157</v>
      </c>
      <c r="X35" s="9">
        <f>HLOOKUP($B35,'[2]Non-PV Forecast'!$F$83:$AI$100,18,0)</f>
        <v>18.820631019734829</v>
      </c>
      <c r="Y35" s="42"/>
      <c r="Z35" s="44">
        <f t="shared" si="3"/>
        <v>1843.2692509229319</v>
      </c>
      <c r="AA35" s="9">
        <f>-HLOOKUP('Form 1.7a'!$B35,'[2]Peak Forecast Summary'!$C$2:$N$6,5,0)*C35/SUM($C35:$F35)</f>
        <v>71.927739419448571</v>
      </c>
      <c r="AB35" s="9">
        <f>-HLOOKUP('Form 1.7a'!$B35,'[2]Peak Forecast Summary'!$C$2:$N$6,5,0)*D35/SUM($C35:$F35)</f>
        <v>22.771452671945283</v>
      </c>
      <c r="AC35" s="9">
        <f>-HLOOKUP('Form 1.7a'!$B35,'[2]Peak Forecast Summary'!$C$2:$N$6,5,0)*E35/SUM($C35:$F35)</f>
        <v>10.959768975151857</v>
      </c>
      <c r="AD35" s="9">
        <f>-HLOOKUP('Form 1.7a'!$B35,'[2]Peak Forecast Summary'!$C$2:$N$6,5,0)*F35/SUM($C35:$F35)</f>
        <v>8.2095459476032211</v>
      </c>
      <c r="AE35" s="40"/>
      <c r="AF35" s="44">
        <f t="shared" si="4"/>
        <v>113.86850701414893</v>
      </c>
      <c r="AG35" s="9">
        <f>HLOOKUP($B35,'[2]Non-PV Forecast'!$F$103:$AI$116,11,0)</f>
        <v>0.3454109551896874</v>
      </c>
      <c r="AH35" s="9">
        <f>HLOOKUP($B35,'[2]Non-PV Forecast'!$F$103:$AI$116,12,0)</f>
        <v>64.103694821999994</v>
      </c>
      <c r="AI35" s="9">
        <f>HLOOKUP($B35,'[2]Non-PV Forecast'!$F$103:$AI$116,13,0)</f>
        <v>143.82128462271874</v>
      </c>
      <c r="AJ35" s="9">
        <f>HLOOKUP($B35,'[2]Non-PV Forecast'!$F$103:$AI$116,14,0)</f>
        <v>2.1484738607003235</v>
      </c>
      <c r="AK35" s="40"/>
      <c r="AL35" s="44">
        <f t="shared" si="5"/>
        <v>210.41886426060876</v>
      </c>
    </row>
    <row r="36" spans="2:38" x14ac:dyDescent="0.25">
      <c r="B36" s="5">
        <v>2026</v>
      </c>
      <c r="C36" s="43">
        <f>C35+'[2]PV Annual Forecast'!J11</f>
        <v>5248.0113798940602</v>
      </c>
      <c r="D36" s="43">
        <f>D35+'[2]PV Annual Forecast'!K11*'Form 1.7a'!$D$28/SUM('Form 1.7a'!$D$28:$E$28)</f>
        <v>1618.8968872877308</v>
      </c>
      <c r="E36" s="43">
        <f>E35+'[2]PV Annual Forecast'!K11*'Form 1.7a'!$E$28/SUM('Form 1.7a'!$D$28:$E$28)</f>
        <v>779.16574471005356</v>
      </c>
      <c r="F36" s="43">
        <f>F35+'[2]PV Annual Forecast'!L11</f>
        <v>592.35021170162372</v>
      </c>
      <c r="G36" s="40"/>
      <c r="H36" s="44">
        <f t="shared" si="0"/>
        <v>8238.4242235934671</v>
      </c>
      <c r="I36" s="9">
        <f>HLOOKUP($B36,'[2]Non-PV Forecast'!$F$67:$AI$80,11,0)</f>
        <v>0.52153856229931905</v>
      </c>
      <c r="J36" s="9">
        <f>HLOOKUP($B36,'[2]Non-PV Forecast'!$F$67:$AI$80,12,0)</f>
        <v>114.74053665628597</v>
      </c>
      <c r="K36" s="9">
        <f>HLOOKUP($B36,'[2]Non-PV Forecast'!$F$67:$AI$80,13,0)</f>
        <v>317.48504925208823</v>
      </c>
      <c r="L36" s="9">
        <f>HLOOKUP($B36,'[2]Non-PV Forecast'!$F$67:$AI$80,14,0)</f>
        <v>4.4892424432420253</v>
      </c>
      <c r="M36" s="40"/>
      <c r="N36" s="44">
        <f t="shared" si="1"/>
        <v>437.2363669139155</v>
      </c>
      <c r="O36" s="9">
        <f>'[2]PV Annual Forecast'!Q11</f>
        <v>7962.9215207090829</v>
      </c>
      <c r="P36" s="9">
        <f>'[2]PV Annual Forecast'!R11*'Form 1.7a'!$D$28/SUM('Form 1.7a'!$D$28:$E$28)</f>
        <v>2330.1825395312749</v>
      </c>
      <c r="Q36" s="9">
        <f>'[2]PV Annual Forecast'!R11*'Form 1.7a'!$E$28/SUM('Form 1.7a'!$D$28:$E$28)</f>
        <v>1121.5034311209708</v>
      </c>
      <c r="R36" s="9">
        <f>'[2]PV Annual Forecast'!S11</f>
        <v>889.27977605591684</v>
      </c>
      <c r="S36" s="10"/>
      <c r="T36" s="44">
        <f t="shared" si="2"/>
        <v>12303.887267417245</v>
      </c>
      <c r="U36" s="9">
        <f>HLOOKUP($B36,'[2]Non-PV Forecast'!$F$83:$AI$100,15,0)</f>
        <v>3.1069088250064323</v>
      </c>
      <c r="V36" s="9">
        <f>HLOOKUP($B36,'[2]Non-PV Forecast'!$F$83:$AI$100,16,0)</f>
        <v>569.07568363147197</v>
      </c>
      <c r="W36" s="9">
        <f>HLOOKUP($B36,'[2]Non-PV Forecast'!$F$83:$AI$100,17,0)</f>
        <v>1248.718155136891</v>
      </c>
      <c r="X36" s="9">
        <f>HLOOKUP($B36,'[2]Non-PV Forecast'!$F$83:$AI$100,18,0)</f>
        <v>18.582854322858626</v>
      </c>
      <c r="Y36" s="42"/>
      <c r="Z36" s="44">
        <f t="shared" si="3"/>
        <v>1839.4836019162281</v>
      </c>
      <c r="AA36" s="9">
        <f>-HLOOKUP('Form 1.7a'!$B36,'[2]Peak Forecast Summary'!$C$2:$N$6,5,0)*C36/SUM($C36:$F36)</f>
        <v>76.88105121477092</v>
      </c>
      <c r="AB36" s="9">
        <f>-HLOOKUP('Form 1.7a'!$B36,'[2]Peak Forecast Summary'!$C$2:$N$6,5,0)*D36/SUM($C36:$F36)</f>
        <v>23.716125117379935</v>
      </c>
      <c r="AC36" s="9">
        <f>-HLOOKUP('Form 1.7a'!$B36,'[2]Peak Forecast Summary'!$C$2:$N$6,5,0)*E36/SUM($C36:$F36)</f>
        <v>11.414434380486803</v>
      </c>
      <c r="AD36" s="9">
        <f>-HLOOKUP('Form 1.7a'!$B36,'[2]Peak Forecast Summary'!$C$2:$N$6,5,0)*F36/SUM($C36:$F36)</f>
        <v>8.677669247705067</v>
      </c>
      <c r="AE36" s="40"/>
      <c r="AF36" s="44">
        <f t="shared" si="4"/>
        <v>120.68927996034273</v>
      </c>
      <c r="AG36" s="9">
        <f>HLOOKUP($B36,'[2]Non-PV Forecast'!$F$103:$AI$116,11,0)</f>
        <v>0.35466995719251504</v>
      </c>
      <c r="AH36" s="9">
        <f>HLOOKUP($B36,'[2]Non-PV Forecast'!$F$103:$AI$116,12,0)</f>
        <v>64.962977583501356</v>
      </c>
      <c r="AI36" s="9">
        <f>HLOOKUP($B36,'[2]Non-PV Forecast'!$F$103:$AI$116,13,0)</f>
        <v>142.54773460466794</v>
      </c>
      <c r="AJ36" s="9">
        <f>HLOOKUP($B36,'[2]Non-PV Forecast'!$F$103:$AI$116,14,0)</f>
        <v>2.121330402152811</v>
      </c>
      <c r="AK36" s="40"/>
      <c r="AL36" s="44">
        <f t="shared" si="5"/>
        <v>209.98671254751463</v>
      </c>
    </row>
    <row r="37" spans="2:38" x14ac:dyDescent="0.25">
      <c r="B37" s="5">
        <v>2027</v>
      </c>
      <c r="C37" s="43">
        <f>C36+'[2]PV Annual Forecast'!J12</f>
        <v>5461.2311654307305</v>
      </c>
      <c r="D37" s="43">
        <f>D36+'[2]PV Annual Forecast'!K12*'Form 1.7a'!$D$28/SUM('Form 1.7a'!$D$28:$E$28)</f>
        <v>1629.2577950441066</v>
      </c>
      <c r="E37" s="43">
        <f>E36+'[2]PV Annual Forecast'!K12*'Form 1.7a'!$E$28/SUM('Form 1.7a'!$D$28:$E$28)</f>
        <v>784.1523899196776</v>
      </c>
      <c r="F37" s="43">
        <f>F36+'[2]PV Annual Forecast'!L12</f>
        <v>602.53548724301072</v>
      </c>
      <c r="G37" s="40"/>
      <c r="H37" s="44">
        <f t="shared" si="0"/>
        <v>8477.1768376375258</v>
      </c>
      <c r="I37" s="9">
        <f>HLOOKUP($B37,'[2]Non-PV Forecast'!$F$67:$AI$80,11,0)</f>
        <v>0.53587691251269121</v>
      </c>
      <c r="J37" s="9">
        <f>HLOOKUP($B37,'[2]Non-PV Forecast'!$F$67:$AI$80,12,0)</f>
        <v>114.97503730392452</v>
      </c>
      <c r="K37" s="9">
        <f>HLOOKUP($B37,'[2]Non-PV Forecast'!$F$67:$AI$80,13,0)</f>
        <v>310.88342616153443</v>
      </c>
      <c r="L37" s="9">
        <f>HLOOKUP($B37,'[2]Non-PV Forecast'!$F$67:$AI$80,14,0)</f>
        <v>4.351102685788689</v>
      </c>
      <c r="M37" s="40"/>
      <c r="N37" s="44">
        <f t="shared" si="1"/>
        <v>430.74544306376032</v>
      </c>
      <c r="O37" s="9">
        <f>'[2]PV Annual Forecast'!Q12</f>
        <v>8382.450459749909</v>
      </c>
      <c r="P37" s="9">
        <f>'[2]PV Annual Forecast'!R12*'Form 1.7a'!$D$28/SUM('Form 1.7a'!$D$28:$E$28)</f>
        <v>2383.0559046915614</v>
      </c>
      <c r="Q37" s="9">
        <f>'[2]PV Annual Forecast'!R12*'Form 1.7a'!$E$28/SUM('Form 1.7a'!$D$28:$E$28)</f>
        <v>1146.9510771470634</v>
      </c>
      <c r="R37" s="9">
        <f>'[2]PV Annual Forecast'!S12</f>
        <v>920.02499261914113</v>
      </c>
      <c r="S37" s="10"/>
      <c r="T37" s="44">
        <f t="shared" si="2"/>
        <v>12832.482434207674</v>
      </c>
      <c r="U37" s="9">
        <f>HLOOKUP($B37,'[2]Non-PV Forecast'!$F$83:$AI$100,15,0)</f>
        <v>3.1808864203547929</v>
      </c>
      <c r="V37" s="9">
        <f>HLOOKUP($B37,'[2]Non-PV Forecast'!$F$83:$AI$100,16,0)</f>
        <v>575.95332733756186</v>
      </c>
      <c r="W37" s="9">
        <f>HLOOKUP($B37,'[2]Non-PV Forecast'!$F$83:$AI$100,17,0)</f>
        <v>1243.9709982640939</v>
      </c>
      <c r="X37" s="9">
        <f>HLOOKUP($B37,'[2]Non-PV Forecast'!$F$83:$AI$100,18,0)</f>
        <v>18.400022664703314</v>
      </c>
      <c r="Y37" s="42"/>
      <c r="Z37" s="44">
        <f t="shared" si="3"/>
        <v>1841.5052346867139</v>
      </c>
      <c r="AA37" s="9">
        <f>-HLOOKUP('Form 1.7a'!$B37,'[2]Peak Forecast Summary'!$C$2:$N$6,5,0)*C37/SUM($C37:$F37)</f>
        <v>80.750878124970043</v>
      </c>
      <c r="AB37" s="9">
        <f>-HLOOKUP('Form 1.7a'!$B37,'[2]Peak Forecast Summary'!$C$2:$N$6,5,0)*D37/SUM($C37:$F37)</f>
        <v>24.090538132602113</v>
      </c>
      <c r="AC37" s="9">
        <f>-HLOOKUP('Form 1.7a'!$B37,'[2]Peak Forecast Summary'!$C$2:$N$6,5,0)*E37/SUM($C37:$F37)</f>
        <v>11.594637207563382</v>
      </c>
      <c r="AD37" s="9">
        <f>-HLOOKUP('Form 1.7a'!$B37,'[2]Peak Forecast Summary'!$C$2:$N$6,5,0)*F37/SUM($C37:$F37)</f>
        <v>8.9092126340146116</v>
      </c>
      <c r="AE37" s="40"/>
      <c r="AF37" s="44">
        <f t="shared" si="4"/>
        <v>125.34526609915014</v>
      </c>
      <c r="AG37" s="9">
        <f>HLOOKUP($B37,'[2]Non-PV Forecast'!$F$103:$AI$116,11,0)</f>
        <v>0.36311488816835541</v>
      </c>
      <c r="AH37" s="9">
        <f>HLOOKUP($B37,'[2]Non-PV Forecast'!$F$103:$AI$116,12,0)</f>
        <v>65.748096728032181</v>
      </c>
      <c r="AI37" s="9">
        <f>HLOOKUP($B37,'[2]Non-PV Forecast'!$F$103:$AI$116,13,0)</f>
        <v>142.00582171964544</v>
      </c>
      <c r="AJ37" s="9">
        <f>HLOOKUP($B37,'[2]Non-PV Forecast'!$F$103:$AI$116,14,0)</f>
        <v>2.1004592082994655</v>
      </c>
      <c r="AK37" s="40"/>
      <c r="AL37" s="44">
        <f t="shared" si="5"/>
        <v>210.21749254414544</v>
      </c>
    </row>
    <row r="38" spans="2:38" x14ac:dyDescent="0.25">
      <c r="B38" s="5">
        <v>2028</v>
      </c>
      <c r="C38" s="43">
        <f>C37+'[2]PV Annual Forecast'!J13</f>
        <v>5695.3029028456222</v>
      </c>
      <c r="D38" s="43">
        <f>D37+'[2]PV Annual Forecast'!K13*'Form 1.7a'!$D$28/SUM('Form 1.7a'!$D$28:$E$28)</f>
        <v>1648.8561647744455</v>
      </c>
      <c r="E38" s="43">
        <f>E37+'[2]PV Annual Forecast'!K13*'Form 1.7a'!$E$28/SUM('Form 1.7a'!$D$28:$E$28)</f>
        <v>793.58497235649111</v>
      </c>
      <c r="F38" s="43">
        <f>F37+'[2]PV Annual Forecast'!L13</f>
        <v>613.43615536405707</v>
      </c>
      <c r="G38" s="40"/>
      <c r="H38" s="44">
        <f t="shared" si="0"/>
        <v>8751.1801953406157</v>
      </c>
      <c r="I38" s="9">
        <f>HLOOKUP($B38,'[2]Non-PV Forecast'!$F$67:$AI$80,11,0)</f>
        <v>0.54953039510615143</v>
      </c>
      <c r="J38" s="9">
        <f>HLOOKUP($B38,'[2]Non-PV Forecast'!$F$67:$AI$80,12,0)</f>
        <v>116.55862872246307</v>
      </c>
      <c r="K38" s="9">
        <f>HLOOKUP($B38,'[2]Non-PV Forecast'!$F$67:$AI$80,13,0)</f>
        <v>314.01320311977548</v>
      </c>
      <c r="L38" s="9">
        <f>HLOOKUP($B38,'[2]Non-PV Forecast'!$F$67:$AI$80,14,0)</f>
        <v>4.3570801362488885</v>
      </c>
      <c r="M38" s="40"/>
      <c r="N38" s="44">
        <f t="shared" si="1"/>
        <v>435.47844237359357</v>
      </c>
      <c r="O38" s="9">
        <f>'[2]PV Annual Forecast'!Q13</f>
        <v>8701.4101689062954</v>
      </c>
      <c r="P38" s="9">
        <f>'[2]PV Annual Forecast'!R13*'Form 1.7a'!$D$28/SUM('Form 1.7a'!$D$28:$E$28)</f>
        <v>2393.0447748796992</v>
      </c>
      <c r="Q38" s="9">
        <f>'[2]PV Annual Forecast'!R13*'Form 1.7a'!$E$28/SUM('Form 1.7a'!$D$28:$E$28)</f>
        <v>1151.7586628185584</v>
      </c>
      <c r="R38" s="9">
        <f>'[2]PV Annual Forecast'!S13</f>
        <v>932.27458847014714</v>
      </c>
      <c r="S38" s="10"/>
      <c r="T38" s="44">
        <f t="shared" si="2"/>
        <v>13178.4881950747</v>
      </c>
      <c r="U38" s="9">
        <f>HLOOKUP($B38,'[2]Non-PV Forecast'!$F$83:$AI$100,15,0)</f>
        <v>3.249108197228705</v>
      </c>
      <c r="V38" s="9">
        <f>HLOOKUP($B38,'[2]Non-PV Forecast'!$F$83:$AI$100,16,0)</f>
        <v>585.93533086420643</v>
      </c>
      <c r="W38" s="9">
        <f>HLOOKUP($B38,'[2]Non-PV Forecast'!$F$83:$AI$100,17,0)</f>
        <v>1265.2184591770256</v>
      </c>
      <c r="X38" s="9">
        <f>HLOOKUP($B38,'[2]Non-PV Forecast'!$F$83:$AI$100,18,0)</f>
        <v>18.598072373797901</v>
      </c>
      <c r="Y38" s="42"/>
      <c r="Z38" s="44">
        <f t="shared" si="3"/>
        <v>1873.0009706122587</v>
      </c>
      <c r="AA38" s="9">
        <f>-HLOOKUP('Form 1.7a'!$B38,'[2]Peak Forecast Summary'!$C$2:$N$6,5,0)*C38/SUM($C38:$F38)</f>
        <v>83.473654227987112</v>
      </c>
      <c r="AB38" s="9">
        <f>-HLOOKUP('Form 1.7a'!$B38,'[2]Peak Forecast Summary'!$C$2:$N$6,5,0)*D38/SUM($C38:$F38)</f>
        <v>24.166589857985958</v>
      </c>
      <c r="AC38" s="9">
        <f>-HLOOKUP('Form 1.7a'!$B38,'[2]Peak Forecast Summary'!$C$2:$N$6,5,0)*E38/SUM($C38:$F38)</f>
        <v>11.631240464824854</v>
      </c>
      <c r="AD38" s="9">
        <f>-HLOOKUP('Form 1.7a'!$B38,'[2]Peak Forecast Summary'!$C$2:$N$6,5,0)*F38/SUM($C38:$F38)</f>
        <v>8.9908751821119903</v>
      </c>
      <c r="AE38" s="40"/>
      <c r="AF38" s="44">
        <f t="shared" si="4"/>
        <v>128.26235973290991</v>
      </c>
      <c r="AG38" s="9">
        <f>HLOOKUP($B38,'[2]Non-PV Forecast'!$F$103:$AI$116,11,0)</f>
        <v>0.37090276224071972</v>
      </c>
      <c r="AH38" s="9">
        <f>HLOOKUP($B38,'[2]Non-PV Forecast'!$F$103:$AI$116,12,0)</f>
        <v>66.887594847512133</v>
      </c>
      <c r="AI38" s="9">
        <f>HLOOKUP($B38,'[2]Non-PV Forecast'!$F$103:$AI$116,13,0)</f>
        <v>144.43133095628144</v>
      </c>
      <c r="AJ38" s="9">
        <f>HLOOKUP($B38,'[2]Non-PV Forecast'!$F$103:$AI$116,14,0)</f>
        <v>2.1230676225796685</v>
      </c>
      <c r="AK38" s="40"/>
      <c r="AL38" s="44">
        <f t="shared" si="5"/>
        <v>213.81289618861396</v>
      </c>
    </row>
    <row r="39" spans="2:38" x14ac:dyDescent="0.25">
      <c r="B39" s="5">
        <v>2029</v>
      </c>
      <c r="C39" s="43">
        <f>C38+'[2]PV Annual Forecast'!J14</f>
        <v>5916.4693344306434</v>
      </c>
      <c r="D39" s="43">
        <f>D38+'[2]PV Annual Forecast'!K14*'Form 1.7a'!$D$28/SUM('Form 1.7a'!$D$28:$E$28)</f>
        <v>1672.2284706232804</v>
      </c>
      <c r="E39" s="43">
        <f>E38+'[2]PV Annual Forecast'!K14*'Form 1.7a'!$E$28/SUM('Form 1.7a'!$D$28:$E$28)</f>
        <v>804.83392850391363</v>
      </c>
      <c r="F39" s="43">
        <f>F38+'[2]PV Annual Forecast'!L14</f>
        <v>624.38809226163778</v>
      </c>
      <c r="G39" s="40"/>
      <c r="H39" s="44">
        <f t="shared" si="0"/>
        <v>9017.9198258194738</v>
      </c>
      <c r="I39" s="9">
        <f>HLOOKUP($B39,'[2]Non-PV Forecast'!$F$67:$AI$80,11,0)</f>
        <v>0.56272614280811006</v>
      </c>
      <c r="J39" s="9">
        <f>HLOOKUP($B39,'[2]Non-PV Forecast'!$F$67:$AI$80,12,0)</f>
        <v>118.90440021634768</v>
      </c>
      <c r="K39" s="9">
        <f>HLOOKUP($B39,'[2]Non-PV Forecast'!$F$67:$AI$80,13,0)</f>
        <v>310.8631248116987</v>
      </c>
      <c r="L39" s="9">
        <f>HLOOKUP($B39,'[2]Non-PV Forecast'!$F$67:$AI$80,14,0)</f>
        <v>4.3838637155141811</v>
      </c>
      <c r="M39" s="40"/>
      <c r="N39" s="44">
        <f t="shared" si="1"/>
        <v>434.71411488636863</v>
      </c>
      <c r="O39" s="9">
        <f>'[2]PV Annual Forecast'!Q14</f>
        <v>9027.1827440626275</v>
      </c>
      <c r="P39" s="9">
        <f>'[2]PV Annual Forecast'!R14*'Form 1.7a'!$D$28/SUM('Form 1.7a'!$D$28:$E$28)</f>
        <v>2413.4780795936272</v>
      </c>
      <c r="Q39" s="9">
        <f>'[2]PV Annual Forecast'!R14*'Form 1.7a'!$E$28/SUM('Form 1.7a'!$D$28:$E$28)</f>
        <v>1161.5930946525641</v>
      </c>
      <c r="R39" s="9">
        <f>'[2]PV Annual Forecast'!S14</f>
        <v>945.10196829221456</v>
      </c>
      <c r="S39" s="10"/>
      <c r="T39" s="44">
        <f t="shared" si="2"/>
        <v>13547.355886601033</v>
      </c>
      <c r="U39" s="9">
        <f>HLOOKUP($B39,'[2]Non-PV Forecast'!$F$83:$AI$100,15,0)</f>
        <v>3.3128550149660558</v>
      </c>
      <c r="V39" s="9">
        <f>HLOOKUP($B39,'[2]Non-PV Forecast'!$F$83:$AI$100,16,0)</f>
        <v>598.87782955339173</v>
      </c>
      <c r="W39" s="9">
        <f>HLOOKUP($B39,'[2]Non-PV Forecast'!$F$83:$AI$100,17,0)</f>
        <v>1274.8472363759042</v>
      </c>
      <c r="X39" s="9">
        <f>HLOOKUP($B39,'[2]Non-PV Forecast'!$F$83:$AI$100,18,0)</f>
        <v>18.928750423288839</v>
      </c>
      <c r="Y39" s="42"/>
      <c r="Z39" s="44">
        <f t="shared" si="3"/>
        <v>1895.966671367551</v>
      </c>
      <c r="AA39" s="9">
        <f>-HLOOKUP('Form 1.7a'!$B39,'[2]Peak Forecast Summary'!$C$2:$N$6,5,0)*C39/SUM($C39:$F39)</f>
        <v>86.224830189081459</v>
      </c>
      <c r="AB39" s="9">
        <f>-HLOOKUP('Form 1.7a'!$B39,'[2]Peak Forecast Summary'!$C$2:$N$6,5,0)*D39/SUM($C39:$F39)</f>
        <v>24.37055070627105</v>
      </c>
      <c r="AC39" s="9">
        <f>-HLOOKUP('Form 1.7a'!$B39,'[2]Peak Forecast Summary'!$C$2:$N$6,5,0)*E39/SUM($C39:$F39)</f>
        <v>11.729405646000782</v>
      </c>
      <c r="AD39" s="9">
        <f>-HLOOKUP('Form 1.7a'!$B39,'[2]Peak Forecast Summary'!$C$2:$N$6,5,0)*F39/SUM($C39:$F39)</f>
        <v>9.0996427403143443</v>
      </c>
      <c r="AE39" s="40"/>
      <c r="AF39" s="44">
        <f t="shared" si="4"/>
        <v>131.42442928166764</v>
      </c>
      <c r="AG39" s="9">
        <f>HLOOKUP($B39,'[2]Non-PV Forecast'!$F$103:$AI$116,11,0)</f>
        <v>0.37817979622900177</v>
      </c>
      <c r="AH39" s="9">
        <f>HLOOKUP($B39,'[2]Non-PV Forecast'!$F$103:$AI$116,12,0)</f>
        <v>68.365049035775314</v>
      </c>
      <c r="AI39" s="9">
        <f>HLOOKUP($B39,'[2]Non-PV Forecast'!$F$103:$AI$116,13,0)</f>
        <v>145.5305064356055</v>
      </c>
      <c r="AJ39" s="9">
        <f>HLOOKUP($B39,'[2]Non-PV Forecast'!$F$103:$AI$116,14,0)</f>
        <v>2.1608162583663058</v>
      </c>
      <c r="AK39" s="40"/>
      <c r="AL39" s="44">
        <f t="shared" si="5"/>
        <v>216.43455152597613</v>
      </c>
    </row>
    <row r="40" spans="2:38" x14ac:dyDescent="0.25">
      <c r="B40" s="5">
        <v>2030</v>
      </c>
      <c r="C40" s="43">
        <f>C39+'[2]PV Annual Forecast'!J15</f>
        <v>6126.2973027140506</v>
      </c>
      <c r="D40" s="43">
        <f>D39+'[2]PV Annual Forecast'!K15*'Form 1.7a'!$D$28/SUM('Form 1.7a'!$D$28:$E$28)</f>
        <v>1700.0996387901821</v>
      </c>
      <c r="E40" s="43">
        <f>E39+'[2]PV Annual Forecast'!K15*'Form 1.7a'!$E$28/SUM('Form 1.7a'!$D$28:$E$28)</f>
        <v>818.24816116519582</v>
      </c>
      <c r="F40" s="43">
        <f>F39+'[2]PV Annual Forecast'!L15</f>
        <v>636.22555815207647</v>
      </c>
      <c r="G40" s="40"/>
      <c r="H40" s="44">
        <f t="shared" si="0"/>
        <v>9280.8706608215052</v>
      </c>
      <c r="I40" s="9">
        <f>HLOOKUP($B40,'[2]Non-PV Forecast'!$F$67:$AI$80,11,0)</f>
        <v>0.57567352870373978</v>
      </c>
      <c r="J40" s="9">
        <f>HLOOKUP($B40,'[2]Non-PV Forecast'!$F$67:$AI$80,12,0)</f>
        <v>120.52610424813544</v>
      </c>
      <c r="K40" s="9">
        <f>HLOOKUP($B40,'[2]Non-PV Forecast'!$F$67:$AI$80,13,0)</f>
        <v>308.2532086758157</v>
      </c>
      <c r="L40" s="9">
        <f>HLOOKUP($B40,'[2]Non-PV Forecast'!$F$67:$AI$80,14,0)</f>
        <v>4.4417528104268786</v>
      </c>
      <c r="M40" s="40"/>
      <c r="N40" s="44">
        <f t="shared" si="1"/>
        <v>433.79673926308175</v>
      </c>
      <c r="O40" s="9">
        <f>'[2]PV Annual Forecast'!Q15</f>
        <v>9331.6089689065102</v>
      </c>
      <c r="P40" s="9">
        <f>'[2]PV Annual Forecast'!R15*'Form 1.7a'!$D$28/SUM('Form 1.7a'!$D$28:$E$28)</f>
        <v>2440.0468156063548</v>
      </c>
      <c r="Q40" s="9">
        <f>'[2]PV Annual Forecast'!R15*'Form 1.7a'!$E$28/SUM('Form 1.7a'!$D$28:$E$28)</f>
        <v>1174.3804742218981</v>
      </c>
      <c r="R40" s="9">
        <f>'[2]PV Annual Forecast'!S15</f>
        <v>958.5831122145247</v>
      </c>
      <c r="S40" s="10"/>
      <c r="T40" s="44">
        <f t="shared" si="2"/>
        <v>13904.619370949287</v>
      </c>
      <c r="U40" s="9">
        <f>HLOOKUP($B40,'[2]Non-PV Forecast'!$F$83:$AI$100,15,0)</f>
        <v>3.3732973955697068</v>
      </c>
      <c r="V40" s="9">
        <f>HLOOKUP($B40,'[2]Non-PV Forecast'!$F$83:$AI$100,16,0)</f>
        <v>605.13664351320347</v>
      </c>
      <c r="W40" s="9">
        <f>HLOOKUP($B40,'[2]Non-PV Forecast'!$F$83:$AI$100,17,0)</f>
        <v>1262.1101827559964</v>
      </c>
      <c r="X40" s="9">
        <f>HLOOKUP($B40,'[2]Non-PV Forecast'!$F$83:$AI$100,18,0)</f>
        <v>19.049906504645101</v>
      </c>
      <c r="Y40" s="42"/>
      <c r="Z40" s="44">
        <f t="shared" si="3"/>
        <v>1889.6700301694148</v>
      </c>
      <c r="AA40" s="9">
        <f>-HLOOKUP('Form 1.7a'!$B40,'[2]Peak Forecast Summary'!$C$2:$N$6,5,0)*C40/SUM($C40:$F40)</f>
        <v>88.813630027998073</v>
      </c>
      <c r="AB40" s="9">
        <f>-HLOOKUP('Form 1.7a'!$B40,'[2]Peak Forecast Summary'!$C$2:$N$6,5,0)*D40/SUM($C40:$F40)</f>
        <v>24.64653817296011</v>
      </c>
      <c r="AC40" s="9">
        <f>-HLOOKUP('Form 1.7a'!$B40,'[2]Peak Forecast Summary'!$C$2:$N$6,5,0)*E40/SUM($C40:$F40)</f>
        <v>11.86223682363909</v>
      </c>
      <c r="AD40" s="9">
        <f>-HLOOKUP('Form 1.7a'!$B40,'[2]Peak Forecast Summary'!$C$2:$N$6,5,0)*F40/SUM($C40:$F40)</f>
        <v>9.2234344080954465</v>
      </c>
      <c r="AE40" s="40"/>
      <c r="AF40" s="44">
        <f t="shared" si="4"/>
        <v>134.54583943269273</v>
      </c>
      <c r="AG40" s="9">
        <f>HLOOKUP($B40,'[2]Non-PV Forecast'!$F$103:$AI$116,11,0)</f>
        <v>0.38507961136640489</v>
      </c>
      <c r="AH40" s="9">
        <f>HLOOKUP($B40,'[2]Non-PV Forecast'!$F$103:$AI$116,12,0)</f>
        <v>69.079525515205873</v>
      </c>
      <c r="AI40" s="9">
        <f>HLOOKUP($B40,'[2]Non-PV Forecast'!$F$103:$AI$116,13,0)</f>
        <v>144.07650488082152</v>
      </c>
      <c r="AJ40" s="9">
        <f>HLOOKUP($B40,'[2]Non-PV Forecast'!$F$103:$AI$116,14,0)</f>
        <v>2.174646861260856</v>
      </c>
      <c r="AK40" s="40"/>
      <c r="AL40" s="44">
        <f t="shared" si="5"/>
        <v>215.71575686865467</v>
      </c>
    </row>
    <row r="43" spans="2:38" x14ac:dyDescent="0.25">
      <c r="B43" s="11" t="s">
        <v>18</v>
      </c>
      <c r="C43" s="11" t="s">
        <v>82</v>
      </c>
    </row>
    <row r="44" spans="2:38" x14ac:dyDescent="0.25">
      <c r="B44" s="11" t="s">
        <v>20</v>
      </c>
      <c r="C44" s="11" t="s">
        <v>83</v>
      </c>
    </row>
    <row r="45" spans="2:38" x14ac:dyDescent="0.25">
      <c r="B45" s="11" t="s">
        <v>22</v>
      </c>
      <c r="C45" s="11" t="s">
        <v>84</v>
      </c>
    </row>
    <row r="46" spans="2:38" x14ac:dyDescent="0.25">
      <c r="B46" s="11" t="s">
        <v>85</v>
      </c>
      <c r="C46" s="11" t="s">
        <v>30</v>
      </c>
    </row>
    <row r="47" spans="2:38" x14ac:dyDescent="0.25">
      <c r="B47" s="11" t="s">
        <v>86</v>
      </c>
      <c r="C47" s="11" t="s">
        <v>87</v>
      </c>
    </row>
    <row r="48" spans="2:38" x14ac:dyDescent="0.25">
      <c r="B48" s="11" t="s">
        <v>88</v>
      </c>
      <c r="C48" s="11" t="s">
        <v>89</v>
      </c>
    </row>
    <row r="54" spans="8:8" x14ac:dyDescent="0.25">
      <c r="H54" s="45"/>
    </row>
    <row r="55" spans="8:8" x14ac:dyDescent="0.25">
      <c r="H55" s="45"/>
    </row>
    <row r="56" spans="8:8" x14ac:dyDescent="0.25">
      <c r="H56" s="45"/>
    </row>
    <row r="57" spans="8:8" x14ac:dyDescent="0.25">
      <c r="H57" s="45"/>
    </row>
  </sheetData>
  <mergeCells count="13">
    <mergeCell ref="AG8:AL8"/>
    <mergeCell ref="B1:AL1"/>
    <mergeCell ref="B2:AL2"/>
    <mergeCell ref="B4:AL4"/>
    <mergeCell ref="B5:AL5"/>
    <mergeCell ref="B7:N7"/>
    <mergeCell ref="O7:Z7"/>
    <mergeCell ref="AA7:AL7"/>
    <mergeCell ref="B8:H8"/>
    <mergeCell ref="I8:N8"/>
    <mergeCell ref="O8:T8"/>
    <mergeCell ref="U8:Z8"/>
    <mergeCell ref="AA8:AF8"/>
  </mergeCells>
  <pageMargins left="0.25" right="0.25" top="0.75" bottom="0.75" header="0.3" footer="0.3"/>
  <pageSetup paperSize="17" scale="95" fitToWidth="0" orientation="landscape" r:id="rId1"/>
  <colBreaks count="2" manualBreakCount="2">
    <brk id="14" max="1048575" man="1"/>
    <brk id="2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39CFD-C84A-4A69-902D-8B7BD073DA6B}">
  <dimension ref="B1:AL44"/>
  <sheetViews>
    <sheetView view="pageBreakPreview" topLeftCell="A7" zoomScale="70" zoomScaleNormal="70" zoomScaleSheetLayoutView="70" workbookViewId="0">
      <selection activeCell="J58" sqref="J58"/>
    </sheetView>
  </sheetViews>
  <sheetFormatPr defaultRowHeight="15" x14ac:dyDescent="0.25"/>
  <cols>
    <col min="1" max="2" width="9.140625" style="2"/>
    <col min="3" max="3" width="25.85546875" style="2" customWidth="1"/>
    <col min="4" max="4" width="21.28515625" style="2" customWidth="1"/>
    <col min="5" max="5" width="27.42578125" style="2" customWidth="1"/>
    <col min="6" max="6" width="20.85546875" style="2" customWidth="1"/>
    <col min="7" max="7" width="26.42578125" style="2" customWidth="1"/>
    <col min="8" max="8" width="24.5703125" style="2" customWidth="1"/>
    <col min="9" max="9" width="26.7109375" style="2" customWidth="1"/>
    <col min="10" max="10" width="21.85546875" style="2" customWidth="1"/>
    <col min="11" max="11" width="29.140625" style="2" customWidth="1"/>
    <col min="12" max="12" width="22.5703125" style="2" customWidth="1"/>
    <col min="13" max="13" width="27.5703125" style="2" customWidth="1"/>
    <col min="14" max="14" width="22.5703125" style="2" customWidth="1"/>
    <col min="15" max="15" width="13" style="2" customWidth="1"/>
    <col min="16" max="16" width="25.85546875" style="2" customWidth="1"/>
    <col min="17" max="17" width="22.28515625" style="2" customWidth="1"/>
    <col min="18" max="18" width="14.28515625" style="2" customWidth="1"/>
    <col min="19" max="19" width="28" style="2" customWidth="1"/>
    <col min="20" max="20" width="24.42578125" style="2" customWidth="1"/>
    <col min="21" max="21" width="13.28515625" style="2" customWidth="1"/>
    <col min="22" max="22" width="23.140625" style="2" customWidth="1"/>
    <col min="23" max="23" width="24.140625" style="2" customWidth="1"/>
    <col min="24" max="24" width="13.5703125" style="2" customWidth="1"/>
    <col min="25" max="25" width="25.5703125" style="2" customWidth="1"/>
    <col min="26" max="26" width="22.85546875" style="2" customWidth="1"/>
    <col min="27" max="27" width="13.42578125" style="2" customWidth="1"/>
    <col min="28" max="28" width="14.28515625" style="4" bestFit="1" customWidth="1"/>
    <col min="29" max="29" width="14.85546875" style="4" bestFit="1" customWidth="1"/>
    <col min="30" max="30" width="13.140625" style="4" bestFit="1" customWidth="1"/>
    <col min="31" max="31" width="17.28515625" style="4" bestFit="1" customWidth="1"/>
    <col min="32" max="32" width="9.140625" style="4"/>
    <col min="33" max="33" width="15.140625" style="4" customWidth="1"/>
    <col min="34" max="34" width="14.85546875" style="4" bestFit="1" customWidth="1"/>
    <col min="35" max="35" width="13.140625" style="4" bestFit="1" customWidth="1"/>
    <col min="36" max="36" width="17.28515625" style="4" bestFit="1" customWidth="1"/>
    <col min="37" max="37" width="22" style="4" customWidth="1"/>
    <col min="38" max="38" width="9.140625" style="4"/>
    <col min="39" max="16384" width="9.140625" style="2"/>
  </cols>
  <sheetData>
    <row r="1" spans="2:38" ht="15.75" x14ac:dyDescent="0.25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2:38" ht="15.75" customHeight="1" x14ac:dyDescent="0.25">
      <c r="B2" s="48" t="s">
        <v>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5.75" customHeight="1" x14ac:dyDescent="0.25">
      <c r="B3" s="50" t="s">
        <v>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</row>
    <row r="4" spans="2:38" ht="15.75" x14ac:dyDescent="0.25">
      <c r="B4" s="50" t="s">
        <v>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</row>
    <row r="6" spans="2:38" x14ac:dyDescent="0.25">
      <c r="B6" s="58" t="s">
        <v>4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</row>
    <row r="7" spans="2:38" ht="15.75" x14ac:dyDescent="0.25">
      <c r="B7" s="51" t="s">
        <v>5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2" t="s">
        <v>6</v>
      </c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</row>
    <row r="8" spans="2:38" ht="45" customHeight="1" x14ac:dyDescent="0.25">
      <c r="B8" s="5"/>
      <c r="C8" s="54" t="s">
        <v>7</v>
      </c>
      <c r="D8" s="56"/>
      <c r="E8" s="54" t="s">
        <v>8</v>
      </c>
      <c r="F8" s="56"/>
      <c r="G8" s="54" t="s">
        <v>9</v>
      </c>
      <c r="H8" s="56"/>
      <c r="I8" s="54" t="s">
        <v>10</v>
      </c>
      <c r="J8" s="56"/>
      <c r="K8" s="54" t="s">
        <v>11</v>
      </c>
      <c r="L8" s="56"/>
      <c r="M8" s="54" t="s">
        <v>7</v>
      </c>
      <c r="N8" s="55"/>
      <c r="O8" s="56"/>
      <c r="P8" s="54" t="s">
        <v>8</v>
      </c>
      <c r="Q8" s="55"/>
      <c r="R8" s="56"/>
      <c r="S8" s="54" t="s">
        <v>9</v>
      </c>
      <c r="T8" s="55"/>
      <c r="U8" s="56"/>
      <c r="V8" s="54" t="s">
        <v>10</v>
      </c>
      <c r="W8" s="55"/>
      <c r="X8" s="56"/>
      <c r="Y8" s="57" t="s">
        <v>11</v>
      </c>
      <c r="Z8" s="57"/>
      <c r="AA8" s="57"/>
    </row>
    <row r="9" spans="2:38" ht="83.25" customHeight="1" x14ac:dyDescent="0.25">
      <c r="B9" s="6" t="s">
        <v>12</v>
      </c>
      <c r="C9" s="6" t="s">
        <v>13</v>
      </c>
      <c r="D9" s="6" t="s">
        <v>14</v>
      </c>
      <c r="E9" s="6" t="s">
        <v>13</v>
      </c>
      <c r="F9" s="6" t="s">
        <v>14</v>
      </c>
      <c r="G9" s="6" t="s">
        <v>13</v>
      </c>
      <c r="H9" s="6" t="s">
        <v>14</v>
      </c>
      <c r="I9" s="6" t="s">
        <v>13</v>
      </c>
      <c r="J9" s="6" t="s">
        <v>14</v>
      </c>
      <c r="K9" s="6" t="s">
        <v>13</v>
      </c>
      <c r="L9" s="6" t="s">
        <v>15</v>
      </c>
      <c r="M9" s="6" t="s">
        <v>13</v>
      </c>
      <c r="N9" s="6" t="s">
        <v>14</v>
      </c>
      <c r="O9" s="6" t="s">
        <v>16</v>
      </c>
      <c r="P9" s="6" t="s">
        <v>13</v>
      </c>
      <c r="Q9" s="6" t="s">
        <v>14</v>
      </c>
      <c r="R9" s="6" t="s">
        <v>16</v>
      </c>
      <c r="S9" s="6" t="s">
        <v>13</v>
      </c>
      <c r="T9" s="6" t="s">
        <v>14</v>
      </c>
      <c r="U9" s="6" t="s">
        <v>16</v>
      </c>
      <c r="V9" s="6" t="s">
        <v>13</v>
      </c>
      <c r="W9" s="6" t="s">
        <v>14</v>
      </c>
      <c r="X9" s="6" t="s">
        <v>16</v>
      </c>
      <c r="Y9" s="6" t="s">
        <v>13</v>
      </c>
      <c r="Z9" s="6" t="s">
        <v>15</v>
      </c>
      <c r="AA9" s="6" t="s">
        <v>17</v>
      </c>
    </row>
    <row r="10" spans="2:38" x14ac:dyDescent="0.25">
      <c r="B10" s="7">
        <v>2000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2:38" x14ac:dyDescent="0.25">
      <c r="B11" s="7">
        <v>2001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2:38" x14ac:dyDescent="0.25">
      <c r="B12" s="7">
        <v>2002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2:38" x14ac:dyDescent="0.25">
      <c r="B13" s="7">
        <v>2003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 spans="2:38" x14ac:dyDescent="0.25">
      <c r="B14" s="7">
        <v>2004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2:38" x14ac:dyDescent="0.25">
      <c r="B15" s="7">
        <v>2005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2:38" x14ac:dyDescent="0.25">
      <c r="B16" s="7">
        <v>2006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2:27" x14ac:dyDescent="0.25">
      <c r="B17" s="7">
        <v>2007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 spans="2:27" x14ac:dyDescent="0.25">
      <c r="B18" s="7">
        <v>2008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2:27" x14ac:dyDescent="0.25">
      <c r="B19" s="7">
        <v>2009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 spans="2:27" x14ac:dyDescent="0.25">
      <c r="B20" s="7">
        <v>2010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 spans="2:27" x14ac:dyDescent="0.25">
      <c r="B21" s="7">
        <v>2011</v>
      </c>
      <c r="C21" s="8">
        <f>'[9]Historical - pivot'!O21</f>
        <v>0</v>
      </c>
      <c r="D21" s="8">
        <f t="shared" ref="D21:D31" si="0">C21*2</f>
        <v>0</v>
      </c>
      <c r="E21" s="8">
        <f>'[9]Historical - pivot'!G21</f>
        <v>0</v>
      </c>
      <c r="F21" s="8">
        <f t="shared" ref="F21:F28" si="1">E21*2</f>
        <v>0</v>
      </c>
      <c r="G21" s="8">
        <f>'[9]Historical - pivot'!K21</f>
        <v>2</v>
      </c>
      <c r="H21" s="8">
        <f t="shared" ref="H21:H28" si="2">G21*2</f>
        <v>4</v>
      </c>
      <c r="I21" s="8">
        <v>0</v>
      </c>
      <c r="J21" s="8">
        <f t="shared" ref="J21:J28" si="3">I21*2</f>
        <v>0</v>
      </c>
      <c r="K21" s="8"/>
      <c r="L21" s="8"/>
      <c r="M21" s="8">
        <f>'[9]Historical - pivot'!M21</f>
        <v>0</v>
      </c>
      <c r="N21" s="8">
        <f t="shared" ref="N21:N27" si="4">M21*2</f>
        <v>0</v>
      </c>
      <c r="O21" s="8">
        <f>'[9]Historical - pivot'!L21</f>
        <v>0</v>
      </c>
      <c r="P21" s="8">
        <f>'[9]Historical - pivot'!E21</f>
        <v>0</v>
      </c>
      <c r="Q21" s="8">
        <f t="shared" ref="Q21:Q28" si="5">P21*2</f>
        <v>0</v>
      </c>
      <c r="R21" s="8">
        <f>'[9]Historical - pivot'!D21</f>
        <v>0</v>
      </c>
      <c r="S21" s="8">
        <f>'[9]Historical - pivot'!I21</f>
        <v>0</v>
      </c>
      <c r="T21" s="8">
        <f t="shared" ref="T21:T28" si="6">S21*2</f>
        <v>0</v>
      </c>
      <c r="U21" s="8">
        <f>'[9]Historical - pivot'!H21</f>
        <v>0</v>
      </c>
      <c r="V21" s="8">
        <f>'[9]Historical - pivot'!C21</f>
        <v>0</v>
      </c>
      <c r="W21" s="8">
        <f t="shared" ref="W21:W28" si="7">V21*2</f>
        <v>0</v>
      </c>
      <c r="X21" s="8">
        <f>'[9]Historical - pivot'!B21</f>
        <v>0</v>
      </c>
      <c r="Y21" s="8"/>
      <c r="Z21" s="8"/>
      <c r="AA21" s="8"/>
    </row>
    <row r="22" spans="2:27" x14ac:dyDescent="0.25">
      <c r="B22" s="7">
        <v>2012</v>
      </c>
      <c r="C22" s="8">
        <f>'[9]Historical - pivot'!O22</f>
        <v>0</v>
      </c>
      <c r="D22" s="8">
        <f t="shared" si="0"/>
        <v>0</v>
      </c>
      <c r="E22" s="8">
        <f>'[9]Historical - pivot'!G22</f>
        <v>0</v>
      </c>
      <c r="F22" s="8">
        <f t="shared" si="1"/>
        <v>0</v>
      </c>
      <c r="G22" s="8">
        <f>'[9]Historical - pivot'!K22</f>
        <v>2</v>
      </c>
      <c r="H22" s="8">
        <f t="shared" si="2"/>
        <v>4</v>
      </c>
      <c r="I22" s="8">
        <v>0</v>
      </c>
      <c r="J22" s="8">
        <f t="shared" si="3"/>
        <v>0</v>
      </c>
      <c r="K22" s="8"/>
      <c r="L22" s="8"/>
      <c r="M22" s="8">
        <f>'[9]Historical - pivot'!M22</f>
        <v>0</v>
      </c>
      <c r="N22" s="8">
        <f t="shared" si="4"/>
        <v>0</v>
      </c>
      <c r="O22" s="8">
        <f>'[9]Historical - pivot'!L22</f>
        <v>0</v>
      </c>
      <c r="P22" s="8">
        <f>'[9]Historical - pivot'!E22</f>
        <v>0</v>
      </c>
      <c r="Q22" s="8">
        <f t="shared" si="5"/>
        <v>0</v>
      </c>
      <c r="R22" s="8">
        <f>'[9]Historical - pivot'!D22</f>
        <v>0</v>
      </c>
      <c r="S22" s="8">
        <f>'[9]Historical - pivot'!I22</f>
        <v>8.4239999999999992E-3</v>
      </c>
      <c r="T22" s="8">
        <f t="shared" si="6"/>
        <v>1.6847999999999998E-2</v>
      </c>
      <c r="U22" s="8">
        <f>'[9]Historical - pivot'!H22</f>
        <v>0.39776299999999998</v>
      </c>
      <c r="V22" s="8">
        <f>'[9]Historical - pivot'!C22</f>
        <v>0</v>
      </c>
      <c r="W22" s="8">
        <f t="shared" si="7"/>
        <v>0</v>
      </c>
      <c r="X22" s="8">
        <f>'[9]Historical - pivot'!B22</f>
        <v>0</v>
      </c>
      <c r="Y22" s="8"/>
      <c r="Z22" s="8"/>
      <c r="AA22" s="8"/>
    </row>
    <row r="23" spans="2:27" x14ac:dyDescent="0.25">
      <c r="B23" s="7">
        <v>2013</v>
      </c>
      <c r="C23" s="8">
        <f>'[9]Historical - pivot'!O23</f>
        <v>0</v>
      </c>
      <c r="D23" s="8">
        <f t="shared" si="0"/>
        <v>0</v>
      </c>
      <c r="E23" s="8">
        <f>'[9]Historical - pivot'!G23</f>
        <v>0.3</v>
      </c>
      <c r="F23" s="8">
        <f t="shared" si="1"/>
        <v>0.6</v>
      </c>
      <c r="G23" s="8">
        <f>'[9]Historical - pivot'!K23</f>
        <v>2.03396</v>
      </c>
      <c r="H23" s="8">
        <f t="shared" si="2"/>
        <v>4.06792</v>
      </c>
      <c r="I23" s="8">
        <v>0</v>
      </c>
      <c r="J23" s="8">
        <f t="shared" si="3"/>
        <v>0</v>
      </c>
      <c r="K23" s="8"/>
      <c r="L23" s="8"/>
      <c r="M23" s="8">
        <f>'[9]Historical - pivot'!M23</f>
        <v>8.5239999999999986E-3</v>
      </c>
      <c r="N23" s="8">
        <f t="shared" si="4"/>
        <v>1.7047999999999997E-2</v>
      </c>
      <c r="O23" s="8">
        <f>'[9]Historical - pivot'!L23</f>
        <v>8.1869999999999998E-3</v>
      </c>
      <c r="P23" s="8">
        <f>'[9]Historical - pivot'!E23</f>
        <v>3.6923999999999998E-2</v>
      </c>
      <c r="Q23" s="8">
        <f t="shared" si="5"/>
        <v>7.3847999999999997E-2</v>
      </c>
      <c r="R23" s="8">
        <f>'[9]Historical - pivot'!D23</f>
        <v>0.65181</v>
      </c>
      <c r="S23" s="8">
        <f>'[9]Historical - pivot'!I23</f>
        <v>6.3923999999999995E-2</v>
      </c>
      <c r="T23" s="8">
        <f t="shared" si="6"/>
        <v>0.12784799999999999</v>
      </c>
      <c r="U23" s="8">
        <f>'[9]Historical - pivot'!H23</f>
        <v>0.93412400000000007</v>
      </c>
      <c r="V23" s="8">
        <f>'[9]Historical - pivot'!C23</f>
        <v>0</v>
      </c>
      <c r="W23" s="8">
        <f t="shared" si="7"/>
        <v>0</v>
      </c>
      <c r="X23" s="8">
        <f>'[9]Historical - pivot'!B23</f>
        <v>0</v>
      </c>
      <c r="Y23" s="8"/>
      <c r="Z23" s="8"/>
      <c r="AA23" s="8"/>
    </row>
    <row r="24" spans="2:27" x14ac:dyDescent="0.25">
      <c r="B24" s="7">
        <v>2014</v>
      </c>
      <c r="C24" s="8">
        <f>'[9]Historical - pivot'!O24</f>
        <v>9.2159999999999985E-3</v>
      </c>
      <c r="D24" s="8">
        <f t="shared" si="0"/>
        <v>1.8431999999999997E-2</v>
      </c>
      <c r="E24" s="8">
        <f>'[9]Historical - pivot'!G24</f>
        <v>0.60539999999999994</v>
      </c>
      <c r="F24" s="8">
        <f t="shared" si="1"/>
        <v>1.2107999999999999</v>
      </c>
      <c r="G24" s="8">
        <f>'[9]Historical - pivot'!K24</f>
        <v>4.8683300000000003</v>
      </c>
      <c r="H24" s="8">
        <f t="shared" si="2"/>
        <v>9.7366600000000005</v>
      </c>
      <c r="I24" s="8">
        <v>0</v>
      </c>
      <c r="J24" s="8">
        <f t="shared" si="3"/>
        <v>0</v>
      </c>
      <c r="K24" s="8"/>
      <c r="L24" s="8"/>
      <c r="M24" s="8">
        <f>'[9]Historical - pivot'!M24</f>
        <v>0.32127800000000006</v>
      </c>
      <c r="N24" s="8">
        <f t="shared" si="4"/>
        <v>0.64255600000000013</v>
      </c>
      <c r="O24" s="8">
        <f>'[9]Historical - pivot'!L24</f>
        <v>0.33623599999999987</v>
      </c>
      <c r="P24" s="8">
        <f>'[9]Historical - pivot'!E24</f>
        <v>0.53561400000000003</v>
      </c>
      <c r="Q24" s="8">
        <f t="shared" si="5"/>
        <v>1.0712280000000001</v>
      </c>
      <c r="R24" s="8">
        <f>'[9]Historical - pivot'!D24</f>
        <v>1.7378119999999997</v>
      </c>
      <c r="S24" s="8">
        <f>'[9]Historical - pivot'!I24</f>
        <v>1.402174</v>
      </c>
      <c r="T24" s="8">
        <f t="shared" si="6"/>
        <v>2.8043480000000001</v>
      </c>
      <c r="U24" s="8">
        <f>'[9]Historical - pivot'!H24</f>
        <v>4.3876719999999994</v>
      </c>
      <c r="V24" s="8">
        <f>'[9]Historical - pivot'!C24</f>
        <v>0.28999999999999998</v>
      </c>
      <c r="W24" s="8">
        <f t="shared" si="7"/>
        <v>0.57999999999999996</v>
      </c>
      <c r="X24" s="8">
        <f>'[9]Historical - pivot'!B24</f>
        <v>0.33355399999999996</v>
      </c>
      <c r="Y24" s="8"/>
      <c r="Z24" s="8"/>
      <c r="AA24" s="8"/>
    </row>
    <row r="25" spans="2:27" x14ac:dyDescent="0.25">
      <c r="B25" s="7">
        <v>2015</v>
      </c>
      <c r="C25" s="8">
        <f>'[9]Historical - pivot'!O25</f>
        <v>9.2159999999999985E-3</v>
      </c>
      <c r="D25" s="8">
        <f t="shared" si="0"/>
        <v>1.8431999999999997E-2</v>
      </c>
      <c r="E25" s="8">
        <f>'[9]Historical - pivot'!G25</f>
        <v>1.4213</v>
      </c>
      <c r="F25" s="8">
        <f t="shared" si="1"/>
        <v>2.8426</v>
      </c>
      <c r="G25" s="8">
        <f>'[9]Historical - pivot'!K25</f>
        <v>14.76423</v>
      </c>
      <c r="H25" s="8">
        <f t="shared" si="2"/>
        <v>29.528459999999999</v>
      </c>
      <c r="I25" s="8">
        <v>0</v>
      </c>
      <c r="J25" s="8">
        <f t="shared" si="3"/>
        <v>0</v>
      </c>
      <c r="K25" s="8"/>
      <c r="L25" s="8"/>
      <c r="M25" s="8">
        <f>'[9]Historical - pivot'!M25</f>
        <v>0.69263100000000011</v>
      </c>
      <c r="N25" s="8">
        <f t="shared" si="4"/>
        <v>1.3852620000000002</v>
      </c>
      <c r="O25" s="8">
        <f>'[9]Historical - pivot'!L25</f>
        <v>0.48119099999999987</v>
      </c>
      <c r="P25" s="8">
        <f>'[9]Historical - pivot'!E25</f>
        <v>1.6818290000000002</v>
      </c>
      <c r="Q25" s="8">
        <f t="shared" si="5"/>
        <v>3.3636580000000005</v>
      </c>
      <c r="R25" s="8">
        <f>'[9]Historical - pivot'!D25</f>
        <v>2.9498059999999997</v>
      </c>
      <c r="S25" s="8">
        <f>'[9]Historical - pivot'!I25</f>
        <v>2.6921740000000001</v>
      </c>
      <c r="T25" s="8">
        <f t="shared" si="6"/>
        <v>5.3843480000000001</v>
      </c>
      <c r="U25" s="8">
        <f>'[9]Historical - pivot'!H25</f>
        <v>7.9882799999999996</v>
      </c>
      <c r="V25" s="8">
        <f>'[9]Historical - pivot'!C25</f>
        <v>0.28999999999999998</v>
      </c>
      <c r="W25" s="8">
        <f t="shared" si="7"/>
        <v>0.57999999999999996</v>
      </c>
      <c r="X25" s="8">
        <f>'[9]Historical - pivot'!B25</f>
        <v>0.33355399999999996</v>
      </c>
      <c r="Y25" s="8"/>
      <c r="Z25" s="8"/>
      <c r="AA25" s="8"/>
    </row>
    <row r="26" spans="2:27" x14ac:dyDescent="0.25">
      <c r="B26" s="7">
        <v>2016</v>
      </c>
      <c r="C26" s="8">
        <f>'[9]Historical - pivot'!O26</f>
        <v>1.3477999999999999E-2</v>
      </c>
      <c r="D26" s="8">
        <f t="shared" si="0"/>
        <v>2.6955999999999997E-2</v>
      </c>
      <c r="E26" s="8">
        <f>'[9]Historical - pivot'!G26</f>
        <v>1.6657999999999999</v>
      </c>
      <c r="F26" s="8">
        <f t="shared" si="1"/>
        <v>3.3315999999999999</v>
      </c>
      <c r="G26" s="8">
        <f>'[9]Historical - pivot'!K26</f>
        <v>17.615579999999998</v>
      </c>
      <c r="H26" s="8">
        <f t="shared" si="2"/>
        <v>35.231159999999996</v>
      </c>
      <c r="I26" s="8">
        <v>0</v>
      </c>
      <c r="J26" s="8">
        <f t="shared" si="3"/>
        <v>0</v>
      </c>
      <c r="K26" s="8"/>
      <c r="L26" s="8"/>
      <c r="M26" s="8">
        <f>'[9]Historical - pivot'!M26</f>
        <v>1.2936489999999998</v>
      </c>
      <c r="N26" s="8">
        <f t="shared" si="4"/>
        <v>2.5872979999999997</v>
      </c>
      <c r="O26" s="8">
        <f>'[9]Historical - pivot'!L26</f>
        <v>0.8900889999999998</v>
      </c>
      <c r="P26" s="8">
        <f>'[9]Historical - pivot'!E26</f>
        <v>2.4089750000000003</v>
      </c>
      <c r="Q26" s="8">
        <f t="shared" si="5"/>
        <v>4.8179500000000006</v>
      </c>
      <c r="R26" s="8">
        <f>'[9]Historical - pivot'!D26</f>
        <v>4.4562789999999994</v>
      </c>
      <c r="S26" s="8">
        <f>'[9]Historical - pivot'!I26</f>
        <v>5.2086740000000002</v>
      </c>
      <c r="T26" s="8">
        <f t="shared" si="6"/>
        <v>10.417348</v>
      </c>
      <c r="U26" s="8">
        <f>'[9]Historical - pivot'!H26</f>
        <v>9.3354409999999994</v>
      </c>
      <c r="V26" s="8">
        <f>'[9]Historical - pivot'!C26</f>
        <v>0.28999999999999998</v>
      </c>
      <c r="W26" s="8">
        <f t="shared" si="7"/>
        <v>0.57999999999999996</v>
      </c>
      <c r="X26" s="8">
        <f>'[9]Historical - pivot'!B26</f>
        <v>0.33355399999999996</v>
      </c>
      <c r="Y26" s="8"/>
      <c r="Z26" s="8"/>
      <c r="AA26" s="8"/>
    </row>
    <row r="27" spans="2:27" x14ac:dyDescent="0.25">
      <c r="B27" s="7">
        <v>2017</v>
      </c>
      <c r="C27" s="8">
        <f>'[9]Historical - pivot'!O27</f>
        <v>0.22347800000000001</v>
      </c>
      <c r="D27" s="8">
        <f t="shared" si="0"/>
        <v>0.44695600000000002</v>
      </c>
      <c r="E27" s="8">
        <f>'[9]Historical - pivot'!G27</f>
        <v>1.7018</v>
      </c>
      <c r="F27" s="8">
        <f t="shared" si="1"/>
        <v>3.4036</v>
      </c>
      <c r="G27" s="8">
        <f>'[9]Historical - pivot'!K27</f>
        <v>20.830079999999999</v>
      </c>
      <c r="H27" s="8">
        <f t="shared" si="2"/>
        <v>41.660159999999998</v>
      </c>
      <c r="I27" s="8">
        <v>0</v>
      </c>
      <c r="J27" s="8">
        <f t="shared" si="3"/>
        <v>0</v>
      </c>
      <c r="K27" s="8"/>
      <c r="L27" s="8"/>
      <c r="M27" s="8">
        <f>'[9]Historical - pivot'!M27</f>
        <v>3.5390069999999962</v>
      </c>
      <c r="N27" s="8">
        <f t="shared" si="4"/>
        <v>7.0780139999999925</v>
      </c>
      <c r="O27" s="8">
        <f>'[9]Historical - pivot'!L27</f>
        <v>2.8238939999999997</v>
      </c>
      <c r="P27" s="8">
        <f>'[9]Historical - pivot'!E27</f>
        <v>7.6493450000000003</v>
      </c>
      <c r="Q27" s="8">
        <f t="shared" si="5"/>
        <v>15.298690000000001</v>
      </c>
      <c r="R27" s="8">
        <f>'[9]Historical - pivot'!D27</f>
        <v>16.182427000000001</v>
      </c>
      <c r="S27" s="8">
        <f>'[9]Historical - pivot'!I27</f>
        <v>10.317508999999999</v>
      </c>
      <c r="T27" s="8">
        <f t="shared" si="6"/>
        <v>20.635017999999999</v>
      </c>
      <c r="U27" s="8">
        <f>'[9]Historical - pivot'!H27</f>
        <v>27.215648999999999</v>
      </c>
      <c r="V27" s="8">
        <f>'[9]Historical - pivot'!C27</f>
        <v>0.28999999999999998</v>
      </c>
      <c r="W27" s="8">
        <f t="shared" si="7"/>
        <v>0.57999999999999996</v>
      </c>
      <c r="X27" s="8">
        <f>'[9]Historical - pivot'!B27</f>
        <v>0.33355399999999996</v>
      </c>
      <c r="Y27" s="8"/>
      <c r="Z27" s="8"/>
      <c r="AA27" s="8"/>
    </row>
    <row r="28" spans="2:27" x14ac:dyDescent="0.25">
      <c r="B28" s="7">
        <v>2018</v>
      </c>
      <c r="C28" s="8">
        <f>'[9]Historical - pivot'!O28</f>
        <v>0.92980799999999997</v>
      </c>
      <c r="D28" s="8">
        <f t="shared" si="0"/>
        <v>1.8596159999999999</v>
      </c>
      <c r="E28" s="8">
        <f>'[9]Historical - pivot'!G28</f>
        <v>2.9092399999999996</v>
      </c>
      <c r="F28" s="8">
        <f t="shared" si="1"/>
        <v>5.8184799999999992</v>
      </c>
      <c r="G28" s="8">
        <f>'[9]Historical - pivot'!K28</f>
        <v>23.088969999999996</v>
      </c>
      <c r="H28" s="8">
        <f t="shared" si="2"/>
        <v>46.177939999999992</v>
      </c>
      <c r="I28" s="8">
        <v>0</v>
      </c>
      <c r="J28" s="8">
        <f t="shared" si="3"/>
        <v>0</v>
      </c>
      <c r="K28" s="8"/>
      <c r="L28" s="8"/>
      <c r="M28" s="8">
        <f>'[9]Historical - pivot'!M28</f>
        <v>22.182618999999992</v>
      </c>
      <c r="N28" s="8">
        <f>M28*2</f>
        <v>44.365237999999984</v>
      </c>
      <c r="O28" s="8">
        <f>'[9]Historical - pivot'!L28</f>
        <v>16.801206999999966</v>
      </c>
      <c r="P28" s="8">
        <f>'[9]Historical - pivot'!E28</f>
        <v>10.972986000000001</v>
      </c>
      <c r="Q28" s="8">
        <f t="shared" si="5"/>
        <v>21.945972000000001</v>
      </c>
      <c r="R28" s="8">
        <f>'[9]Historical - pivot'!D28</f>
        <v>19.108518</v>
      </c>
      <c r="S28" s="8">
        <f>'[9]Historical - pivot'!I28</f>
        <v>17.436949000000002</v>
      </c>
      <c r="T28" s="8">
        <f t="shared" si="6"/>
        <v>34.873898000000004</v>
      </c>
      <c r="U28" s="8">
        <f>'[9]Historical - pivot'!H28</f>
        <v>34.520091999999998</v>
      </c>
      <c r="V28" s="8">
        <f>'[9]Historical - pivot'!C28</f>
        <v>0.53749999999999998</v>
      </c>
      <c r="W28" s="8">
        <f t="shared" si="7"/>
        <v>1.075</v>
      </c>
      <c r="X28" s="8">
        <f>'[9]Historical - pivot'!B28</f>
        <v>0.33355399999999996</v>
      </c>
      <c r="Y28" s="8"/>
      <c r="Z28" s="8"/>
      <c r="AA28" s="8"/>
    </row>
    <row r="29" spans="2:27" x14ac:dyDescent="0.25">
      <c r="B29" s="7">
        <v>2019</v>
      </c>
      <c r="C29" s="9">
        <f>C28</f>
        <v>0.92980799999999997</v>
      </c>
      <c r="D29" s="9">
        <f t="shared" si="0"/>
        <v>1.8596159999999999</v>
      </c>
      <c r="E29" s="9">
        <f>HLOOKUP('Form 1.7b'!$B29,'[9]Forecast - pivot'!$B$2:$O$23,10,0)/1000*$E$28/($E$28+$G$28)</f>
        <v>4.1875493197335079</v>
      </c>
      <c r="F29" s="9">
        <f>HLOOKUP('Form 1.7b'!$B29,'[9]Forecast - pivot'!$B$2:$O$23,18,0)/1000*$E$28/($E$28+$G$28)</f>
        <v>8.7248677258975995</v>
      </c>
      <c r="G29" s="9">
        <f>HLOOKUP('Form 1.7b'!$B29,'[9]Forecast - pivot'!$B$2:$O$23,10,0)/1000*$G$28/($E$28+$G$28)</f>
        <v>33.234178210407997</v>
      </c>
      <c r="H29" s="9">
        <f>HLOOKUP('Form 1.7b'!$B29,'[9]Forecast - pivot'!$B$2:$O$23,18,0)/1000*$G$28/($E$28+$G$28)</f>
        <v>69.244273135670454</v>
      </c>
      <c r="I29" s="9">
        <f>HLOOKUP('Form 1.7b'!$B29,'[9]Forecast - pivot'!$B$2:$O$23,8,0)/1000</f>
        <v>0.7671650863134819</v>
      </c>
      <c r="J29" s="9">
        <f>HLOOKUP('Form 1.7b'!$B29,'[9]Forecast - pivot'!$B$2:$O$23,16,0)/1000</f>
        <v>1.5343301726269638</v>
      </c>
      <c r="K29" s="8"/>
      <c r="L29" s="8"/>
      <c r="M29" s="9">
        <f>HLOOKUP('Form 1.7b'!$B29,'[9]Forecast - pivot'!$B$2:$O$23,5,0)/1000</f>
        <v>49.110094338654577</v>
      </c>
      <c r="N29" s="9">
        <f>HLOOKUP('Form 1.7b'!$B29,'[9]Forecast - pivot'!$B$2:$O$23,13,0)/1000</f>
        <v>132.59725471436735</v>
      </c>
      <c r="O29" s="9">
        <f>HLOOKUP('Form 1.7b'!$B29,'[9]Forecast - pivot'!$B$2:$O$23,21,0)/1000</f>
        <v>66.967971846339964</v>
      </c>
      <c r="P29" s="9">
        <f>HLOOKUP('Form 1.7b'!$B29,'[9]Forecast - pivot'!$B$2:$O$23,6,0)/1000*$P$28/($P$28+$S$28)</f>
        <v>12.923780703853094</v>
      </c>
      <c r="Q29" s="9">
        <f>HLOOKUP('Form 1.7b'!$B29,'[9]Forecast - pivot'!$B$2:$O$23,14,0)/1000*$P$28/($P$28+$S$28)</f>
        <v>28.965233820520417</v>
      </c>
      <c r="R29" s="9">
        <f>HLOOKUP('Form 1.7b'!$B29,'[9]Forecast - pivot'!$B$2:$O$23,22,0)/1000*$P$28/($P$28+$S$28)</f>
        <v>49.484453016888828</v>
      </c>
      <c r="S29" s="9">
        <f>HLOOKUP('Form 1.7b'!$B29,'[9]Forecast - pivot'!$B$2:$O$23,6,0)/1000*$S$28/($P$28+$S$28)</f>
        <v>20.536917209251019</v>
      </c>
      <c r="T29" s="9">
        <f>HLOOKUP('Form 1.7b'!$B29,'[9]Forecast - pivot'!$B$2:$O$23,14,0)/1000*$S$28/($P$28+$S$28)</f>
        <v>46.028064275438766</v>
      </c>
      <c r="U29" s="9">
        <f>HLOOKUP('Form 1.7b'!$B29,'[9]Forecast - pivot'!$B$2:$O$23,22,0)/1000*$S$28/($P$28+$S$28)</f>
        <v>78.634738397404931</v>
      </c>
      <c r="V29" s="9">
        <f>HLOOKUP('Form 1.7b'!$B29,'[9]Forecast - pivot'!$B$2:$O$23,4,0)/1000</f>
        <v>0.97019795612761794</v>
      </c>
      <c r="W29" s="9">
        <f>HLOOKUP('Form 1.7b'!$B29,'[9]Forecast - pivot'!$B$2:$O$23,12,0)/1000</f>
        <v>1.9403959122552359</v>
      </c>
      <c r="X29" s="9">
        <f>HLOOKUP('Form 1.7b'!$B29,'[9]Forecast - pivot'!$B$2:$O$23,20,0)/1000</f>
        <v>9.2353958111008083</v>
      </c>
      <c r="Y29" s="10"/>
      <c r="Z29" s="10"/>
      <c r="AA29" s="10"/>
    </row>
    <row r="30" spans="2:27" x14ac:dyDescent="0.25">
      <c r="B30" s="7">
        <v>2020</v>
      </c>
      <c r="C30" s="9">
        <f>C29</f>
        <v>0.92980799999999997</v>
      </c>
      <c r="D30" s="9">
        <f t="shared" si="0"/>
        <v>1.8596159999999999</v>
      </c>
      <c r="E30" s="9">
        <f>HLOOKUP('Form 1.7b'!$B30,'[9]Forecast - pivot'!$B$2:$O$23,10,0)/1000*$E$28/($E$28+$G$28)</f>
        <v>5.8370212272672912</v>
      </c>
      <c r="F30" s="9">
        <f>HLOOKUP('Form 1.7b'!$B30,'[9]Forecast - pivot'!$B$2:$O$23,18,0)/1000*$E$28/($E$28+$G$28)</f>
        <v>12.744291393823707</v>
      </c>
      <c r="G30" s="9">
        <f>HLOOKUP('Form 1.7b'!$B30,'[9]Forecast - pivot'!$B$2:$O$23,10,0)/1000*$G$28/($E$28+$G$28)</f>
        <v>46.325091091053913</v>
      </c>
      <c r="H30" s="9">
        <f>HLOOKUP('Form 1.7b'!$B30,'[9]Forecast - pivot'!$B$2:$O$23,18,0)/1000*$G$28/($E$28+$G$28)</f>
        <v>101.14413443485368</v>
      </c>
      <c r="I30" s="9">
        <f>HLOOKUP('Form 1.7b'!$B30,'[9]Forecast - pivot'!$B$2:$O$23,8,0)/1000</f>
        <v>1.5937604650184389</v>
      </c>
      <c r="J30" s="9">
        <f>HLOOKUP('Form 1.7b'!$B30,'[9]Forecast - pivot'!$B$2:$O$23,16,0)/1000</f>
        <v>3.1875209300368779</v>
      </c>
      <c r="K30" s="8"/>
      <c r="L30" s="8"/>
      <c r="M30" s="9">
        <f>HLOOKUP('Form 1.7b'!$B30,'[9]Forecast - pivot'!$B$2:$O$23,5,0)/1000</f>
        <v>75.998724977595813</v>
      </c>
      <c r="N30" s="9">
        <f>HLOOKUP('Form 1.7b'!$B30,'[9]Forecast - pivot'!$B$2:$O$23,13,0)/1000</f>
        <v>205.19655743950875</v>
      </c>
      <c r="O30" s="9">
        <f>HLOOKUP('Form 1.7b'!$B30,'[9]Forecast - pivot'!$B$2:$O$23,21,0)/1000</f>
        <v>103.64953600923405</v>
      </c>
      <c r="P30" s="9">
        <f>HLOOKUP('Form 1.7b'!$B30,'[9]Forecast - pivot'!$B$2:$O$23,6,0)/1000*$P$28/($P$28+$S$28)</f>
        <v>15.461181705728265</v>
      </c>
      <c r="Q30" s="9">
        <f>HLOOKUP('Form 1.7b'!$B30,'[9]Forecast - pivot'!$B$2:$O$23,14,0)/1000*$P$28/($P$28+$S$28)</f>
        <v>37.402576559782922</v>
      </c>
      <c r="R30" s="9">
        <f>HLOOKUP('Form 1.7b'!$B30,'[9]Forecast - pivot'!$B$2:$O$23,22,0)/1000*$P$28/($P$28+$S$28)</f>
        <v>55.256626869514342</v>
      </c>
      <c r="S30" s="9">
        <f>HLOOKUP('Form 1.7b'!$B30,'[9]Forecast - pivot'!$B$2:$O$23,6,0)/1000*$S$28/($P$28+$S$28)</f>
        <v>24.569049562490719</v>
      </c>
      <c r="T30" s="9">
        <f>HLOOKUP('Form 1.7b'!$B30,'[9]Forecast - pivot'!$B$2:$O$23,14,0)/1000*$S$28/($P$28+$S$28)</f>
        <v>59.43567411291059</v>
      </c>
      <c r="U30" s="9">
        <f>HLOOKUP('Form 1.7b'!$B30,'[9]Forecast - pivot'!$B$2:$O$23,22,0)/1000*$S$28/($P$28+$S$28)</f>
        <v>87.80718253315473</v>
      </c>
      <c r="V30" s="9">
        <f>HLOOKUP('Form 1.7b'!$B30,'[9]Forecast - pivot'!$B$2:$O$23,4,0)/1000</f>
        <v>1.5964065763586459</v>
      </c>
      <c r="W30" s="9">
        <f>HLOOKUP('Form 1.7b'!$B30,'[9]Forecast - pivot'!$B$2:$O$23,12,0)/1000</f>
        <v>3.1928131527172918</v>
      </c>
      <c r="X30" s="9">
        <f>HLOOKUP('Form 1.7b'!$B30,'[9]Forecast - pivot'!$B$2:$O$23,20,0)/1000</f>
        <v>15.424397598602914</v>
      </c>
      <c r="Y30" s="10"/>
      <c r="Z30" s="10"/>
      <c r="AA30" s="10"/>
    </row>
    <row r="31" spans="2:27" x14ac:dyDescent="0.25">
      <c r="B31" s="7">
        <v>2021</v>
      </c>
      <c r="C31" s="9">
        <f>C30</f>
        <v>0.92980799999999997</v>
      </c>
      <c r="D31" s="9">
        <f t="shared" si="0"/>
        <v>1.8596159999999999</v>
      </c>
      <c r="E31" s="9">
        <f>HLOOKUP('Form 1.7b'!$B31,'[9]Forecast - pivot'!$B$2:$O$23,10,0)/1000*$E$28/($E$28+$G$28)</f>
        <v>7.5501443395968506</v>
      </c>
      <c r="F31" s="9">
        <f>HLOOKUP('Form 1.7b'!$B31,'[9]Forecast - pivot'!$B$2:$O$23,18,0)/1000*$E$28/($E$28+$G$28)</f>
        <v>17.021989874399686</v>
      </c>
      <c r="G31" s="9">
        <f>HLOOKUP('Form 1.7b'!$B31,'[9]Forecast - pivot'!$B$2:$O$23,10,0)/1000*$G$28/($E$28+$G$28)</f>
        <v>59.921167092650137</v>
      </c>
      <c r="H31" s="9">
        <f>HLOOKUP('Form 1.7b'!$B31,'[9]Forecast - pivot'!$B$2:$O$23,18,0)/1000*$G$28/($E$28+$G$28)</f>
        <v>135.09377485196069</v>
      </c>
      <c r="I31" s="9">
        <f>HLOOKUP('Form 1.7b'!$B31,'[9]Forecast - pivot'!$B$2:$O$23,8,0)/1000</f>
        <v>3.1220222205078603</v>
      </c>
      <c r="J31" s="9">
        <f>HLOOKUP('Form 1.7b'!$B31,'[9]Forecast - pivot'!$B$2:$O$23,16,0)/1000</f>
        <v>6.2440444410157205</v>
      </c>
      <c r="K31" s="8"/>
      <c r="L31" s="8"/>
      <c r="M31" s="9">
        <f>HLOOKUP('Form 1.7b'!$B31,'[9]Forecast - pivot'!$B$2:$O$23,5,0)/1000</f>
        <v>102.82028773890561</v>
      </c>
      <c r="N31" s="9">
        <f>HLOOKUP('Form 1.7b'!$B31,'[9]Forecast - pivot'!$B$2:$O$23,13,0)/1000</f>
        <v>277.61477689504517</v>
      </c>
      <c r="O31" s="9">
        <f>HLOOKUP('Form 1.7b'!$B31,'[9]Forecast - pivot'!$B$2:$O$23,21,0)/1000</f>
        <v>140.23960593838891</v>
      </c>
      <c r="P31" s="9">
        <f>HLOOKUP('Form 1.7b'!$B31,'[9]Forecast - pivot'!$B$2:$O$23,6,0)/1000*$P$28/($P$28+$S$28)</f>
        <v>18.622119733123974</v>
      </c>
      <c r="Q31" s="9">
        <f>HLOOKUP('Form 1.7b'!$B31,'[9]Forecast - pivot'!$B$2:$O$23,14,0)/1000*$P$28/($P$28+$S$28)</f>
        <v>47.772119116955786</v>
      </c>
      <c r="R31" s="9">
        <f>HLOOKUP('Form 1.7b'!$B31,'[9]Forecast - pivot'!$B$2:$O$23,22,0)/1000*$P$28/($P$28+$S$28)</f>
        <v>62.456200500651754</v>
      </c>
      <c r="S31" s="9">
        <f>HLOOKUP('Form 1.7b'!$B31,'[9]Forecast - pivot'!$B$2:$O$23,6,0)/1000*$S$28/($P$28+$S$28)</f>
        <v>29.592031928080136</v>
      </c>
      <c r="T31" s="9">
        <f>HLOOKUP('Form 1.7b'!$B31,'[9]Forecast - pivot'!$B$2:$O$23,14,0)/1000*$S$28/($P$28+$S$28)</f>
        <v>75.913703404368064</v>
      </c>
      <c r="U31" s="9">
        <f>HLOOKUP('Form 1.7b'!$B31,'[9]Forecast - pivot'!$B$2:$O$23,22,0)/1000*$S$28/($P$28+$S$28)</f>
        <v>99.247878641569301</v>
      </c>
      <c r="V31" s="9">
        <f>HLOOKUP('Form 1.7b'!$B31,'[9]Forecast - pivot'!$B$2:$O$23,4,0)/1000</f>
        <v>2.4482246040084874</v>
      </c>
      <c r="W31" s="9">
        <f>HLOOKUP('Form 1.7b'!$B31,'[9]Forecast - pivot'!$B$2:$O$23,12,0)/1000</f>
        <v>4.8964492080169748</v>
      </c>
      <c r="X31" s="9">
        <f>HLOOKUP('Form 1.7b'!$B31,'[9]Forecast - pivot'!$B$2:$O$23,20,0)/1000</f>
        <v>23.843162728035999</v>
      </c>
      <c r="Y31" s="10"/>
      <c r="Z31" s="10"/>
      <c r="AA31" s="10"/>
    </row>
    <row r="32" spans="2:27" x14ac:dyDescent="0.25">
      <c r="B32" s="7">
        <v>2022</v>
      </c>
      <c r="C32" s="9">
        <f>C31</f>
        <v>0.92980799999999997</v>
      </c>
      <c r="D32" s="9">
        <f>C32*2</f>
        <v>1.8596159999999999</v>
      </c>
      <c r="E32" s="9">
        <f>HLOOKUP('Form 1.7b'!$B32,'[9]Forecast - pivot'!$B$2:$O$23,10,0)/1000*$E$28/($E$28+$G$28)</f>
        <v>10.215190353178333</v>
      </c>
      <c r="F32" s="9">
        <f>HLOOKUP('Form 1.7b'!$B32,'[9]Forecast - pivot'!$B$2:$O$23,18,0)/1000*$E$28/($E$28+$G$28)</f>
        <v>23.544207970489463</v>
      </c>
      <c r="G32" s="9">
        <f>HLOOKUP('Form 1.7b'!$B32,'[9]Forecast - pivot'!$B$2:$O$23,10,0)/1000*$G$28/($E$28+$G$28)</f>
        <v>81.07210941992544</v>
      </c>
      <c r="H32" s="9">
        <f>HLOOKUP('Form 1.7b'!$B32,'[9]Forecast - pivot'!$B$2:$O$23,18,0)/1000*$G$28/($E$28+$G$28)</f>
        <v>186.85688066450072</v>
      </c>
      <c r="I32" s="9">
        <f>HLOOKUP('Form 1.7b'!$B32,'[9]Forecast - pivot'!$B$2:$O$23,8,0)/1000</f>
        <v>5.0027726606365093</v>
      </c>
      <c r="J32" s="9">
        <f>HLOOKUP('Form 1.7b'!$B32,'[9]Forecast - pivot'!$B$2:$O$23,16,0)/1000</f>
        <v>10.005545321273019</v>
      </c>
      <c r="K32" s="8"/>
      <c r="L32" s="8"/>
      <c r="M32" s="9">
        <f>HLOOKUP('Form 1.7b'!$B32,'[9]Forecast - pivot'!$B$2:$O$23,5,0)/1000</f>
        <v>129.54166617067585</v>
      </c>
      <c r="N32" s="9">
        <f>HLOOKUP('Form 1.7b'!$B32,'[9]Forecast - pivot'!$B$2:$O$23,13,0)/1000</f>
        <v>349.76249866082486</v>
      </c>
      <c r="O32" s="9">
        <f>HLOOKUP('Form 1.7b'!$B32,'[9]Forecast - pivot'!$B$2:$O$23,21,0)/1000</f>
        <v>176.6930040540376</v>
      </c>
      <c r="P32" s="9">
        <f>HLOOKUP('Form 1.7b'!$B32,'[9]Forecast - pivot'!$B$2:$O$23,6,0)/1000*$P$28/($P$28+$S$28)</f>
        <v>21.632963129135884</v>
      </c>
      <c r="Q32" s="9">
        <f>HLOOKUP('Form 1.7b'!$B32,'[9]Forecast - pivot'!$B$2:$O$23,14,0)/1000*$P$28/($P$28+$S$28)</f>
        <v>57.865792465629511</v>
      </c>
      <c r="R32" s="9">
        <f>HLOOKUP('Form 1.7b'!$B32,'[9]Forecast - pivot'!$B$2:$O$23,22,0)/1000*$P$28/($P$28+$S$28)</f>
        <v>69.572674858506076</v>
      </c>
      <c r="S32" s="9">
        <f>HLOOKUP('Form 1.7b'!$B32,'[9]Forecast - pivot'!$B$2:$O$23,6,0)/1000*$S$28/($P$28+$S$28)</f>
        <v>34.376501965975606</v>
      </c>
      <c r="T32" s="9">
        <f>HLOOKUP('Form 1.7b'!$B32,'[9]Forecast - pivot'!$B$2:$O$23,14,0)/1000*$S$28/($P$28+$S$28)</f>
        <v>91.953354544311466</v>
      </c>
      <c r="U32" s="9">
        <f>HLOOKUP('Form 1.7b'!$B32,'[9]Forecast - pivot'!$B$2:$O$23,22,0)/1000*$S$28/($P$28+$S$28)</f>
        <v>110.55652338400439</v>
      </c>
      <c r="V32" s="9">
        <f>HLOOKUP('Form 1.7b'!$B32,'[9]Forecast - pivot'!$B$2:$O$23,4,0)/1000</f>
        <v>3.2757547976650931</v>
      </c>
      <c r="W32" s="9">
        <f>HLOOKUP('Form 1.7b'!$B32,'[9]Forecast - pivot'!$B$2:$O$23,12,0)/1000</f>
        <v>6.5515095953301863</v>
      </c>
      <c r="X32" s="9">
        <f>HLOOKUP('Form 1.7b'!$B32,'[9]Forecast - pivot'!$B$2:$O$23,20,0)/1000</f>
        <v>32.021884135389328</v>
      </c>
      <c r="Y32" s="10"/>
      <c r="Z32" s="10"/>
      <c r="AA32" s="10"/>
    </row>
    <row r="33" spans="2:27" x14ac:dyDescent="0.25">
      <c r="B33" s="7">
        <v>2023</v>
      </c>
      <c r="C33" s="9">
        <f>HLOOKUP('Form 1.7b'!$B33,'[9]Forecast - pivot'!$B$2:$O$23,9,0)/1000</f>
        <v>21.956413712386567</v>
      </c>
      <c r="D33" s="9">
        <f>HLOOKUP('Form 1.7b'!$B33,'[9]Forecast - pivot'!$B$2:$O$23,17,0)/1000</f>
        <v>59.282317023443724</v>
      </c>
      <c r="E33" s="9">
        <f>HLOOKUP('Form 1.7b'!$B33,'[9]Forecast - pivot'!$B$2:$O$23,10,0)/1000*$E$28/($E$28+$G$28)</f>
        <v>12.56181117372655</v>
      </c>
      <c r="F33" s="9">
        <f>HLOOKUP('Form 1.7b'!$B33,'[9]Forecast - pivot'!$B$2:$O$23,18,0)/1000*$E$28/($E$28+$G$28)</f>
        <v>29.52542818635656</v>
      </c>
      <c r="G33" s="9">
        <f>HLOOKUP('Form 1.7b'!$B33,'[9]Forecast - pivot'!$B$2:$O$23,10,0)/1000*$G$28/($E$28+$G$28)</f>
        <v>99.695893544649834</v>
      </c>
      <c r="H33" s="9">
        <f>HLOOKUP('Form 1.7b'!$B33,'[9]Forecast - pivot'!$B$2:$O$23,18,0)/1000*$G$28/($E$28+$G$28)</f>
        <v>234.32639645816124</v>
      </c>
      <c r="I33" s="9">
        <f>HLOOKUP('Form 1.7b'!$B33,'[9]Forecast - pivot'!$B$2:$O$23,8,0)/1000</f>
        <v>7.5588026507872543</v>
      </c>
      <c r="J33" s="9">
        <f>HLOOKUP('Form 1.7b'!$B33,'[9]Forecast - pivot'!$B$2:$O$23,16,0)/1000</f>
        <v>15.117605301574509</v>
      </c>
      <c r="K33" s="8"/>
      <c r="L33" s="8"/>
      <c r="M33" s="9">
        <f>HLOOKUP('Form 1.7b'!$B33,'[9]Forecast - pivot'!$B$2:$O$23,5,0)/1000</f>
        <v>156.18843354801965</v>
      </c>
      <c r="N33" s="9">
        <f>HLOOKUP('Form 1.7b'!$B33,'[9]Forecast - pivot'!$B$2:$O$23,13,0)/1000</f>
        <v>421.70877057965311</v>
      </c>
      <c r="O33" s="9">
        <f>HLOOKUP('Form 1.7b'!$B33,'[9]Forecast - pivot'!$B$2:$O$23,21,0)/1000</f>
        <v>213.05087901426171</v>
      </c>
      <c r="P33" s="9">
        <f>HLOOKUP('Form 1.7b'!$B33,'[9]Forecast - pivot'!$B$2:$O$23,6,0)/1000*$P$28/($P$28+$S$28)</f>
        <v>22.898643371020484</v>
      </c>
      <c r="Q33" s="9">
        <f>HLOOKUP('Form 1.7b'!$B33,'[9]Forecast - pivot'!$B$2:$O$23,14,0)/1000*$P$28/($P$28+$S$28)</f>
        <v>61.316925349547695</v>
      </c>
      <c r="R33" s="9">
        <f>HLOOKUP('Form 1.7b'!$B33,'[9]Forecast - pivot'!$B$2:$O$23,22,0)/1000*$P$28/($P$28+$S$28)</f>
        <v>73.434851229402</v>
      </c>
      <c r="S33" s="9">
        <f>HLOOKUP('Form 1.7b'!$B33,'[9]Forecast - pivot'!$B$2:$O$23,6,0)/1000*$S$28/($P$28+$S$28)</f>
        <v>36.387768710328459</v>
      </c>
      <c r="T33" s="9">
        <f>HLOOKUP('Form 1.7b'!$B33,'[9]Forecast - pivot'!$B$2:$O$23,14,0)/1000*$S$28/($P$28+$S$28)</f>
        <v>97.437479657485255</v>
      </c>
      <c r="U33" s="9">
        <f>HLOOKUP('Form 1.7b'!$B33,'[9]Forecast - pivot'!$B$2:$O$23,22,0)/1000*$S$28/($P$28+$S$28)</f>
        <v>116.69382934687697</v>
      </c>
      <c r="V33" s="9">
        <f>HLOOKUP('Form 1.7b'!$B33,'[9]Forecast - pivot'!$B$2:$O$23,4,0)/1000</f>
        <v>4.4034150874374811</v>
      </c>
      <c r="W33" s="9">
        <f>HLOOKUP('Form 1.7b'!$B33,'[9]Forecast - pivot'!$B$2:$O$23,12,0)/1000</f>
        <v>8.8068301748749622</v>
      </c>
      <c r="X33" s="9">
        <f>HLOOKUP('Form 1.7b'!$B33,'[9]Forecast - pivot'!$B$2:$O$23,20,0)/1000</f>
        <v>43.166878508864478</v>
      </c>
      <c r="Y33" s="10"/>
      <c r="Z33" s="10"/>
      <c r="AA33" s="10"/>
    </row>
    <row r="34" spans="2:27" x14ac:dyDescent="0.25">
      <c r="B34" s="7">
        <v>2024</v>
      </c>
      <c r="C34" s="9">
        <f>HLOOKUP('Form 1.7b'!$B34,'[9]Forecast - pivot'!$B$2:$O$23,9,0)/1000</f>
        <v>42.933297081188435</v>
      </c>
      <c r="D34" s="9">
        <f>HLOOKUP('Form 1.7b'!$B34,'[9]Forecast - pivot'!$B$2:$O$23,17,0)/1000</f>
        <v>115.9199021192088</v>
      </c>
      <c r="E34" s="9">
        <f>HLOOKUP('Form 1.7b'!$B34,'[9]Forecast - pivot'!$B$2:$O$23,10,0)/1000*$E$28/($E$28+$G$28)</f>
        <v>12.56376107381708</v>
      </c>
      <c r="F34" s="9">
        <f>HLOOKUP('Form 1.7b'!$B34,'[9]Forecast - pivot'!$B$2:$O$23,18,0)/1000*$E$28/($E$28+$G$28)</f>
        <v>29.529327986537616</v>
      </c>
      <c r="G34" s="9">
        <f>HLOOKUP('Form 1.7b'!$B34,'[9]Forecast - pivot'!$B$2:$O$23,10,0)/1000*$G$28/($E$28+$G$28)</f>
        <v>99.711368783782135</v>
      </c>
      <c r="H34" s="9">
        <f>HLOOKUP('Form 1.7b'!$B34,'[9]Forecast - pivot'!$B$2:$O$23,18,0)/1000*$G$28/($E$28+$G$28)</f>
        <v>234.35734693642581</v>
      </c>
      <c r="I34" s="9">
        <f>HLOOKUP('Form 1.7b'!$B34,'[9]Forecast - pivot'!$B$2:$O$23,8,0)/1000</f>
        <v>10.40810759362622</v>
      </c>
      <c r="J34" s="9">
        <f>HLOOKUP('Form 1.7b'!$B34,'[9]Forecast - pivot'!$B$2:$O$23,16,0)/1000</f>
        <v>20.816215187252439</v>
      </c>
      <c r="K34" s="8"/>
      <c r="L34" s="8"/>
      <c r="M34" s="9">
        <f>HLOOKUP('Form 1.7b'!$B34,'[9]Forecast - pivot'!$B$2:$O$23,5,0)/1000</f>
        <v>182.67084035492275</v>
      </c>
      <c r="N34" s="9">
        <f>HLOOKUP('Form 1.7b'!$B34,'[9]Forecast - pivot'!$B$2:$O$23,13,0)/1000</f>
        <v>493.2112689582915</v>
      </c>
      <c r="O34" s="9">
        <f>HLOOKUP('Form 1.7b'!$B34,'[9]Forecast - pivot'!$B$2:$O$23,21,0)/1000</f>
        <v>249.18443001587397</v>
      </c>
      <c r="P34" s="9">
        <f>HLOOKUP('Form 1.7b'!$B34,'[9]Forecast - pivot'!$B$2:$O$23,6,0)/1000*$P$28/($P$28+$S$28)</f>
        <v>24.824934434475718</v>
      </c>
      <c r="Q34" s="9">
        <f>HLOOKUP('Form 1.7b'!$B34,'[9]Forecast - pivot'!$B$2:$O$23,14,0)/1000*$P$28/($P$28+$S$28)</f>
        <v>67.484555658015793</v>
      </c>
      <c r="R34" s="9">
        <f>HLOOKUP('Form 1.7b'!$B34,'[9]Forecast - pivot'!$B$2:$O$23,22,0)/1000*$P$28/($P$28+$S$28)</f>
        <v>78.656980024212501</v>
      </c>
      <c r="S34" s="9">
        <f>HLOOKUP('Form 1.7b'!$B34,'[9]Forecast - pivot'!$B$2:$O$23,6,0)/1000*$S$28/($P$28+$S$28)</f>
        <v>39.448798682719271</v>
      </c>
      <c r="T34" s="9">
        <f>HLOOKUP('Form 1.7b'!$B34,'[9]Forecast - pivot'!$B$2:$O$23,14,0)/1000*$S$28/($P$28+$S$28)</f>
        <v>107.23833560860123</v>
      </c>
      <c r="U34" s="9">
        <f>HLOOKUP('Form 1.7b'!$B34,'[9]Forecast - pivot'!$B$2:$O$23,22,0)/1000*$S$28/($P$28+$S$28)</f>
        <v>124.99220806225509</v>
      </c>
      <c r="V34" s="9">
        <f>HLOOKUP('Form 1.7b'!$B34,'[9]Forecast - pivot'!$B$2:$O$23,4,0)/1000</f>
        <v>5.4281651107392133</v>
      </c>
      <c r="W34" s="9">
        <f>HLOOKUP('Form 1.7b'!$B34,'[9]Forecast - pivot'!$B$2:$O$23,12,0)/1000</f>
        <v>10.856330221478427</v>
      </c>
      <c r="X34" s="9">
        <f>HLOOKUP('Form 1.7b'!$B34,'[9]Forecast - pivot'!$B$2:$O$23,20,0)/1000</f>
        <v>53.294780810205239</v>
      </c>
      <c r="Y34" s="10"/>
      <c r="Z34" s="10"/>
      <c r="AA34" s="10"/>
    </row>
    <row r="35" spans="2:27" x14ac:dyDescent="0.25">
      <c r="B35" s="7">
        <v>2025</v>
      </c>
      <c r="C35" s="9">
        <f>HLOOKUP('Form 1.7b'!$B35,'[9]Forecast - pivot'!$B$2:$O$23,9,0)/1000</f>
        <v>65.218159720841115</v>
      </c>
      <c r="D35" s="9">
        <f>HLOOKUP('Form 1.7b'!$B35,'[9]Forecast - pivot'!$B$2:$O$23,17,0)/1000</f>
        <v>176.08903124627102</v>
      </c>
      <c r="E35" s="9">
        <f>HLOOKUP('Form 1.7b'!$B35,'[9]Forecast - pivot'!$B$2:$O$23,10,0)/1000*$E$28/($E$28+$G$28)</f>
        <v>13.065026793607355</v>
      </c>
      <c r="F35" s="9">
        <f>HLOOKUP('Form 1.7b'!$B35,'[9]Forecast - pivot'!$B$2:$O$23,18,0)/1000*$E$28/($E$28+$G$28)</f>
        <v>31.019924265127361</v>
      </c>
      <c r="G35" s="9">
        <f>HLOOKUP('Form 1.7b'!$B35,'[9]Forecast - pivot'!$B$2:$O$23,10,0)/1000*$G$28/($E$28+$G$28)</f>
        <v>103.68962742393079</v>
      </c>
      <c r="H35" s="9">
        <f>HLOOKUP('Form 1.7b'!$B35,'[9]Forecast - pivot'!$B$2:$O$23,18,0)/1000*$G$28/($E$28+$G$28)</f>
        <v>246.18735503423494</v>
      </c>
      <c r="I35" s="9">
        <f>HLOOKUP('Form 1.7b'!$B35,'[9]Forecast - pivot'!$B$2:$O$23,8,0)/1000</f>
        <v>12.227683807848766</v>
      </c>
      <c r="J35" s="9">
        <f>HLOOKUP('Form 1.7b'!$B35,'[9]Forecast - pivot'!$B$2:$O$23,16,0)/1000</f>
        <v>24.455367615697533</v>
      </c>
      <c r="K35" s="8"/>
      <c r="L35" s="8"/>
      <c r="M35" s="9">
        <f>HLOOKUP('Form 1.7b'!$B35,'[9]Forecast - pivot'!$B$2:$O$23,5,0)/1000</f>
        <v>218.55060989709571</v>
      </c>
      <c r="N35" s="9">
        <f>HLOOKUP('Form 1.7b'!$B35,'[9]Forecast - pivot'!$B$2:$O$23,13,0)/1000</f>
        <v>590.08664672215855</v>
      </c>
      <c r="O35" s="9">
        <f>HLOOKUP('Form 1.7b'!$B35,'[9]Forecast - pivot'!$B$2:$O$23,21,0)/1000</f>
        <v>298.14228728958136</v>
      </c>
      <c r="P35" s="9">
        <f>HLOOKUP('Form 1.7b'!$B35,'[9]Forecast - pivot'!$B$2:$O$23,6,0)/1000*$P$28/($P$28+$S$28)</f>
        <v>26.532776916664858</v>
      </c>
      <c r="Q35" s="9">
        <f>HLOOKUP('Form 1.7b'!$B35,'[9]Forecast - pivot'!$B$2:$O$23,14,0)/1000*$P$28/($P$28+$S$28)</f>
        <v>72.278547197877202</v>
      </c>
      <c r="R35" s="9">
        <f>HLOOKUP('Form 1.7b'!$B35,'[9]Forecast - pivot'!$B$2:$O$23,22,0)/1000*$P$28/($P$28+$S$28)</f>
        <v>83.552419084738702</v>
      </c>
      <c r="S35" s="9">
        <f>HLOOKUP('Form 1.7b'!$B35,'[9]Forecast - pivot'!$B$2:$O$23,6,0)/1000*$S$28/($P$28+$S$28)</f>
        <v>42.162696455118265</v>
      </c>
      <c r="T35" s="9">
        <f>HLOOKUP('Form 1.7b'!$B35,'[9]Forecast - pivot'!$B$2:$O$23,14,0)/1000*$S$28/($P$28+$S$28)</f>
        <v>114.85637011506965</v>
      </c>
      <c r="U35" s="9">
        <f>HLOOKUP('Form 1.7b'!$B35,'[9]Forecast - pivot'!$B$2:$O$23,22,0)/1000*$S$28/($P$28+$S$28)</f>
        <v>132.77145076164459</v>
      </c>
      <c r="V35" s="9">
        <f>HLOOKUP('Form 1.7b'!$B35,'[9]Forecast - pivot'!$B$2:$O$23,4,0)/1000</f>
        <v>6.8240043983619909</v>
      </c>
      <c r="W35" s="9">
        <f>HLOOKUP('Form 1.7b'!$B35,'[9]Forecast - pivot'!$B$2:$O$23,12,0)/1000</f>
        <v>13.648008796723982</v>
      </c>
      <c r="X35" s="9">
        <f>HLOOKUP('Form 1.7b'!$B35,'[9]Forecast - pivot'!$B$2:$O$23,20,0)/1000</f>
        <v>67.090266159761569</v>
      </c>
      <c r="Y35" s="10"/>
      <c r="Z35" s="10"/>
      <c r="AA35" s="10"/>
    </row>
    <row r="36" spans="2:27" x14ac:dyDescent="0.25">
      <c r="B36" s="7">
        <v>2026</v>
      </c>
      <c r="C36" s="9">
        <f>HLOOKUP('Form 1.7b'!$B36,'[9]Forecast - pivot'!$B$2:$O$23,9,0)/1000</f>
        <v>87.396809631760462</v>
      </c>
      <c r="D36" s="9">
        <f>HLOOKUP('Form 1.7b'!$B36,'[9]Forecast - pivot'!$B$2:$O$23,17,0)/1000</f>
        <v>235.97138600575326</v>
      </c>
      <c r="E36" s="9">
        <f>HLOOKUP('Form 1.7b'!$B36,'[9]Forecast - pivot'!$B$2:$O$23,10,0)/1000*$E$28/($E$28+$G$28)</f>
        <v>13.065026793607355</v>
      </c>
      <c r="F36" s="9">
        <f>HLOOKUP('Form 1.7b'!$B36,'[9]Forecast - pivot'!$B$2:$O$23,18,0)/1000*$E$28/($E$28+$G$28)</f>
        <v>31.019924265127361</v>
      </c>
      <c r="G36" s="9">
        <f>HLOOKUP('Form 1.7b'!$B36,'[9]Forecast - pivot'!$B$2:$O$23,10,0)/1000*$G$28/($E$28+$G$28)</f>
        <v>103.68962742393079</v>
      </c>
      <c r="H36" s="9">
        <f>HLOOKUP('Form 1.7b'!$B36,'[9]Forecast - pivot'!$B$2:$O$23,18,0)/1000*$G$28/($E$28+$G$28)</f>
        <v>246.18735503423494</v>
      </c>
      <c r="I36" s="9">
        <f>HLOOKUP('Form 1.7b'!$B36,'[9]Forecast - pivot'!$B$2:$O$23,8,0)/1000</f>
        <v>14.546650284304061</v>
      </c>
      <c r="J36" s="9">
        <f>HLOOKUP('Form 1.7b'!$B36,'[9]Forecast - pivot'!$B$2:$O$23,16,0)/1000</f>
        <v>29.093300568608122</v>
      </c>
      <c r="K36" s="8"/>
      <c r="L36" s="8"/>
      <c r="M36" s="9">
        <f>HLOOKUP('Form 1.7b'!$B36,'[9]Forecast - pivot'!$B$2:$O$23,5,0)/1000</f>
        <v>254.19339364366763</v>
      </c>
      <c r="N36" s="9">
        <f>HLOOKUP('Form 1.7b'!$B36,'[9]Forecast - pivot'!$B$2:$O$23,13,0)/1000</f>
        <v>686.32216283790274</v>
      </c>
      <c r="O36" s="9">
        <f>HLOOKUP('Form 1.7b'!$B36,'[9]Forecast - pivot'!$B$2:$O$23,21,0)/1000</f>
        <v>346.77687450361782</v>
      </c>
      <c r="P36" s="9">
        <f>HLOOKUP('Form 1.7b'!$B36,'[9]Forecast - pivot'!$B$2:$O$23,6,0)/1000*$P$28/($P$28+$S$28)</f>
        <v>27.393776447187328</v>
      </c>
      <c r="Q36" s="9">
        <f>HLOOKUP('Form 1.7b'!$B36,'[9]Forecast - pivot'!$B$2:$O$23,14,0)/1000*$P$28/($P$28+$S$28)</f>
        <v>74.000546258922128</v>
      </c>
      <c r="R36" s="9">
        <f>HLOOKUP('Form 1.7b'!$B36,'[9]Forecast - pivot'!$B$2:$O$23,22,0)/1000*$P$28/($P$28+$S$28)</f>
        <v>86.488330217480978</v>
      </c>
      <c r="S36" s="9">
        <f>HLOOKUP('Form 1.7b'!$B36,'[9]Forecast - pivot'!$B$2:$O$23,6,0)/1000*$S$28/($P$28+$S$28)</f>
        <v>43.530893307164213</v>
      </c>
      <c r="T36" s="9">
        <f>HLOOKUP('Form 1.7b'!$B36,'[9]Forecast - pivot'!$B$2:$O$23,14,0)/1000*$S$28/($P$28+$S$28)</f>
        <v>117.59276381916153</v>
      </c>
      <c r="U36" s="9">
        <f>HLOOKUP('Form 1.7b'!$B36,'[9]Forecast - pivot'!$B$2:$O$23,22,0)/1000*$S$28/($P$28+$S$28)</f>
        <v>137.43684746315859</v>
      </c>
      <c r="V36" s="9">
        <f>HLOOKUP('Form 1.7b'!$B36,'[9]Forecast - pivot'!$B$2:$O$23,4,0)/1000</f>
        <v>8.3699820493321884</v>
      </c>
      <c r="W36" s="9">
        <f>HLOOKUP('Form 1.7b'!$B36,'[9]Forecast - pivot'!$B$2:$O$23,12,0)/1000</f>
        <v>16.739964098664377</v>
      </c>
      <c r="X36" s="9">
        <f>HLOOKUP('Form 1.7b'!$B36,'[9]Forecast - pivot'!$B$2:$O$23,20,0)/1000</f>
        <v>82.369612588692718</v>
      </c>
      <c r="Y36" s="10"/>
      <c r="Z36" s="10"/>
      <c r="AA36" s="10"/>
    </row>
    <row r="37" spans="2:27" x14ac:dyDescent="0.25">
      <c r="B37" s="7">
        <v>2027</v>
      </c>
      <c r="C37" s="9">
        <f>HLOOKUP('Form 1.7b'!$B37,'[9]Forecast - pivot'!$B$2:$O$23,9,0)/1000</f>
        <v>109.44661380818928</v>
      </c>
      <c r="D37" s="9">
        <f>HLOOKUP('Form 1.7b'!$B37,'[9]Forecast - pivot'!$B$2:$O$23,17,0)/1000</f>
        <v>295.50585728211109</v>
      </c>
      <c r="E37" s="9">
        <f>HLOOKUP('Form 1.7b'!$B37,'[9]Forecast - pivot'!$B$2:$O$23,10,0)/1000*$E$28/($E$28+$G$28)</f>
        <v>13.066439012509642</v>
      </c>
      <c r="F37" s="9">
        <f>HLOOKUP('Form 1.7b'!$B37,'[9]Forecast - pivot'!$B$2:$O$23,18,0)/1000*$E$28/($E$28+$G$28)</f>
        <v>31.022748702931935</v>
      </c>
      <c r="G37" s="9">
        <f>HLOOKUP('Form 1.7b'!$B37,'[9]Forecast - pivot'!$B$2:$O$23,10,0)/1000*$G$28/($E$28+$G$28)</f>
        <v>103.70083539572698</v>
      </c>
      <c r="H37" s="9">
        <f>HLOOKUP('Form 1.7b'!$B37,'[9]Forecast - pivot'!$B$2:$O$23,18,0)/1000*$G$28/($E$28+$G$28)</f>
        <v>246.20977097782733</v>
      </c>
      <c r="I37" s="9">
        <f>HLOOKUP('Form 1.7b'!$B37,'[9]Forecast - pivot'!$B$2:$O$23,8,0)/1000</f>
        <v>16.00522915230064</v>
      </c>
      <c r="J37" s="9">
        <f>HLOOKUP('Form 1.7b'!$B37,'[9]Forecast - pivot'!$B$2:$O$23,16,0)/1000</f>
        <v>32.010458304601279</v>
      </c>
      <c r="K37" s="8"/>
      <c r="L37" s="8"/>
      <c r="M37" s="9">
        <f>HLOOKUP('Form 1.7b'!$B37,'[9]Forecast - pivot'!$B$2:$O$23,5,0)/1000</f>
        <v>307.71297019750978</v>
      </c>
      <c r="N37" s="9">
        <f>HLOOKUP('Form 1.7b'!$B37,'[9]Forecast - pivot'!$B$2:$O$23,13,0)/1000</f>
        <v>830.82501953327665</v>
      </c>
      <c r="O37" s="9">
        <f>HLOOKUP('Form 1.7b'!$B37,'[9]Forecast - pivot'!$B$2:$O$23,21,0)/1000</f>
        <v>419.80913653157239</v>
      </c>
      <c r="P37" s="9">
        <f>HLOOKUP('Form 1.7b'!$B37,'[9]Forecast - pivot'!$B$2:$O$23,6,0)/1000*$P$28/($P$28+$S$28)</f>
        <v>28.952850389041693</v>
      </c>
      <c r="Q37" s="9">
        <f>HLOOKUP('Form 1.7b'!$B37,'[9]Forecast - pivot'!$B$2:$O$23,14,0)/1000*$P$28/($P$28+$S$28)</f>
        <v>78.264881181717186</v>
      </c>
      <c r="R37" s="9">
        <f>HLOOKUP('Form 1.7b'!$B37,'[9]Forecast - pivot'!$B$2:$O$23,22,0)/1000*$P$28/($P$28+$S$28)</f>
        <v>90.702653407176427</v>
      </c>
      <c r="S37" s="9">
        <f>HLOOKUP('Form 1.7b'!$B37,'[9]Forecast - pivot'!$B$2:$O$23,6,0)/1000*$S$28/($P$28+$S$28)</f>
        <v>46.00838601619926</v>
      </c>
      <c r="T37" s="9">
        <f>HLOOKUP('Form 1.7b'!$B37,'[9]Forecast - pivot'!$B$2:$O$23,14,0)/1000*$S$28/($P$28+$S$28)</f>
        <v>124.36913176200738</v>
      </c>
      <c r="U37" s="9">
        <f>HLOOKUP('Form 1.7b'!$B37,'[9]Forecast - pivot'!$B$2:$O$23,22,0)/1000*$S$28/($P$28+$S$28)</f>
        <v>144.13374277754585</v>
      </c>
      <c r="V37" s="9">
        <f>HLOOKUP('Form 1.7b'!$B37,'[9]Forecast - pivot'!$B$2:$O$23,4,0)/1000</f>
        <v>9.6776734482256703</v>
      </c>
      <c r="W37" s="9">
        <f>HLOOKUP('Form 1.7b'!$B37,'[9]Forecast - pivot'!$B$2:$O$23,12,0)/1000</f>
        <v>19.355346896451341</v>
      </c>
      <c r="X37" s="9">
        <f>HLOOKUP('Form 1.7b'!$B37,'[9]Forecast - pivot'!$B$2:$O$23,20,0)/1000</f>
        <v>95.293906735692829</v>
      </c>
      <c r="Y37" s="10"/>
      <c r="Z37" s="10"/>
      <c r="AA37" s="10"/>
    </row>
    <row r="38" spans="2:27" x14ac:dyDescent="0.25">
      <c r="B38" s="7">
        <v>2028</v>
      </c>
      <c r="C38" s="9">
        <f>HLOOKUP('Form 1.7b'!$B38,'[9]Forecast - pivot'!$B$2:$O$23,9,0)/1000</f>
        <v>136.43159310035526</v>
      </c>
      <c r="D38" s="9">
        <f>HLOOKUP('Form 1.7b'!$B38,'[9]Forecast - pivot'!$B$2:$O$23,17,0)/1000</f>
        <v>368.36530137095923</v>
      </c>
      <c r="E38" s="9">
        <f>HLOOKUP('Form 1.7b'!$B38,'[9]Forecast - pivot'!$B$2:$O$23,10,0)/1000*$E$28/($E$28+$G$28)</f>
        <v>13.068536735201784</v>
      </c>
      <c r="F38" s="9">
        <f>HLOOKUP('Form 1.7b'!$B38,'[9]Forecast - pivot'!$B$2:$O$23,18,0)/1000*$E$28/($E$28+$G$28)</f>
        <v>31.026944148316222</v>
      </c>
      <c r="G38" s="9">
        <f>HLOOKUP('Form 1.7b'!$B38,'[9]Forecast - pivot'!$B$2:$O$23,10,0)/1000*$G$28/($E$28+$G$28)</f>
        <v>103.71748381810093</v>
      </c>
      <c r="H38" s="9">
        <f>HLOOKUP('Form 1.7b'!$B38,'[9]Forecast - pivot'!$B$2:$O$23,18,0)/1000*$G$28/($E$28+$G$28)</f>
        <v>246.24306782257523</v>
      </c>
      <c r="I38" s="9">
        <f>HLOOKUP('Form 1.7b'!$B38,'[9]Forecast - pivot'!$B$2:$O$23,8,0)/1000</f>
        <v>16.355641892175818</v>
      </c>
      <c r="J38" s="9">
        <f>HLOOKUP('Form 1.7b'!$B38,'[9]Forecast - pivot'!$B$2:$O$23,16,0)/1000</f>
        <v>32.711283784351636</v>
      </c>
      <c r="K38" s="8"/>
      <c r="L38" s="8"/>
      <c r="M38" s="9">
        <f>HLOOKUP('Form 1.7b'!$B38,'[9]Forecast - pivot'!$B$2:$O$23,5,0)/1000</f>
        <v>370.24791075532801</v>
      </c>
      <c r="N38" s="9">
        <f>HLOOKUP('Form 1.7b'!$B38,'[9]Forecast - pivot'!$B$2:$O$23,13,0)/1000</f>
        <v>999.66935903938588</v>
      </c>
      <c r="O38" s="9">
        <f>HLOOKUP('Form 1.7b'!$B38,'[9]Forecast - pivot'!$B$2:$O$23,21,0)/1000</f>
        <v>505.13799192162213</v>
      </c>
      <c r="P38" s="9">
        <f>HLOOKUP('Form 1.7b'!$B38,'[9]Forecast - pivot'!$B$2:$O$23,6,0)/1000*$P$28/($P$28+$S$28)</f>
        <v>31.553067873087418</v>
      </c>
      <c r="Q38" s="9">
        <f>HLOOKUP('Form 1.7b'!$B38,'[9]Forecast - pivot'!$B$2:$O$23,14,0)/1000*$P$28/($P$28+$S$28)</f>
        <v>86.121077603240366</v>
      </c>
      <c r="R38" s="9">
        <f>HLOOKUP('Form 1.7b'!$B38,'[9]Forecast - pivot'!$B$2:$O$23,22,0)/1000*$P$28/($P$28+$S$28)</f>
        <v>98.577378036202006</v>
      </c>
      <c r="S38" s="9">
        <f>HLOOKUP('Form 1.7b'!$B38,'[9]Forecast - pivot'!$B$2:$O$23,6,0)/1000*$S$28/($P$28+$S$28)</f>
        <v>50.140338764358567</v>
      </c>
      <c r="T38" s="9">
        <f>HLOOKUP('Form 1.7b'!$B38,'[9]Forecast - pivot'!$B$2:$O$23,14,0)/1000*$S$28/($P$28+$S$28)</f>
        <v>136.85325379917049</v>
      </c>
      <c r="U38" s="9">
        <f>HLOOKUP('Form 1.7b'!$B38,'[9]Forecast - pivot'!$B$2:$O$23,22,0)/1000*$S$28/($P$28+$S$28)</f>
        <v>156.64730761262015</v>
      </c>
      <c r="V38" s="9">
        <f>HLOOKUP('Form 1.7b'!$B38,'[9]Forecast - pivot'!$B$2:$O$23,4,0)/1000</f>
        <v>11.354648703342612</v>
      </c>
      <c r="W38" s="9">
        <f>HLOOKUP('Form 1.7b'!$B38,'[9]Forecast - pivot'!$B$2:$O$23,12,0)/1000</f>
        <v>22.709297406685224</v>
      </c>
      <c r="X38" s="9">
        <f>HLOOKUP('Form 1.7b'!$B38,'[9]Forecast - pivot'!$B$2:$O$23,20,0)/1000</f>
        <v>111.86794055797793</v>
      </c>
      <c r="Y38" s="10"/>
      <c r="Z38" s="10"/>
      <c r="AA38" s="10"/>
    </row>
    <row r="39" spans="2:27" x14ac:dyDescent="0.25">
      <c r="B39" s="7">
        <v>2029</v>
      </c>
      <c r="C39" s="9">
        <f>HLOOKUP('Form 1.7b'!$B39,'[9]Forecast - pivot'!$B$2:$O$23,9,0)/1000</f>
        <v>169.84801449391992</v>
      </c>
      <c r="D39" s="9">
        <f>HLOOKUP('Form 1.7b'!$B39,'[9]Forecast - pivot'!$B$2:$O$23,17,0)/1000</f>
        <v>458.58963913358389</v>
      </c>
      <c r="E39" s="9">
        <f>HLOOKUP('Form 1.7b'!$B39,'[9]Forecast - pivot'!$B$2:$O$23,10,0)/1000*$E$28/($E$28+$G$28)</f>
        <v>13.160683243563604</v>
      </c>
      <c r="F39" s="9">
        <f>HLOOKUP('Form 1.7b'!$B39,'[9]Forecast - pivot'!$B$2:$O$23,18,0)/1000*$E$28/($E$28+$G$28)</f>
        <v>31.389484102344738</v>
      </c>
      <c r="G39" s="9">
        <f>HLOOKUP('Form 1.7b'!$B39,'[9]Forecast - pivot'!$B$2:$O$23,10,0)/1000*$G$28/($E$28+$G$28)</f>
        <v>104.44879782697292</v>
      </c>
      <c r="H39" s="9">
        <f>HLOOKUP('Form 1.7b'!$B39,'[9]Forecast - pivot'!$B$2:$O$23,18,0)/1000*$G$28/($E$28+$G$28)</f>
        <v>249.12033959196029</v>
      </c>
      <c r="I39" s="9">
        <f>HLOOKUP('Form 1.7b'!$B39,'[9]Forecast - pivot'!$B$2:$O$23,8,0)/1000</f>
        <v>17.63500267899671</v>
      </c>
      <c r="J39" s="9">
        <f>HLOOKUP('Form 1.7b'!$B39,'[9]Forecast - pivot'!$B$2:$O$23,16,0)/1000</f>
        <v>35.270005357993419</v>
      </c>
      <c r="K39" s="8"/>
      <c r="L39" s="8"/>
      <c r="M39" s="9">
        <f>HLOOKUP('Form 1.7b'!$B39,'[9]Forecast - pivot'!$B$2:$O$23,5,0)/1000</f>
        <v>441.47096552309483</v>
      </c>
      <c r="N39" s="9">
        <f>HLOOKUP('Form 1.7b'!$B39,'[9]Forecast - pivot'!$B$2:$O$23,13,0)/1000</f>
        <v>1191.9716069123563</v>
      </c>
      <c r="O39" s="9">
        <f>HLOOKUP('Form 1.7b'!$B39,'[9]Forecast - pivot'!$B$2:$O$23,21,0)/1000</f>
        <v>602.31655545817978</v>
      </c>
      <c r="P39" s="9">
        <f>HLOOKUP('Form 1.7b'!$B39,'[9]Forecast - pivot'!$B$2:$O$23,6,0)/1000*$P$28/($P$28+$S$28)</f>
        <v>35.060610319704658</v>
      </c>
      <c r="Q39" s="9">
        <f>HLOOKUP('Form 1.7b'!$B39,'[9]Forecast - pivot'!$B$2:$O$23,14,0)/1000*$P$28/($P$28+$S$28)</f>
        <v>97.249204699898414</v>
      </c>
      <c r="R39" s="9">
        <f>HLOOKUP('Form 1.7b'!$B39,'[9]Forecast - pivot'!$B$2:$O$23,22,0)/1000*$P$28/($P$28+$S$28)</f>
        <v>108.66462008726086</v>
      </c>
      <c r="S39" s="9">
        <f>HLOOKUP('Form 1.7b'!$B39,'[9]Forecast - pivot'!$B$2:$O$23,6,0)/1000*$S$28/($P$28+$S$28)</f>
        <v>55.714103166955994</v>
      </c>
      <c r="T39" s="9">
        <f>HLOOKUP('Form 1.7b'!$B39,'[9]Forecast - pivot'!$B$2:$O$23,14,0)/1000*$S$28/($P$28+$S$28)</f>
        <v>154.53673436225006</v>
      </c>
      <c r="U39" s="9">
        <f>HLOOKUP('Form 1.7b'!$B39,'[9]Forecast - pivot'!$B$2:$O$23,22,0)/1000*$S$28/($P$28+$S$28)</f>
        <v>172.67673890825554</v>
      </c>
      <c r="V39" s="9">
        <f>HLOOKUP('Form 1.7b'!$B39,'[9]Forecast - pivot'!$B$2:$O$23,4,0)/1000</f>
        <v>13.286232636385911</v>
      </c>
      <c r="W39" s="9">
        <f>HLOOKUP('Form 1.7b'!$B39,'[9]Forecast - pivot'!$B$2:$O$23,12,0)/1000</f>
        <v>26.572465272771822</v>
      </c>
      <c r="X39" s="9">
        <f>HLOOKUP('Form 1.7b'!$B39,'[9]Forecast - pivot'!$B$2:$O$23,20,0)/1000</f>
        <v>130.95834594062009</v>
      </c>
      <c r="Y39" s="10"/>
      <c r="Z39" s="10"/>
      <c r="AA39" s="10"/>
    </row>
    <row r="40" spans="2:27" x14ac:dyDescent="0.25">
      <c r="B40" s="7">
        <v>2030</v>
      </c>
      <c r="C40" s="9">
        <f>HLOOKUP('Form 1.7b'!$B40,'[9]Forecast - pivot'!$B$2:$O$23,9,0)/1000</f>
        <v>209.21277397088147</v>
      </c>
      <c r="D40" s="9">
        <f>HLOOKUP('Form 1.7b'!$B40,'[9]Forecast - pivot'!$B$2:$O$23,17,0)/1000</f>
        <v>564.87448972138009</v>
      </c>
      <c r="E40" s="9">
        <f>HLOOKUP('Form 1.7b'!$B40,'[9]Forecast - pivot'!$B$2:$O$23,10,0)/1000*$E$28/($E$28+$G$28)</f>
        <v>13.344658302204474</v>
      </c>
      <c r="F40" s="9">
        <f>HLOOKUP('Form 1.7b'!$B40,'[9]Forecast - pivot'!$B$2:$O$23,18,0)/1000*$E$28/($E$28+$G$28)</f>
        <v>32.117422744308435</v>
      </c>
      <c r="G40" s="9">
        <f>HLOOKUP('Form 1.7b'!$B40,'[9]Forecast - pivot'!$B$2:$O$23,10,0)/1000*$G$28/($E$28+$G$28)</f>
        <v>105.90890239370077</v>
      </c>
      <c r="H40" s="9">
        <f>HLOOKUP('Form 1.7b'!$B40,'[9]Forecast - pivot'!$B$2:$O$23,18,0)/1000*$G$28/($E$28+$G$28)</f>
        <v>254.89757126282296</v>
      </c>
      <c r="I40" s="9">
        <f>HLOOKUP('Form 1.7b'!$B40,'[9]Forecast - pivot'!$B$2:$O$23,8,0)/1000</f>
        <v>19.76526692481205</v>
      </c>
      <c r="J40" s="9">
        <f>HLOOKUP('Form 1.7b'!$B40,'[9]Forecast - pivot'!$B$2:$O$23,16,0)/1000</f>
        <v>39.530533849624099</v>
      </c>
      <c r="K40" s="8"/>
      <c r="L40" s="8"/>
      <c r="M40" s="9">
        <f>HLOOKUP('Form 1.7b'!$B40,'[9]Forecast - pivot'!$B$2:$O$23,5,0)/1000</f>
        <v>520.24048983778255</v>
      </c>
      <c r="N40" s="9">
        <f>HLOOKUP('Form 1.7b'!$B40,'[9]Forecast - pivot'!$B$2:$O$23,13,0)/1000</f>
        <v>1404.6493225620134</v>
      </c>
      <c r="O40" s="9">
        <f>HLOOKUP('Form 1.7b'!$B40,'[9]Forecast - pivot'!$B$2:$O$23,21,0)/1000</f>
        <v>709.78653056834855</v>
      </c>
      <c r="P40" s="9">
        <f>HLOOKUP('Form 1.7b'!$B40,'[9]Forecast - pivot'!$B$2:$O$23,6,0)/1000*$P$28/($P$28+$S$28)</f>
        <v>39.547697286146935</v>
      </c>
      <c r="Q40" s="9">
        <f>HLOOKUP('Form 1.7b'!$B40,'[9]Forecast - pivot'!$B$2:$O$23,14,0)/1000*$P$28/($P$28+$S$28)</f>
        <v>111.90702100337738</v>
      </c>
      <c r="R40" s="9">
        <f>HLOOKUP('Form 1.7b'!$B40,'[9]Forecast - pivot'!$B$2:$O$23,22,0)/1000*$P$28/($P$28+$S$28)</f>
        <v>121.33551555260118</v>
      </c>
      <c r="S40" s="9">
        <f>HLOOKUP('Form 1.7b'!$B40,'[9]Forecast - pivot'!$B$2:$O$23,6,0)/1000*$S$28/($P$28+$S$28)</f>
        <v>62.844441854385181</v>
      </c>
      <c r="T40" s="9">
        <f>HLOOKUP('Form 1.7b'!$B40,'[9]Forecast - pivot'!$B$2:$O$23,14,0)/1000*$S$28/($P$28+$S$28)</f>
        <v>177.82917229438004</v>
      </c>
      <c r="U40" s="9">
        <f>HLOOKUP('Form 1.7b'!$B40,'[9]Forecast - pivot'!$B$2:$O$23,22,0)/1000*$S$28/($P$28+$S$28)</f>
        <v>192.81180132549278</v>
      </c>
      <c r="V40" s="9">
        <f>HLOOKUP('Form 1.7b'!$B40,'[9]Forecast - pivot'!$B$2:$O$23,4,0)/1000</f>
        <v>15.441558814504964</v>
      </c>
      <c r="W40" s="9">
        <f>HLOOKUP('Form 1.7b'!$B40,'[9]Forecast - pivot'!$B$2:$O$23,12,0)/1000</f>
        <v>30.883117629009927</v>
      </c>
      <c r="X40" s="9">
        <f>HLOOKUP('Form 1.7b'!$B40,'[9]Forecast - pivot'!$B$2:$O$23,20,0)/1000</f>
        <v>152.26006095710707</v>
      </c>
      <c r="Y40" s="10"/>
      <c r="Z40" s="10"/>
      <c r="AA40" s="10"/>
    </row>
    <row r="42" spans="2:27" x14ac:dyDescent="0.25">
      <c r="B42" s="11" t="s">
        <v>18</v>
      </c>
      <c r="C42" s="11" t="s">
        <v>19</v>
      </c>
    </row>
    <row r="43" spans="2:27" x14ac:dyDescent="0.25">
      <c r="B43" s="11" t="s">
        <v>20</v>
      </c>
      <c r="C43" s="11" t="s">
        <v>21</v>
      </c>
    </row>
    <row r="44" spans="2:27" x14ac:dyDescent="0.25">
      <c r="B44" s="11" t="s">
        <v>22</v>
      </c>
      <c r="C44" s="11" t="s">
        <v>23</v>
      </c>
    </row>
  </sheetData>
  <mergeCells count="17">
    <mergeCell ref="B7:L7"/>
    <mergeCell ref="M7:AA7"/>
    <mergeCell ref="B1:AA1"/>
    <mergeCell ref="B2:AA2"/>
    <mergeCell ref="B3:AA3"/>
    <mergeCell ref="B4:AA4"/>
    <mergeCell ref="B6:AA6"/>
    <mergeCell ref="P8:R8"/>
    <mergeCell ref="S8:U8"/>
    <mergeCell ref="V8:X8"/>
    <mergeCell ref="Y8:AA8"/>
    <mergeCell ref="C8:D8"/>
    <mergeCell ref="E8:F8"/>
    <mergeCell ref="G8:H8"/>
    <mergeCell ref="I8:J8"/>
    <mergeCell ref="K8:L8"/>
    <mergeCell ref="M8:O8"/>
  </mergeCells>
  <pageMargins left="0.25" right="0.25" top="0.75" bottom="0.75" header="0.3" footer="0.3"/>
  <pageSetup paperSize="17" scale="67" fitToWidth="0" pageOrder="overThenDown" orientation="landscape" r:id="rId1"/>
  <colBreaks count="2" manualBreakCount="2">
    <brk id="12" max="43" man="1"/>
    <brk id="28" max="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74F5-D926-46DE-BF52-161DF9201D47}">
  <sheetPr>
    <pageSetUpPr fitToPage="1"/>
  </sheetPr>
  <dimension ref="B1:O44"/>
  <sheetViews>
    <sheetView view="pageBreakPreview" zoomScale="60" zoomScaleNormal="70" workbookViewId="0">
      <selection activeCell="V64" sqref="V64"/>
    </sheetView>
  </sheetViews>
  <sheetFormatPr defaultRowHeight="15" x14ac:dyDescent="0.25"/>
  <cols>
    <col min="1" max="2" width="9.140625" style="2"/>
    <col min="3" max="3" width="16.5703125" style="2" customWidth="1"/>
    <col min="4" max="4" width="16.85546875" style="2" customWidth="1"/>
    <col min="5" max="5" width="15.28515625" style="2" customWidth="1"/>
    <col min="6" max="6" width="19.5703125" style="2" customWidth="1"/>
    <col min="7" max="7" width="16.7109375" style="2" customWidth="1"/>
    <col min="8" max="8" width="16.28515625" style="2" customWidth="1"/>
    <col min="9" max="9" width="17.140625" style="2" customWidth="1"/>
    <col min="10" max="10" width="16" style="2" customWidth="1"/>
    <col min="11" max="11" width="19.5703125" style="2" customWidth="1"/>
    <col min="12" max="12" width="16.7109375" style="2" customWidth="1"/>
    <col min="13" max="16384" width="9.140625" style="2"/>
  </cols>
  <sheetData>
    <row r="1" spans="2:15" ht="15.75" x14ac:dyDescent="0.25">
      <c r="B1" s="47" t="s">
        <v>24</v>
      </c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5" ht="15.75" x14ac:dyDescent="0.25">
      <c r="B2" s="59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4" spans="2:15" ht="15.75" x14ac:dyDescent="0.25">
      <c r="B4" s="50" t="s">
        <v>25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12"/>
      <c r="N4" s="12"/>
      <c r="O4" s="12"/>
    </row>
    <row r="5" spans="2:15" ht="15.75" x14ac:dyDescent="0.25">
      <c r="B5" s="50" t="s">
        <v>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12"/>
      <c r="N5" s="12"/>
      <c r="O5" s="12"/>
    </row>
    <row r="7" spans="2:15" ht="15.75" x14ac:dyDescent="0.25">
      <c r="C7" s="51" t="s">
        <v>26</v>
      </c>
      <c r="D7" s="51"/>
      <c r="E7" s="51"/>
      <c r="F7" s="51"/>
      <c r="G7" s="51"/>
      <c r="H7" s="51"/>
      <c r="I7" s="51"/>
      <c r="J7" s="51"/>
      <c r="K7" s="51"/>
      <c r="L7" s="51"/>
    </row>
    <row r="8" spans="2:15" ht="15.75" x14ac:dyDescent="0.25">
      <c r="C8" s="51" t="s">
        <v>5</v>
      </c>
      <c r="D8" s="51"/>
      <c r="E8" s="51"/>
      <c r="F8" s="51"/>
      <c r="G8" s="51"/>
      <c r="H8" s="52" t="s">
        <v>6</v>
      </c>
      <c r="I8" s="52"/>
      <c r="J8" s="52"/>
      <c r="K8" s="52"/>
      <c r="L8" s="52"/>
    </row>
    <row r="9" spans="2:15" ht="34.5" customHeight="1" x14ac:dyDescent="0.25">
      <c r="B9" s="6" t="s">
        <v>12</v>
      </c>
      <c r="C9" s="13" t="s">
        <v>7</v>
      </c>
      <c r="D9" s="13" t="s">
        <v>27</v>
      </c>
      <c r="E9" s="13" t="s">
        <v>28</v>
      </c>
      <c r="F9" s="13" t="s">
        <v>10</v>
      </c>
      <c r="G9" s="13" t="s">
        <v>11</v>
      </c>
      <c r="H9" s="14" t="s">
        <v>7</v>
      </c>
      <c r="I9" s="14" t="s">
        <v>27</v>
      </c>
      <c r="J9" s="14" t="s">
        <v>28</v>
      </c>
      <c r="K9" s="14" t="s">
        <v>10</v>
      </c>
      <c r="L9" s="14" t="s">
        <v>11</v>
      </c>
    </row>
    <row r="10" spans="2:15" x14ac:dyDescent="0.25">
      <c r="B10" s="7">
        <v>2000</v>
      </c>
      <c r="C10" s="8"/>
      <c r="D10" s="8"/>
      <c r="E10" s="8"/>
      <c r="F10" s="8"/>
      <c r="G10" s="8"/>
      <c r="H10" s="10"/>
      <c r="I10" s="10"/>
      <c r="J10" s="10"/>
      <c r="K10" s="10"/>
      <c r="L10" s="10"/>
    </row>
    <row r="11" spans="2:15" x14ac:dyDescent="0.25">
      <c r="B11" s="7">
        <v>2001</v>
      </c>
      <c r="C11" s="8"/>
      <c r="D11" s="8"/>
      <c r="E11" s="8"/>
      <c r="F11" s="8"/>
      <c r="G11" s="8"/>
      <c r="H11" s="10"/>
      <c r="I11" s="10"/>
      <c r="J11" s="10"/>
      <c r="K11" s="10"/>
      <c r="L11" s="10"/>
    </row>
    <row r="12" spans="2:15" x14ac:dyDescent="0.25">
      <c r="B12" s="7">
        <v>2002</v>
      </c>
      <c r="C12" s="8"/>
      <c r="D12" s="8"/>
      <c r="E12" s="8"/>
      <c r="F12" s="8"/>
      <c r="G12" s="8"/>
      <c r="H12" s="10"/>
      <c r="I12" s="10"/>
      <c r="J12" s="10"/>
      <c r="K12" s="10"/>
      <c r="L12" s="10"/>
    </row>
    <row r="13" spans="2:15" x14ac:dyDescent="0.25">
      <c r="B13" s="7">
        <v>2003</v>
      </c>
      <c r="C13" s="8"/>
      <c r="D13" s="8"/>
      <c r="E13" s="8"/>
      <c r="F13" s="8"/>
      <c r="G13" s="8"/>
      <c r="H13" s="10"/>
      <c r="I13" s="10"/>
      <c r="J13" s="10"/>
      <c r="K13" s="10"/>
      <c r="L13" s="10"/>
    </row>
    <row r="14" spans="2:15" x14ac:dyDescent="0.25">
      <c r="B14" s="7">
        <v>2004</v>
      </c>
      <c r="C14" s="8"/>
      <c r="D14" s="8"/>
      <c r="E14" s="8"/>
      <c r="F14" s="8"/>
      <c r="G14" s="8"/>
      <c r="H14" s="10"/>
      <c r="I14" s="10"/>
      <c r="J14" s="10"/>
      <c r="K14" s="10"/>
      <c r="L14" s="10"/>
    </row>
    <row r="15" spans="2:15" x14ac:dyDescent="0.25">
      <c r="B15" s="7">
        <v>2005</v>
      </c>
      <c r="C15" s="8"/>
      <c r="D15" s="8"/>
      <c r="E15" s="8"/>
      <c r="F15" s="8"/>
      <c r="G15" s="8"/>
      <c r="H15" s="10"/>
      <c r="I15" s="10"/>
      <c r="J15" s="10"/>
      <c r="K15" s="10"/>
      <c r="L15" s="10"/>
    </row>
    <row r="16" spans="2:15" x14ac:dyDescent="0.25">
      <c r="B16" s="7">
        <v>2006</v>
      </c>
      <c r="C16" s="8"/>
      <c r="D16" s="8"/>
      <c r="E16" s="8"/>
      <c r="F16" s="8"/>
      <c r="G16" s="8"/>
      <c r="H16" s="10"/>
      <c r="I16" s="10"/>
      <c r="J16" s="10"/>
      <c r="K16" s="10"/>
      <c r="L16" s="10"/>
    </row>
    <row r="17" spans="2:12" x14ac:dyDescent="0.25">
      <c r="B17" s="7">
        <v>2007</v>
      </c>
      <c r="C17" s="8"/>
      <c r="D17" s="8"/>
      <c r="E17" s="8"/>
      <c r="F17" s="8"/>
      <c r="G17" s="8"/>
      <c r="H17" s="10"/>
      <c r="I17" s="10"/>
      <c r="J17" s="10"/>
      <c r="K17" s="10"/>
      <c r="L17" s="10"/>
    </row>
    <row r="18" spans="2:12" x14ac:dyDescent="0.25">
      <c r="B18" s="7">
        <v>2008</v>
      </c>
      <c r="C18" s="8"/>
      <c r="D18" s="8"/>
      <c r="E18" s="8"/>
      <c r="F18" s="8"/>
      <c r="G18" s="8"/>
      <c r="H18" s="10"/>
      <c r="I18" s="10"/>
      <c r="J18" s="10"/>
      <c r="K18" s="10"/>
      <c r="L18" s="10"/>
    </row>
    <row r="19" spans="2:12" x14ac:dyDescent="0.25">
      <c r="B19" s="7">
        <v>2009</v>
      </c>
      <c r="C19" s="8"/>
      <c r="D19" s="8"/>
      <c r="E19" s="8"/>
      <c r="F19" s="8"/>
      <c r="G19" s="8"/>
      <c r="H19" s="10"/>
      <c r="I19" s="10"/>
      <c r="J19" s="10"/>
      <c r="K19" s="10"/>
      <c r="L19" s="10"/>
    </row>
    <row r="20" spans="2:12" x14ac:dyDescent="0.25">
      <c r="B20" s="7">
        <v>2010</v>
      </c>
      <c r="C20" s="8"/>
      <c r="D20" s="8"/>
      <c r="E20" s="8"/>
      <c r="F20" s="8"/>
      <c r="G20" s="8"/>
      <c r="H20" s="10"/>
      <c r="I20" s="10"/>
      <c r="J20" s="10"/>
      <c r="K20" s="10"/>
      <c r="L20" s="10"/>
    </row>
    <row r="21" spans="2:12" x14ac:dyDescent="0.25">
      <c r="B21" s="7">
        <v>2011</v>
      </c>
      <c r="C21" s="8"/>
      <c r="D21" s="8"/>
      <c r="E21" s="8"/>
      <c r="F21" s="8"/>
      <c r="G21" s="8"/>
      <c r="H21" s="10"/>
      <c r="I21" s="10"/>
      <c r="J21" s="10"/>
      <c r="K21" s="10"/>
      <c r="L21" s="10"/>
    </row>
    <row r="22" spans="2:12" x14ac:dyDescent="0.25">
      <c r="B22" s="7">
        <v>2012</v>
      </c>
      <c r="C22" s="8"/>
      <c r="D22" s="8"/>
      <c r="E22" s="8"/>
      <c r="F22" s="8"/>
      <c r="G22" s="8"/>
      <c r="H22" s="10"/>
      <c r="I22" s="10"/>
      <c r="J22" s="10"/>
      <c r="K22" s="10"/>
      <c r="L22" s="10"/>
    </row>
    <row r="23" spans="2:12" x14ac:dyDescent="0.25">
      <c r="B23" s="7">
        <v>2013</v>
      </c>
      <c r="C23" s="8"/>
      <c r="D23" s="8"/>
      <c r="E23" s="8"/>
      <c r="F23" s="8"/>
      <c r="G23" s="8"/>
      <c r="H23" s="10"/>
      <c r="I23" s="10"/>
      <c r="J23" s="10"/>
      <c r="K23" s="10"/>
      <c r="L23" s="10"/>
    </row>
    <row r="24" spans="2:12" x14ac:dyDescent="0.25">
      <c r="B24" s="7">
        <v>2014</v>
      </c>
      <c r="C24" s="8"/>
      <c r="D24" s="8"/>
      <c r="E24" s="8"/>
      <c r="F24" s="8"/>
      <c r="G24" s="8"/>
      <c r="H24" s="10"/>
      <c r="I24" s="10"/>
      <c r="J24" s="10"/>
      <c r="K24" s="10"/>
      <c r="L24" s="10"/>
    </row>
    <row r="25" spans="2:12" x14ac:dyDescent="0.25">
      <c r="B25" s="7">
        <v>2015</v>
      </c>
      <c r="C25" s="8"/>
      <c r="D25" s="8"/>
      <c r="E25" s="8"/>
      <c r="F25" s="8"/>
      <c r="G25" s="8"/>
      <c r="H25" s="10"/>
      <c r="I25" s="10"/>
      <c r="J25" s="10"/>
      <c r="K25" s="10"/>
      <c r="L25" s="10"/>
    </row>
    <row r="26" spans="2:12" x14ac:dyDescent="0.25">
      <c r="B26" s="7">
        <v>2016</v>
      </c>
      <c r="C26" s="8"/>
      <c r="D26" s="8"/>
      <c r="E26" s="8"/>
      <c r="F26" s="8"/>
      <c r="G26" s="8"/>
      <c r="H26" s="10"/>
      <c r="I26" s="10"/>
      <c r="J26" s="10"/>
      <c r="K26" s="10"/>
      <c r="L26" s="10"/>
    </row>
    <row r="27" spans="2:12" x14ac:dyDescent="0.25">
      <c r="B27" s="7">
        <v>2017</v>
      </c>
      <c r="C27" s="8"/>
      <c r="D27" s="8"/>
      <c r="E27" s="8"/>
      <c r="F27" s="8"/>
      <c r="G27" s="8"/>
      <c r="H27" s="10"/>
      <c r="I27" s="10"/>
      <c r="J27" s="10"/>
      <c r="K27" s="10"/>
      <c r="L27" s="10"/>
    </row>
    <row r="28" spans="2:12" x14ac:dyDescent="0.25">
      <c r="B28" s="7">
        <v>2018</v>
      </c>
      <c r="C28" s="8"/>
      <c r="D28" s="8"/>
      <c r="E28" s="8"/>
      <c r="F28" s="8"/>
      <c r="G28" s="8"/>
      <c r="H28" s="10"/>
      <c r="I28" s="10"/>
      <c r="J28" s="10"/>
      <c r="K28" s="10"/>
      <c r="L28" s="10"/>
    </row>
    <row r="29" spans="2:12" x14ac:dyDescent="0.25">
      <c r="B29" s="7">
        <v>2019</v>
      </c>
      <c r="C29" s="9">
        <f>-HLOOKUP($B29,'[9]Peak Forecast Summary'!$C$2:$N$11,10,0)*'Form 1.7b'!C29/SUM('Form 1.7b'!$C29,'Form 1.7b'!$E29,'Form 1.7b'!$G29,'Form 1.7b'!$I29,'Form 1.7b'!$M29,'Form 1.7b'!$P29,'Form 1.7b'!$S29,'Form 1.7b'!$V29)</f>
        <v>0.26028974010542844</v>
      </c>
      <c r="D29" s="9">
        <f>-HLOOKUP($B29,'[9]Peak Forecast Summary'!$C$2:$N$11,10,0)*'Form 1.7b'!E29/SUM('Form 1.7b'!$C29,'Form 1.7b'!$E29,'Form 1.7b'!$G29,'Form 1.7b'!$I29,'Form 1.7b'!$M29,'Form 1.7b'!$P29,'Form 1.7b'!$S29,'Form 1.7b'!$V29)</f>
        <v>1.1722593525890272</v>
      </c>
      <c r="E29" s="9">
        <f>-HLOOKUP($B29,'[9]Peak Forecast Summary'!$C$2:$N$11,10,0)*'Form 1.7b'!G29/SUM('Form 1.7b'!$C29,'Form 1.7b'!$E29,'Form 1.7b'!$G29,'Form 1.7b'!$I29,'Form 1.7b'!$M29,'Form 1.7b'!$P29,'Form 1.7b'!$S29,'Form 1.7b'!$V29)</f>
        <v>9.3035504200916641</v>
      </c>
      <c r="F29" s="9">
        <f>-HLOOKUP($B29,'[9]Peak Forecast Summary'!$C$2:$N$11,10,0)*'Form 1.7b'!I29/SUM('Form 1.7b'!$C29,'Form 1.7b'!$E29,'Form 1.7b'!$G29,'Form 1.7b'!$I29,'Form 1.7b'!$M29,'Form 1.7b'!$P29,'Form 1.7b'!$S29,'Form 1.7b'!$V29)</f>
        <v>0.21475960728934876</v>
      </c>
      <c r="G29" s="8"/>
      <c r="H29" s="9">
        <f>-HLOOKUP($B29,'[9]Peak Forecast Summary'!$C$2:$N$11,10,0)*'Form 1.7b'!M29/SUM('Form 1.7b'!$C29,'Form 1.7b'!$E29,'Form 1.7b'!$G29,'Form 1.7b'!$I29,'Form 1.7b'!$M29,'Form 1.7b'!$P29,'Form 1.7b'!$S29,'Form 1.7b'!$V29)</f>
        <v>13.747842234054206</v>
      </c>
      <c r="I29" s="9">
        <f>-HLOOKUP($B29,'[9]Peak Forecast Summary'!$C$2:$N$11,10,0)*'Form 1.7b'!P29/SUM('Form 1.7b'!$C29,'Form 1.7b'!$E29,'Form 1.7b'!$G29,'Form 1.7b'!$I29,'Form 1.7b'!$M29,'Form 1.7b'!$P29,'Form 1.7b'!$S29,'Form 1.7b'!$V29)</f>
        <v>3.6178732819952857</v>
      </c>
      <c r="J29" s="9">
        <f>-HLOOKUP($B29,'[9]Peak Forecast Summary'!$C$2:$N$11,10,0)*'Form 1.7b'!S29/SUM('Form 1.7b'!$C29,'Form 1.7b'!$E29,'Form 1.7b'!$G29,'Form 1.7b'!$I29,'Form 1.7b'!$M29,'Form 1.7b'!$P29,'Form 1.7b'!$S29,'Form 1.7b'!$V29)</f>
        <v>5.7490888903544048</v>
      </c>
      <c r="K29" s="9">
        <f>-HLOOKUP($B29,'[9]Peak Forecast Summary'!$C$2:$N$11,10,0)*'Form 1.7b'!V29/SUM('Form 1.7b'!$C29,'Form 1.7b'!$E29,'Form 1.7b'!$G29,'Form 1.7b'!$I29,'Form 1.7b'!$M29,'Form 1.7b'!$P29,'Form 1.7b'!$S29,'Form 1.7b'!$V29)</f>
        <v>0.27159647352063604</v>
      </c>
      <c r="L29" s="10"/>
    </row>
    <row r="30" spans="2:12" x14ac:dyDescent="0.25">
      <c r="B30" s="7">
        <v>2020</v>
      </c>
      <c r="C30" s="9">
        <f>-HLOOKUP($B30,'[9]Peak Forecast Summary'!$C$2:$N$11,10,0)*'Form 1.7b'!C30/SUM('Form 1.7b'!$C30,'Form 1.7b'!$E30,'Form 1.7b'!$G30,'Form 1.7b'!$I30,'Form 1.7b'!$M30,'Form 1.7b'!$P30,'Form 1.7b'!$S30,'Form 1.7b'!$V30)</f>
        <v>0.29353225655411058</v>
      </c>
      <c r="D30" s="9">
        <f>-HLOOKUP($B30,'[9]Peak Forecast Summary'!$C$2:$N$11,10,0)*'Form 1.7b'!E30/SUM('Form 1.7b'!$C30,'Form 1.7b'!$E30,'Form 1.7b'!$G30,'Form 1.7b'!$I30,'Form 1.7b'!$M30,'Form 1.7b'!$P30,'Form 1.7b'!$S30,'Form 1.7b'!$V30)</f>
        <v>1.8426965700381284</v>
      </c>
      <c r="E30" s="9">
        <f>-HLOOKUP($B30,'[9]Peak Forecast Summary'!$C$2:$N$11,10,0)*'Form 1.7b'!G30/SUM('Form 1.7b'!$C30,'Form 1.7b'!$E30,'Form 1.7b'!$G30,'Form 1.7b'!$I30,'Form 1.7b'!$M30,'Form 1.7b'!$P30,'Form 1.7b'!$S30,'Form 1.7b'!$V30)</f>
        <v>14.624426250399846</v>
      </c>
      <c r="F30" s="9">
        <f>-HLOOKUP($B30,'[9]Peak Forecast Summary'!$C$2:$N$11,10,0)*'Form 1.7b'!I30/SUM('Form 1.7b'!$C30,'Form 1.7b'!$E30,'Form 1.7b'!$G30,'Form 1.7b'!$I30,'Form 1.7b'!$M30,'Form 1.7b'!$P30,'Form 1.7b'!$S30,'Form 1.7b'!$V30)</f>
        <v>0.50313624501358456</v>
      </c>
      <c r="G30" s="8"/>
      <c r="H30" s="9">
        <f>-HLOOKUP($B30,'[9]Peak Forecast Summary'!$C$2:$N$11,10,0)*'Form 1.7b'!M30/SUM('Form 1.7b'!$C30,'Form 1.7b'!$E30,'Form 1.7b'!$G30,'Form 1.7b'!$I30,'Form 1.7b'!$M30,'Form 1.7b'!$P30,'Form 1.7b'!$S30,'Form 1.7b'!$V30)</f>
        <v>23.9921330402717</v>
      </c>
      <c r="I30" s="9">
        <f>-HLOOKUP($B30,'[9]Peak Forecast Summary'!$C$2:$N$11,10,0)*'Form 1.7b'!P30/SUM('Form 1.7b'!$C30,'Form 1.7b'!$E30,'Form 1.7b'!$G30,'Form 1.7b'!$I30,'Form 1.7b'!$M30,'Form 1.7b'!$P30,'Form 1.7b'!$S30,'Form 1.7b'!$V30)</f>
        <v>4.8809598918008348</v>
      </c>
      <c r="J30" s="9">
        <f>-HLOOKUP($B30,'[9]Peak Forecast Summary'!$C$2:$N$11,10,0)*'Form 1.7b'!S30/SUM('Form 1.7b'!$C30,'Form 1.7b'!$E30,'Form 1.7b'!$G30,'Form 1.7b'!$I30,'Form 1.7b'!$M30,'Form 1.7b'!$P30,'Form 1.7b'!$S30,'Form 1.7b'!$V30)</f>
        <v>7.7562341466923117</v>
      </c>
      <c r="K30" s="9">
        <f>-HLOOKUP($B30,'[9]Peak Forecast Summary'!$C$2:$N$11,10,0)*'Form 1.7b'!V30/SUM('Form 1.7b'!$C30,'Form 1.7b'!$E30,'Form 1.7b'!$G30,'Form 1.7b'!$I30,'Form 1.7b'!$M30,'Form 1.7b'!$P30,'Form 1.7b'!$S30,'Form 1.7b'!$V30)</f>
        <v>0.50397159922949197</v>
      </c>
      <c r="L30" s="10"/>
    </row>
    <row r="31" spans="2:12" x14ac:dyDescent="0.25">
      <c r="B31" s="7">
        <v>2021</v>
      </c>
      <c r="C31" s="9">
        <f>-HLOOKUP($B31,'[9]Peak Forecast Summary'!$C$2:$N$11,10,0)*'Form 1.7b'!C31/SUM('Form 1.7b'!$C31,'Form 1.7b'!$E31,'Form 1.7b'!$G31,'Form 1.7b'!$I31,'Form 1.7b'!$M31,'Form 1.7b'!$P31,'Form 1.7b'!$S31,'Form 1.7b'!$V31)</f>
        <v>0.3121650219542878</v>
      </c>
      <c r="D31" s="9">
        <f>-HLOOKUP($B31,'[9]Peak Forecast Summary'!$C$2:$N$11,10,0)*'Form 1.7b'!E31/SUM('Form 1.7b'!$C31,'Form 1.7b'!$E31,'Form 1.7b'!$G31,'Form 1.7b'!$I31,'Form 1.7b'!$M31,'Form 1.7b'!$P31,'Form 1.7b'!$S31,'Form 1.7b'!$V31)</f>
        <v>2.5348146859655896</v>
      </c>
      <c r="E31" s="9">
        <f>-HLOOKUP($B31,'[9]Peak Forecast Summary'!$C$2:$N$11,10,0)*'Form 1.7b'!G31/SUM('Form 1.7b'!$C31,'Form 1.7b'!$E31,'Form 1.7b'!$G31,'Form 1.7b'!$I31,'Form 1.7b'!$M31,'Form 1.7b'!$P31,'Form 1.7b'!$S31,'Form 1.7b'!$V31)</f>
        <v>20.117370942176965</v>
      </c>
      <c r="F31" s="9">
        <f>-HLOOKUP($B31,'[9]Peak Forecast Summary'!$C$2:$N$11,10,0)*'Form 1.7b'!I31/SUM('Form 1.7b'!$C31,'Form 1.7b'!$E31,'Form 1.7b'!$G31,'Form 1.7b'!$I31,'Form 1.7b'!$M31,'Form 1.7b'!$P31,'Form 1.7b'!$S31,'Form 1.7b'!$V31)</f>
        <v>1.0481584746599413</v>
      </c>
      <c r="G31" s="8"/>
      <c r="H31" s="9">
        <f>-HLOOKUP($B31,'[9]Peak Forecast Summary'!$C$2:$N$11,10,0)*'Form 1.7b'!M31/SUM('Form 1.7b'!$C31,'Form 1.7b'!$E31,'Form 1.7b'!$G31,'Form 1.7b'!$I31,'Form 1.7b'!$M31,'Form 1.7b'!$P31,'Form 1.7b'!$S31,'Form 1.7b'!$V31)</f>
        <v>34.519919574107405</v>
      </c>
      <c r="I31" s="9">
        <f>-HLOOKUP($B31,'[9]Peak Forecast Summary'!$C$2:$N$11,10,0)*'Form 1.7b'!P31/SUM('Form 1.7b'!$C31,'Form 1.7b'!$E31,'Form 1.7b'!$G31,'Form 1.7b'!$I31,'Form 1.7b'!$M31,'Form 1.7b'!$P31,'Form 1.7b'!$S31,'Form 1.7b'!$V31)</f>
        <v>6.2520159165397819</v>
      </c>
      <c r="J31" s="9">
        <f>-HLOOKUP($B31,'[9]Peak Forecast Summary'!$C$2:$N$11,10,0)*'Form 1.7b'!S31/SUM('Form 1.7b'!$C31,'Form 1.7b'!$E31,'Form 1.7b'!$G31,'Form 1.7b'!$I31,'Form 1.7b'!$M31,'Form 1.7b'!$P31,'Form 1.7b'!$S31,'Form 1.7b'!$V31)</f>
        <v>9.934951405560204</v>
      </c>
      <c r="K31" s="9">
        <f>-HLOOKUP($B31,'[9]Peak Forecast Summary'!$C$2:$N$11,10,0)*'Form 1.7b'!V31/SUM('Form 1.7b'!$C31,'Form 1.7b'!$E31,'Form 1.7b'!$G31,'Form 1.7b'!$I31,'Form 1.7b'!$M31,'Form 1.7b'!$P31,'Form 1.7b'!$S31,'Form 1.7b'!$V31)</f>
        <v>0.82194397903581939</v>
      </c>
      <c r="L31" s="10"/>
    </row>
    <row r="32" spans="2:12" x14ac:dyDescent="0.25">
      <c r="B32" s="7">
        <v>2022</v>
      </c>
      <c r="C32" s="9">
        <f>-HLOOKUP($B32,'[9]Peak Forecast Summary'!$C$2:$N$11,10,0)*'Form 1.7b'!C32/SUM('Form 1.7b'!$C32,'Form 1.7b'!$E32,'Form 1.7b'!$G32,'Form 1.7b'!$I32,'Form 1.7b'!$M32,'Form 1.7b'!$P32,'Form 1.7b'!$S32,'Form 1.7b'!$V32)</f>
        <v>0.32114221570891816</v>
      </c>
      <c r="D32" s="9">
        <f>-HLOOKUP($B32,'[9]Peak Forecast Summary'!$C$2:$N$11,10,0)*'Form 1.7b'!E32/SUM('Form 1.7b'!$C32,'Form 1.7b'!$E32,'Form 1.7b'!$G32,'Form 1.7b'!$I32,'Form 1.7b'!$M32,'Form 1.7b'!$P32,'Form 1.7b'!$S32,'Form 1.7b'!$V32)</f>
        <v>3.528178789500688</v>
      </c>
      <c r="E32" s="9">
        <f>-HLOOKUP($B32,'[9]Peak Forecast Summary'!$C$2:$N$11,10,0)*'Form 1.7b'!G32/SUM('Form 1.7b'!$C32,'Form 1.7b'!$E32,'Form 1.7b'!$G32,'Form 1.7b'!$I32,'Form 1.7b'!$M32,'Form 1.7b'!$P32,'Form 1.7b'!$S32,'Form 1.7b'!$V32)</f>
        <v>28.001132331955318</v>
      </c>
      <c r="F32" s="9">
        <f>-HLOOKUP($B32,'[9]Peak Forecast Summary'!$C$2:$N$11,10,0)*'Form 1.7b'!I32/SUM('Form 1.7b'!$C32,'Form 1.7b'!$E32,'Form 1.7b'!$G32,'Form 1.7b'!$I32,'Form 1.7b'!$M32,'Form 1.7b'!$P32,'Form 1.7b'!$S32,'Form 1.7b'!$V32)</f>
        <v>1.7278852160067544</v>
      </c>
      <c r="G32" s="8"/>
      <c r="H32" s="9">
        <f>-HLOOKUP($B32,'[9]Peak Forecast Summary'!$C$2:$N$11,10,0)*'Form 1.7b'!M32/SUM('Form 1.7b'!$C32,'Form 1.7b'!$E32,'Form 1.7b'!$G32,'Form 1.7b'!$I32,'Form 1.7b'!$M32,'Form 1.7b'!$P32,'Form 1.7b'!$S32,'Form 1.7b'!$V32)</f>
        <v>44.741815192680484</v>
      </c>
      <c r="I32" s="9">
        <f>-HLOOKUP($B32,'[9]Peak Forecast Summary'!$C$2:$N$11,10,0)*'Form 1.7b'!P32/SUM('Form 1.7b'!$C32,'Form 1.7b'!$E32,'Form 1.7b'!$G32,'Form 1.7b'!$I32,'Form 1.7b'!$M32,'Form 1.7b'!$P32,'Form 1.7b'!$S32,'Form 1.7b'!$V32)</f>
        <v>7.4717121294289024</v>
      </c>
      <c r="J32" s="9">
        <f>-HLOOKUP($B32,'[9]Peak Forecast Summary'!$C$2:$N$11,10,0)*'Form 1.7b'!S32/SUM('Form 1.7b'!$C32,'Form 1.7b'!$E32,'Form 1.7b'!$G32,'Form 1.7b'!$I32,'Form 1.7b'!$M32,'Form 1.7b'!$P32,'Form 1.7b'!$S32,'Form 1.7b'!$V32)</f>
        <v>11.87314586417345</v>
      </c>
      <c r="K32" s="9">
        <f>-HLOOKUP($B32,'[9]Peak Forecast Summary'!$C$2:$N$11,10,0)*'Form 1.7b'!V32/SUM('Form 1.7b'!$C32,'Form 1.7b'!$E32,'Form 1.7b'!$G32,'Form 1.7b'!$I32,'Form 1.7b'!$M32,'Form 1.7b'!$P32,'Form 1.7b'!$S32,'Form 1.7b'!$V32)</f>
        <v>1.1313982605454964</v>
      </c>
      <c r="L32" s="10"/>
    </row>
    <row r="33" spans="2:12" x14ac:dyDescent="0.25">
      <c r="B33" s="7">
        <v>2023</v>
      </c>
      <c r="C33" s="9">
        <f>-HLOOKUP($B33,'[9]Peak Forecast Summary'!$C$2:$N$11,10,0)*'Form 1.7b'!C33/SUM('Form 1.7b'!$C33,'Form 1.7b'!$E33,'Form 1.7b'!$G33,'Form 1.7b'!$I33,'Form 1.7b'!$M33,'Form 1.7b'!$P33,'Form 1.7b'!$S33,'Form 1.7b'!$V33)</f>
        <v>7.8938486080696784</v>
      </c>
      <c r="D33" s="9">
        <f>-HLOOKUP($B33,'[9]Peak Forecast Summary'!$C$2:$N$11,10,0)*'Form 1.7b'!E33/SUM('Form 1.7b'!$C33,'Form 1.7b'!$E33,'Form 1.7b'!$G33,'Form 1.7b'!$I33,'Form 1.7b'!$M33,'Form 1.7b'!$P33,'Form 1.7b'!$S33,'Form 1.7b'!$V33)</f>
        <v>4.5162674081247802</v>
      </c>
      <c r="E33" s="9">
        <f>-HLOOKUP($B33,'[9]Peak Forecast Summary'!$C$2:$N$11,10,0)*'Form 1.7b'!G33/SUM('Form 1.7b'!$C33,'Form 1.7b'!$E33,'Form 1.7b'!$G33,'Form 1.7b'!$I33,'Form 1.7b'!$M33,'Form 1.7b'!$P33,'Form 1.7b'!$S33,'Form 1.7b'!$V33)</f>
        <v>35.843025222453562</v>
      </c>
      <c r="F33" s="9">
        <f>-HLOOKUP($B33,'[9]Peak Forecast Summary'!$C$2:$N$11,10,0)*'Form 1.7b'!I33/SUM('Form 1.7b'!$C33,'Form 1.7b'!$E33,'Form 1.7b'!$G33,'Form 1.7b'!$I33,'Form 1.7b'!$M33,'Form 1.7b'!$P33,'Form 1.7b'!$S33,'Form 1.7b'!$V33)</f>
        <v>2.7175678398667187</v>
      </c>
      <c r="G33" s="8"/>
      <c r="H33" s="9">
        <f>-HLOOKUP($B33,'[9]Peak Forecast Summary'!$C$2:$N$11,10,0)*'Form 1.7b'!M33/SUM('Form 1.7b'!$C33,'Form 1.7b'!$E33,'Form 1.7b'!$G33,'Form 1.7b'!$I33,'Form 1.7b'!$M33,'Form 1.7b'!$P33,'Form 1.7b'!$S33,'Form 1.7b'!$V33)</f>
        <v>56.153425824002859</v>
      </c>
      <c r="I33" s="9">
        <f>-HLOOKUP($B33,'[9]Peak Forecast Summary'!$C$2:$N$11,10,0)*'Form 1.7b'!P33/SUM('Form 1.7b'!$C33,'Form 1.7b'!$E33,'Form 1.7b'!$G33,'Form 1.7b'!$I33,'Form 1.7b'!$M33,'Form 1.7b'!$P33,'Form 1.7b'!$S33,'Form 1.7b'!$V33)</f>
        <v>8.2326023943992421</v>
      </c>
      <c r="J33" s="9">
        <f>-HLOOKUP($B33,'[9]Peak Forecast Summary'!$C$2:$N$11,10,0)*'Form 1.7b'!S33/SUM('Form 1.7b'!$C33,'Form 1.7b'!$E33,'Form 1.7b'!$G33,'Form 1.7b'!$I33,'Form 1.7b'!$M33,'Form 1.7b'!$P33,'Form 1.7b'!$S33,'Form 1.7b'!$V33)</f>
        <v>13.082261117294552</v>
      </c>
      <c r="K33" s="9">
        <f>-HLOOKUP($B33,'[9]Peak Forecast Summary'!$C$2:$N$11,10,0)*'Form 1.7b'!V33/SUM('Form 1.7b'!$C33,'Form 1.7b'!$E33,'Form 1.7b'!$G33,'Form 1.7b'!$I33,'Form 1.7b'!$M33,'Form 1.7b'!$P33,'Form 1.7b'!$S33,'Form 1.7b'!$V33)</f>
        <v>1.5831315857886126</v>
      </c>
      <c r="L33" s="10"/>
    </row>
    <row r="34" spans="2:12" x14ac:dyDescent="0.25">
      <c r="B34" s="7">
        <v>2024</v>
      </c>
      <c r="C34" s="9">
        <f>-HLOOKUP($B34,'[9]Peak Forecast Summary'!$C$2:$N$11,10,0)*'Form 1.7b'!C34/SUM('Form 1.7b'!$C34,'Form 1.7b'!$E34,'Form 1.7b'!$G34,'Form 1.7b'!$I34,'Form 1.7b'!$M34,'Form 1.7b'!$P34,'Form 1.7b'!$S34,'Form 1.7b'!$V34)</f>
        <v>16.068815064475483</v>
      </c>
      <c r="D34" s="9">
        <f>-HLOOKUP($B34,'[9]Peak Forecast Summary'!$C$2:$N$11,10,0)*'Form 1.7b'!E34/SUM('Form 1.7b'!$C34,'Form 1.7b'!$E34,'Form 1.7b'!$G34,'Form 1.7b'!$I34,'Form 1.7b'!$M34,'Form 1.7b'!$P34,'Form 1.7b'!$S34,'Form 1.7b'!$V34)</f>
        <v>4.7022885949721296</v>
      </c>
      <c r="E34" s="9">
        <f>-HLOOKUP($B34,'[9]Peak Forecast Summary'!$C$2:$N$11,10,0)*'Form 1.7b'!G34/SUM('Form 1.7b'!$C34,'Form 1.7b'!$E34,'Form 1.7b'!$G34,'Form 1.7b'!$I34,'Form 1.7b'!$M34,'Form 1.7b'!$P34,'Form 1.7b'!$S34,'Form 1.7b'!$V34)</f>
        <v>37.319368735701985</v>
      </c>
      <c r="F34" s="9">
        <f>-HLOOKUP($B34,'[9]Peak Forecast Summary'!$C$2:$N$11,10,0)*'Form 1.7b'!I34/SUM('Form 1.7b'!$C34,'Form 1.7b'!$E34,'Form 1.7b'!$G34,'Form 1.7b'!$I34,'Form 1.7b'!$M34,'Form 1.7b'!$P34,'Form 1.7b'!$S34,'Form 1.7b'!$V34)</f>
        <v>3.8954836330616418</v>
      </c>
      <c r="G34" s="8"/>
      <c r="H34" s="9">
        <f>-HLOOKUP($B34,'[9]Peak Forecast Summary'!$C$2:$N$11,10,0)*'Form 1.7b'!M34/SUM('Form 1.7b'!$C34,'Form 1.7b'!$E34,'Form 1.7b'!$G34,'Form 1.7b'!$I34,'Form 1.7b'!$M34,'Form 1.7b'!$P34,'Form 1.7b'!$S34,'Form 1.7b'!$V34)</f>
        <v>68.368938583608241</v>
      </c>
      <c r="I34" s="9">
        <f>-HLOOKUP($B34,'[9]Peak Forecast Summary'!$C$2:$N$11,10,0)*'Form 1.7b'!P34/SUM('Form 1.7b'!$C34,'Form 1.7b'!$E34,'Form 1.7b'!$G34,'Form 1.7b'!$I34,'Form 1.7b'!$M34,'Form 1.7b'!$P34,'Form 1.7b'!$S34,'Form 1.7b'!$V34)</f>
        <v>9.2913264886451969</v>
      </c>
      <c r="J34" s="9">
        <f>-HLOOKUP($B34,'[9]Peak Forecast Summary'!$C$2:$N$11,10,0)*'Form 1.7b'!S34/SUM('Form 1.7b'!$C34,'Form 1.7b'!$E34,'Form 1.7b'!$G34,'Form 1.7b'!$I34,'Form 1.7b'!$M34,'Form 1.7b'!$P34,'Form 1.7b'!$S34,'Form 1.7b'!$V34)</f>
        <v>14.76465805432135</v>
      </c>
      <c r="K34" s="9">
        <f>-HLOOKUP($B34,'[9]Peak Forecast Summary'!$C$2:$N$11,10,0)*'Form 1.7b'!V34/SUM('Form 1.7b'!$C34,'Form 1.7b'!$E34,'Form 1.7b'!$G34,'Form 1.7b'!$I34,'Form 1.7b'!$M34,'Form 1.7b'!$P34,'Form 1.7b'!$S34,'Form 1.7b'!$V34)</f>
        <v>2.0316208452139697</v>
      </c>
      <c r="L34" s="10"/>
    </row>
    <row r="35" spans="2:12" x14ac:dyDescent="0.25">
      <c r="B35" s="7">
        <v>2025</v>
      </c>
      <c r="C35" s="9">
        <f>-HLOOKUP($B35,'[9]Peak Forecast Summary'!$C$2:$N$11,10,0)*'Form 1.7b'!C35/SUM('Form 1.7b'!$C35,'Form 1.7b'!$E35,'Form 1.7b'!$G35,'Form 1.7b'!$I35,'Form 1.7b'!$M35,'Form 1.7b'!$P35,'Form 1.7b'!$S35,'Form 1.7b'!$V35)</f>
        <v>25.247352962911702</v>
      </c>
      <c r="D35" s="9">
        <f>-HLOOKUP($B35,'[9]Peak Forecast Summary'!$C$2:$N$11,10,0)*'Form 1.7b'!E35/SUM('Form 1.7b'!$C35,'Form 1.7b'!$E35,'Form 1.7b'!$G35,'Form 1.7b'!$I35,'Form 1.7b'!$M35,'Form 1.7b'!$P35,'Form 1.7b'!$S35,'Form 1.7b'!$V35)</f>
        <v>5.0577529991649577</v>
      </c>
      <c r="E35" s="9">
        <f>-HLOOKUP($B35,'[9]Peak Forecast Summary'!$C$2:$N$11,10,0)*'Form 1.7b'!G35/SUM('Form 1.7b'!$C35,'Form 1.7b'!$E35,'Form 1.7b'!$G35,'Form 1.7b'!$I35,'Form 1.7b'!$M35,'Form 1.7b'!$P35,'Form 1.7b'!$S35,'Form 1.7b'!$V35)</f>
        <v>40.140485922484821</v>
      </c>
      <c r="F35" s="9">
        <f>-HLOOKUP($B35,'[9]Peak Forecast Summary'!$C$2:$N$11,10,0)*'Form 1.7b'!I35/SUM('Form 1.7b'!$C35,'Form 1.7b'!$E35,'Form 1.7b'!$G35,'Form 1.7b'!$I35,'Form 1.7b'!$M35,'Form 1.7b'!$P35,'Form 1.7b'!$S35,'Form 1.7b'!$V35)</f>
        <v>4.7335995118087411</v>
      </c>
      <c r="G35" s="8"/>
      <c r="H35" s="9">
        <f>-HLOOKUP($B35,'[9]Peak Forecast Summary'!$C$2:$N$11,10,0)*'Form 1.7b'!M35/SUM('Form 1.7b'!$C35,'Form 1.7b'!$E35,'Form 1.7b'!$G35,'Form 1.7b'!$I35,'Form 1.7b'!$M35,'Form 1.7b'!$P35,'Form 1.7b'!$S35,'Form 1.7b'!$V35)</f>
        <v>84.605643764712411</v>
      </c>
      <c r="I35" s="9">
        <f>-HLOOKUP($B35,'[9]Peak Forecast Summary'!$C$2:$N$11,10,0)*'Form 1.7b'!P35/SUM('Form 1.7b'!$C35,'Form 1.7b'!$E35,'Form 1.7b'!$G35,'Form 1.7b'!$I35,'Form 1.7b'!$M35,'Form 1.7b'!$P35,'Form 1.7b'!$S35,'Form 1.7b'!$V35)</f>
        <v>10.271408864779207</v>
      </c>
      <c r="J35" s="9">
        <f>-HLOOKUP($B35,'[9]Peak Forecast Summary'!$C$2:$N$11,10,0)*'Form 1.7b'!S35/SUM('Form 1.7b'!$C35,'Form 1.7b'!$E35,'Form 1.7b'!$G35,'Form 1.7b'!$I35,'Form 1.7b'!$M35,'Form 1.7b'!$P35,'Form 1.7b'!$S35,'Form 1.7b'!$V35)</f>
        <v>16.322087035680436</v>
      </c>
      <c r="K35" s="9">
        <f>-HLOOKUP($B35,'[9]Peak Forecast Summary'!$C$2:$N$11,10,0)*'Form 1.7b'!V35/SUM('Form 1.7b'!$C35,'Form 1.7b'!$E35,'Form 1.7b'!$G35,'Form 1.7b'!$I35,'Form 1.7b'!$M35,'Form 1.7b'!$P35,'Form 1.7b'!$S35,'Form 1.7b'!$V35)</f>
        <v>2.6417189384577302</v>
      </c>
      <c r="L35" s="10"/>
    </row>
    <row r="36" spans="2:12" x14ac:dyDescent="0.25">
      <c r="B36" s="7">
        <v>2026</v>
      </c>
      <c r="C36" s="9">
        <f>-HLOOKUP($B36,'[9]Peak Forecast Summary'!$C$2:$N$11,10,0)*'Form 1.7b'!C36/SUM('Form 1.7b'!$C36,'Form 1.7b'!$E36,'Form 1.7b'!$G36,'Form 1.7b'!$I36,'Form 1.7b'!$M36,'Form 1.7b'!$P36,'Form 1.7b'!$S36,'Form 1.7b'!$V36)</f>
        <v>34.668317039037824</v>
      </c>
      <c r="D36" s="9">
        <f>-HLOOKUP($B36,'[9]Peak Forecast Summary'!$C$2:$N$11,10,0)*'Form 1.7b'!E36/SUM('Form 1.7b'!$C36,'Form 1.7b'!$E36,'Form 1.7b'!$G36,'Form 1.7b'!$I36,'Form 1.7b'!$M36,'Form 1.7b'!$P36,'Form 1.7b'!$S36,'Form 1.7b'!$V36)</f>
        <v>5.1825975446099344</v>
      </c>
      <c r="E36" s="9">
        <f>-HLOOKUP($B36,'[9]Peak Forecast Summary'!$C$2:$N$11,10,0)*'Form 1.7b'!G36/SUM('Form 1.7b'!$C36,'Form 1.7b'!$E36,'Form 1.7b'!$G36,'Form 1.7b'!$I36,'Form 1.7b'!$M36,'Form 1.7b'!$P36,'Form 1.7b'!$S36,'Form 1.7b'!$V36)</f>
        <v>41.131305505758348</v>
      </c>
      <c r="F36" s="9">
        <f>-HLOOKUP($B36,'[9]Peak Forecast Summary'!$C$2:$N$11,10,0)*'Form 1.7b'!I36/SUM('Form 1.7b'!$C36,'Form 1.7b'!$E36,'Form 1.7b'!$G36,'Form 1.7b'!$I36,'Form 1.7b'!$M36,'Form 1.7b'!$P36,'Form 1.7b'!$S36,'Form 1.7b'!$V36)</f>
        <v>5.7703237227665882</v>
      </c>
      <c r="G36" s="8"/>
      <c r="H36" s="9">
        <f>-HLOOKUP($B36,'[9]Peak Forecast Summary'!$C$2:$N$11,10,0)*'Form 1.7b'!M36/SUM('Form 1.7b'!$C36,'Form 1.7b'!$E36,'Form 1.7b'!$G36,'Form 1.7b'!$I36,'Form 1.7b'!$M36,'Form 1.7b'!$P36,'Form 1.7b'!$S36,'Form 1.7b'!$V36)</f>
        <v>100.83270999477215</v>
      </c>
      <c r="I36" s="9">
        <f>-HLOOKUP($B36,'[9]Peak Forecast Summary'!$C$2:$N$11,10,0)*'Form 1.7b'!P36/SUM('Form 1.7b'!$C36,'Form 1.7b'!$E36,'Form 1.7b'!$G36,'Form 1.7b'!$I36,'Form 1.7b'!$M36,'Form 1.7b'!$P36,'Form 1.7b'!$S36,'Form 1.7b'!$V36)</f>
        <v>10.866485067007444</v>
      </c>
      <c r="J36" s="9">
        <f>-HLOOKUP($B36,'[9]Peak Forecast Summary'!$C$2:$N$11,10,0)*'Form 1.7b'!S36/SUM('Form 1.7b'!$C36,'Form 1.7b'!$E36,'Form 1.7b'!$G36,'Form 1.7b'!$I36,'Form 1.7b'!$M36,'Form 1.7b'!$P36,'Form 1.7b'!$S36,'Form 1.7b'!$V36)</f>
        <v>17.267710532271742</v>
      </c>
      <c r="K36" s="9">
        <f>-HLOOKUP($B36,'[9]Peak Forecast Summary'!$C$2:$N$11,10,0)*'Form 1.7b'!V36/SUM('Form 1.7b'!$C36,'Form 1.7b'!$E36,'Form 1.7b'!$G36,'Form 1.7b'!$I36,'Form 1.7b'!$M36,'Form 1.7b'!$P36,'Form 1.7b'!$S36,'Form 1.7b'!$V36)</f>
        <v>3.3201805937759699</v>
      </c>
      <c r="L36" s="10"/>
    </row>
    <row r="37" spans="2:12" x14ac:dyDescent="0.25">
      <c r="B37" s="7">
        <v>2027</v>
      </c>
      <c r="C37" s="9">
        <f>-HLOOKUP($B37,'[9]Peak Forecast Summary'!$C$2:$N$11,10,0)*'Form 1.7b'!C37/SUM('Form 1.7b'!$C37,'Form 1.7b'!$E37,'Form 1.7b'!$G37,'Form 1.7b'!$I37,'Form 1.7b'!$M37,'Form 1.7b'!$P37,'Form 1.7b'!$S37,'Form 1.7b'!$V37)</f>
        <v>44.578754951347655</v>
      </c>
      <c r="D37" s="9">
        <f>-HLOOKUP($B37,'[9]Peak Forecast Summary'!$C$2:$N$11,10,0)*'Form 1.7b'!E37/SUM('Form 1.7b'!$C37,'Form 1.7b'!$E37,'Form 1.7b'!$G37,'Form 1.7b'!$I37,'Form 1.7b'!$M37,'Form 1.7b'!$P37,'Form 1.7b'!$S37,'Form 1.7b'!$V37)</f>
        <v>5.3220978023699459</v>
      </c>
      <c r="E37" s="9">
        <f>-HLOOKUP($B37,'[9]Peak Forecast Summary'!$C$2:$N$11,10,0)*'Form 1.7b'!G37/SUM('Form 1.7b'!$C37,'Form 1.7b'!$E37,'Form 1.7b'!$G37,'Form 1.7b'!$I37,'Form 1.7b'!$M37,'Form 1.7b'!$P37,'Form 1.7b'!$S37,'Form 1.7b'!$V37)</f>
        <v>42.23843907549243</v>
      </c>
      <c r="F37" s="9">
        <f>-HLOOKUP($B37,'[9]Peak Forecast Summary'!$C$2:$N$11,10,0)*'Form 1.7b'!I37/SUM('Form 1.7b'!$C37,'Form 1.7b'!$E37,'Form 1.7b'!$G37,'Form 1.7b'!$I37,'Form 1.7b'!$M37,'Form 1.7b'!$P37,'Form 1.7b'!$S37,'Form 1.7b'!$V37)</f>
        <v>6.5190978824708887</v>
      </c>
      <c r="G37" s="8"/>
      <c r="H37" s="9">
        <f>-HLOOKUP($B37,'[9]Peak Forecast Summary'!$C$2:$N$11,10,0)*'Form 1.7b'!M37/SUM('Form 1.7b'!$C37,'Form 1.7b'!$E37,'Form 1.7b'!$G37,'Form 1.7b'!$I37,'Form 1.7b'!$M37,'Form 1.7b'!$P37,'Form 1.7b'!$S37,'Form 1.7b'!$V37)</f>
        <v>125.33472362906241</v>
      </c>
      <c r="I37" s="9">
        <f>-HLOOKUP($B37,'[9]Peak Forecast Summary'!$C$2:$N$11,10,0)*'Form 1.7b'!P37/SUM('Form 1.7b'!$C37,'Form 1.7b'!$E37,'Form 1.7b'!$G37,'Form 1.7b'!$I37,'Form 1.7b'!$M37,'Form 1.7b'!$P37,'Form 1.7b'!$S37,'Form 1.7b'!$V37)</f>
        <v>11.792799957229425</v>
      </c>
      <c r="J37" s="9">
        <f>-HLOOKUP($B37,'[9]Peak Forecast Summary'!$C$2:$N$11,10,0)*'Form 1.7b'!S37/SUM('Form 1.7b'!$C37,'Form 1.7b'!$E37,'Form 1.7b'!$G37,'Form 1.7b'!$I37,'Form 1.7b'!$M37,'Form 1.7b'!$P37,'Form 1.7b'!$S37,'Form 1.7b'!$V37)</f>
        <v>18.739698694722815</v>
      </c>
      <c r="K37" s="9">
        <f>-HLOOKUP($B37,'[9]Peak Forecast Summary'!$C$2:$N$11,10,0)*'Form 1.7b'!V37/SUM('Form 1.7b'!$C37,'Form 1.7b'!$E37,'Form 1.7b'!$G37,'Form 1.7b'!$I37,'Form 1.7b'!$M37,'Form 1.7b'!$P37,'Form 1.7b'!$S37,'Form 1.7b'!$V37)</f>
        <v>3.9418180073044442</v>
      </c>
      <c r="L37" s="10"/>
    </row>
    <row r="38" spans="2:12" x14ac:dyDescent="0.25">
      <c r="B38" s="7">
        <v>2028</v>
      </c>
      <c r="C38" s="9">
        <f>-HLOOKUP($B38,'[9]Peak Forecast Summary'!$C$2:$N$11,10,0)*'Form 1.7b'!C38/SUM('Form 1.7b'!$C38,'Form 1.7b'!$E38,'Form 1.7b'!$G38,'Form 1.7b'!$I38,'Form 1.7b'!$M38,'Form 1.7b'!$P38,'Form 1.7b'!$S38,'Form 1.7b'!$V38)</f>
        <v>56.94774153347538</v>
      </c>
      <c r="D38" s="9">
        <f>-HLOOKUP($B38,'[9]Peak Forecast Summary'!$C$2:$N$11,10,0)*'Form 1.7b'!E38/SUM('Form 1.7b'!$C38,'Form 1.7b'!$E38,'Form 1.7b'!$G38,'Form 1.7b'!$I38,'Form 1.7b'!$M38,'Form 1.7b'!$P38,'Form 1.7b'!$S38,'Form 1.7b'!$V38)</f>
        <v>5.4549216593078205</v>
      </c>
      <c r="E38" s="9">
        <f>-HLOOKUP($B38,'[9]Peak Forecast Summary'!$C$2:$N$11,10,0)*'Form 1.7b'!G38/SUM('Form 1.7b'!$C38,'Form 1.7b'!$E38,'Form 1.7b'!$G38,'Form 1.7b'!$I38,'Form 1.7b'!$M38,'Form 1.7b'!$P38,'Form 1.7b'!$S38,'Form 1.7b'!$V38)</f>
        <v>43.292585879510973</v>
      </c>
      <c r="F38" s="9">
        <f>-HLOOKUP($B38,'[9]Peak Forecast Summary'!$C$2:$N$11,10,0)*'Form 1.7b'!I38/SUM('Form 1.7b'!$C38,'Form 1.7b'!$E38,'Form 1.7b'!$G38,'Form 1.7b'!$I38,'Form 1.7b'!$M38,'Form 1.7b'!$P38,'Form 1.7b'!$S38,'Form 1.7b'!$V38)</f>
        <v>6.8269881332001043</v>
      </c>
      <c r="G38" s="8"/>
      <c r="H38" s="9">
        <f>-HLOOKUP($B38,'[9]Peak Forecast Summary'!$C$2:$N$11,10,0)*'Form 1.7b'!M38/SUM('Form 1.7b'!$C38,'Form 1.7b'!$E38,'Form 1.7b'!$G38,'Form 1.7b'!$I38,'Form 1.7b'!$M38,'Form 1.7b'!$P38,'Form 1.7b'!$S38,'Form 1.7b'!$V38)</f>
        <v>154.54471978124818</v>
      </c>
      <c r="I38" s="9">
        <f>-HLOOKUP($B38,'[9]Peak Forecast Summary'!$C$2:$N$11,10,0)*'Form 1.7b'!P38/SUM('Form 1.7b'!$C38,'Form 1.7b'!$E38,'Form 1.7b'!$G38,'Form 1.7b'!$I38,'Form 1.7b'!$M38,'Form 1.7b'!$P38,'Form 1.7b'!$S38,'Form 1.7b'!$V38)</f>
        <v>13.170526803883734</v>
      </c>
      <c r="J38" s="9">
        <f>-HLOOKUP($B38,'[9]Peak Forecast Summary'!$C$2:$N$11,10,0)*'Form 1.7b'!S38/SUM('Form 1.7b'!$C38,'Form 1.7b'!$E38,'Form 1.7b'!$G38,'Form 1.7b'!$I38,'Form 1.7b'!$M38,'Form 1.7b'!$P38,'Form 1.7b'!$S38,'Form 1.7b'!$V38)</f>
        <v>20.929016421095742</v>
      </c>
      <c r="K38" s="9">
        <f>-HLOOKUP($B38,'[9]Peak Forecast Summary'!$C$2:$N$11,10,0)*'Form 1.7b'!V38/SUM('Form 1.7b'!$C38,'Form 1.7b'!$E38,'Form 1.7b'!$G38,'Form 1.7b'!$I38,'Form 1.7b'!$M38,'Form 1.7b'!$P38,'Form 1.7b'!$S38,'Form 1.7b'!$V38)</f>
        <v>4.7395297882780687</v>
      </c>
      <c r="L38" s="10"/>
    </row>
    <row r="39" spans="2:12" x14ac:dyDescent="0.25">
      <c r="B39" s="7">
        <v>2029</v>
      </c>
      <c r="C39" s="9">
        <f>-HLOOKUP($B39,'[9]Peak Forecast Summary'!$C$2:$N$11,10,0)*'Form 1.7b'!C39/SUM('Form 1.7b'!$C39,'Form 1.7b'!$E39,'Form 1.7b'!$G39,'Form 1.7b'!$I39,'Form 1.7b'!$M39,'Form 1.7b'!$P39,'Form 1.7b'!$S39,'Form 1.7b'!$V39)</f>
        <v>72.409573905786601</v>
      </c>
      <c r="D39" s="9">
        <f>-HLOOKUP($B39,'[9]Peak Forecast Summary'!$C$2:$N$11,10,0)*'Form 1.7b'!E39/SUM('Form 1.7b'!$C39,'Form 1.7b'!$E39,'Form 1.7b'!$G39,'Form 1.7b'!$I39,'Form 1.7b'!$M39,'Form 1.7b'!$P39,'Form 1.7b'!$S39,'Form 1.7b'!$V39)</f>
        <v>5.6106600292909485</v>
      </c>
      <c r="E39" s="9">
        <f>-HLOOKUP($B39,'[9]Peak Forecast Summary'!$C$2:$N$11,10,0)*'Form 1.7b'!G39/SUM('Form 1.7b'!$C39,'Form 1.7b'!$E39,'Form 1.7b'!$G39,'Form 1.7b'!$I39,'Form 1.7b'!$M39,'Form 1.7b'!$P39,'Form 1.7b'!$S39,'Form 1.7b'!$V39)</f>
        <v>44.528592036579248</v>
      </c>
      <c r="F39" s="9">
        <f>-HLOOKUP($B39,'[9]Peak Forecast Summary'!$C$2:$N$11,10,0)*'Form 1.7b'!I39/SUM('Form 1.7b'!$C39,'Form 1.7b'!$E39,'Form 1.7b'!$G39,'Form 1.7b'!$I39,'Form 1.7b'!$M39,'Form 1.7b'!$P39,'Form 1.7b'!$S39,'Form 1.7b'!$V39)</f>
        <v>7.5181510576873292</v>
      </c>
      <c r="G39" s="8"/>
      <c r="H39" s="9">
        <f>-HLOOKUP($B39,'[9]Peak Forecast Summary'!$C$2:$N$11,10,0)*'Form 1.7b'!M39/SUM('Form 1.7b'!$C39,'Form 1.7b'!$E39,'Form 1.7b'!$G39,'Form 1.7b'!$I39,'Form 1.7b'!$M39,'Form 1.7b'!$P39,'Form 1.7b'!$S39,'Form 1.7b'!$V39)</f>
        <v>188.20781980025927</v>
      </c>
      <c r="I39" s="9">
        <f>-HLOOKUP($B39,'[9]Peak Forecast Summary'!$C$2:$N$11,10,0)*'Form 1.7b'!P39/SUM('Form 1.7b'!$C39,'Form 1.7b'!$E39,'Form 1.7b'!$G39,'Form 1.7b'!$I39,'Form 1.7b'!$M39,'Form 1.7b'!$P39,'Form 1.7b'!$S39,'Form 1.7b'!$V39)</f>
        <v>14.947032861650072</v>
      </c>
      <c r="J39" s="9">
        <f>-HLOOKUP($B39,'[9]Peak Forecast Summary'!$C$2:$N$11,10,0)*'Form 1.7b'!S39/SUM('Form 1.7b'!$C39,'Form 1.7b'!$E39,'Form 1.7b'!$G39,'Form 1.7b'!$I39,'Form 1.7b'!$M39,'Form 1.7b'!$P39,'Form 1.7b'!$S39,'Form 1.7b'!$V39)</f>
        <v>23.752026085690474</v>
      </c>
      <c r="K39" s="9">
        <f>-HLOOKUP($B39,'[9]Peak Forecast Summary'!$C$2:$N$11,10,0)*'Form 1.7b'!V39/SUM('Form 1.7b'!$C39,'Form 1.7b'!$E39,'Form 1.7b'!$G39,'Form 1.7b'!$I39,'Form 1.7b'!$M39,'Form 1.7b'!$P39,'Form 1.7b'!$S39,'Form 1.7b'!$V39)</f>
        <v>5.6641842230560684</v>
      </c>
      <c r="L39" s="10"/>
    </row>
    <row r="40" spans="2:12" x14ac:dyDescent="0.25">
      <c r="B40" s="7">
        <v>2030</v>
      </c>
      <c r="C40" s="9">
        <f>-HLOOKUP($B40,'[9]Peak Forecast Summary'!$C$2:$N$11,10,0)*'Form 1.7b'!C40/SUM('Form 1.7b'!$C40,'Form 1.7b'!$E40,'Form 1.7b'!$G40,'Form 1.7b'!$I40,'Form 1.7b'!$M40,'Form 1.7b'!$P40,'Form 1.7b'!$S40,'Form 1.7b'!$V40)</f>
        <v>90.773466206354044</v>
      </c>
      <c r="D40" s="9">
        <f>-HLOOKUP($B40,'[9]Peak Forecast Summary'!$C$2:$N$11,10,0)*'Form 1.7b'!E40/SUM('Form 1.7b'!$C40,'Form 1.7b'!$E40,'Form 1.7b'!$G40,'Form 1.7b'!$I40,'Form 1.7b'!$M40,'Form 1.7b'!$P40,'Form 1.7b'!$S40,'Form 1.7b'!$V40)</f>
        <v>5.7899948766947462</v>
      </c>
      <c r="E40" s="9">
        <f>-HLOOKUP($B40,'[9]Peak Forecast Summary'!$C$2:$N$11,10,0)*'Form 1.7b'!G40/SUM('Form 1.7b'!$C40,'Form 1.7b'!$E40,'Form 1.7b'!$G40,'Form 1.7b'!$I40,'Form 1.7b'!$M40,'Form 1.7b'!$P40,'Form 1.7b'!$S40,'Form 1.7b'!$V40)</f>
        <v>45.951869906971822</v>
      </c>
      <c r="F40" s="9">
        <f>-HLOOKUP($B40,'[9]Peak Forecast Summary'!$C$2:$N$11,10,0)*'Form 1.7b'!I40/SUM('Form 1.7b'!$C40,'Form 1.7b'!$E40,'Form 1.7b'!$G40,'Form 1.7b'!$I40,'Form 1.7b'!$M40,'Form 1.7b'!$P40,'Form 1.7b'!$S40,'Form 1.7b'!$V40)</f>
        <v>8.5757755380114027</v>
      </c>
      <c r="G40" s="8"/>
      <c r="H40" s="9">
        <f>-HLOOKUP($B40,'[9]Peak Forecast Summary'!$C$2:$N$11,10,0)*'Form 1.7b'!M40/SUM('Form 1.7b'!$C40,'Form 1.7b'!$E40,'Form 1.7b'!$G40,'Form 1.7b'!$I40,'Form 1.7b'!$M40,'Form 1.7b'!$P40,'Form 1.7b'!$S40,'Form 1.7b'!$V40)</f>
        <v>225.72251028056124</v>
      </c>
      <c r="I40" s="9">
        <f>-HLOOKUP($B40,'[9]Peak Forecast Summary'!$C$2:$N$11,10,0)*'Form 1.7b'!P40/SUM('Form 1.7b'!$C40,'Form 1.7b'!$E40,'Form 1.7b'!$G40,'Form 1.7b'!$I40,'Form 1.7b'!$M40,'Form 1.7b'!$P40,'Form 1.7b'!$S40,'Form 1.7b'!$V40)</f>
        <v>17.158997966552576</v>
      </c>
      <c r="J40" s="9">
        <f>-HLOOKUP($B40,'[9]Peak Forecast Summary'!$C$2:$N$11,10,0)*'Form 1.7b'!S40/SUM('Form 1.7b'!$C40,'Form 1.7b'!$E40,'Form 1.7b'!$G40,'Form 1.7b'!$I40,'Form 1.7b'!$M40,'Form 1.7b'!$P40,'Form 1.7b'!$S40,'Form 1.7b'!$V40)</f>
        <v>27.267014870326182</v>
      </c>
      <c r="K40" s="9">
        <f>-HLOOKUP($B40,'[9]Peak Forecast Summary'!$C$2:$N$11,10,0)*'Form 1.7b'!V40/SUM('Form 1.7b'!$C40,'Form 1.7b'!$E40,'Form 1.7b'!$G40,'Form 1.7b'!$I40,'Form 1.7b'!$M40,'Form 1.7b'!$P40,'Form 1.7b'!$S40,'Form 1.7b'!$V40)</f>
        <v>6.6998003545279845</v>
      </c>
      <c r="L40" s="10"/>
    </row>
    <row r="42" spans="2:12" x14ac:dyDescent="0.25">
      <c r="B42" s="11" t="s">
        <v>18</v>
      </c>
      <c r="C42" s="11" t="s">
        <v>29</v>
      </c>
    </row>
    <row r="43" spans="2:12" x14ac:dyDescent="0.25">
      <c r="B43" s="11" t="s">
        <v>20</v>
      </c>
      <c r="C43" s="11" t="s">
        <v>30</v>
      </c>
    </row>
    <row r="44" spans="2:12" x14ac:dyDescent="0.25">
      <c r="B44" s="11" t="s">
        <v>22</v>
      </c>
      <c r="C44" s="11" t="s">
        <v>31</v>
      </c>
    </row>
  </sheetData>
  <mergeCells count="7">
    <mergeCell ref="C8:G8"/>
    <mergeCell ref="H8:L8"/>
    <mergeCell ref="B1:L1"/>
    <mergeCell ref="B2:L2"/>
    <mergeCell ref="B4:L4"/>
    <mergeCell ref="B5:L5"/>
    <mergeCell ref="C7:L7"/>
  </mergeCells>
  <pageMargins left="0.25" right="0.25" top="0.75" bottom="0.75" header="0.3" footer="0.3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FormsList&amp;FilerInfo</vt:lpstr>
      <vt:lpstr>Form 1.7a</vt:lpstr>
      <vt:lpstr>Form 1.7b</vt:lpstr>
      <vt:lpstr>Form 1.7c</vt:lpstr>
      <vt:lpstr>'FormsList&amp;FilerInfo'!CoName</vt:lpstr>
      <vt:lpstr>'FormsList&amp;FilerInfo'!filedate</vt:lpstr>
      <vt:lpstr>'Form 1.7a'!Print_Area</vt:lpstr>
      <vt:lpstr>'Form 1.7b'!Print_Area</vt:lpstr>
      <vt:lpstr>'Form 1.7c'!Print_Area</vt:lpstr>
      <vt:lpstr>'FormsList&amp;FilerInfo'!Print_Area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Moazed, Ali</dc:creator>
  <cp:lastModifiedBy>Bird, Katherine</cp:lastModifiedBy>
  <dcterms:created xsi:type="dcterms:W3CDTF">2019-04-15T18:44:59Z</dcterms:created>
  <dcterms:modified xsi:type="dcterms:W3CDTF">2019-04-15T19:09:41Z</dcterms:modified>
</cp:coreProperties>
</file>