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19 IEPR\Submitted Forms\"/>
    </mc:Choice>
  </mc:AlternateContent>
  <bookViews>
    <workbookView xWindow="0" yWindow="0" windowWidth="28800" windowHeight="14235" activeTab="2"/>
  </bookViews>
  <sheets>
    <sheet name="cover" sheetId="2" r:id="rId1"/>
    <sheet name="FormsList&amp;FilerInfo" sheetId="3" r:id="rId2"/>
    <sheet name="Form 1.8" sheetId="1" r:id="rId3"/>
  </sheets>
  <externalReferences>
    <externalReference r:id="rId4"/>
    <externalReference r:id="rId5"/>
  </externalReferences>
  <definedNames>
    <definedName name="_Order1" hidden="1">255</definedName>
    <definedName name="_Order2" hidden="1">255</definedName>
    <definedName name="ComName">'[1]FormList&amp;FilerInfo'!$B$2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3" l="1"/>
  <c r="B21" i="3"/>
  <c r="B20" i="3"/>
  <c r="B19" i="3"/>
  <c r="B17" i="3"/>
  <c r="B16" i="3"/>
  <c r="B15" i="3"/>
  <c r="B14" i="3"/>
  <c r="B13" i="3"/>
  <c r="B12" i="3"/>
  <c r="B11" i="3"/>
  <c r="B10" i="3"/>
</calcChain>
</file>

<file path=xl/sharedStrings.xml><?xml version="1.0" encoding="utf-8"?>
<sst xmlns="http://schemas.openxmlformats.org/spreadsheetml/2006/main" count="114" uniqueCount="66">
  <si>
    <t>December 2018 Residential data not available at this time.</t>
  </si>
  <si>
    <t>*Transportation, Communication &amp; Utilities</t>
  </si>
  <si>
    <t>Santa Clara</t>
  </si>
  <si>
    <t>Total Capacity (kW)</t>
  </si>
  <si>
    <t># of Systems Interconnected</t>
  </si>
  <si>
    <t>Month</t>
  </si>
  <si>
    <t>Year</t>
  </si>
  <si>
    <t>County</t>
  </si>
  <si>
    <t>Zip Code</t>
  </si>
  <si>
    <t>TCU*</t>
  </si>
  <si>
    <t>AGRICULTURAL</t>
  </si>
  <si>
    <t>INDUSTRIAL</t>
  </si>
  <si>
    <t>COMMERCIAL</t>
  </si>
  <si>
    <t>RESIDENTIAL</t>
  </si>
  <si>
    <t>MONTHLY PHOTOVOLTAIC INTERCONNECTION</t>
  </si>
  <si>
    <t>FORM 1.8</t>
  </si>
  <si>
    <t>Please Enter the Following Information:</t>
  </si>
  <si>
    <t>Publicly Owned Utility Name:</t>
  </si>
  <si>
    <t>Date Submitted:</t>
  </si>
  <si>
    <t>Contact Information:</t>
  </si>
  <si>
    <t>Paulo Apolinario, Senior Resource Analyst</t>
  </si>
  <si>
    <t>1500 Warburton Avenue, Santa Clara, CA 95050</t>
  </si>
  <si>
    <t>408-615-6630</t>
  </si>
  <si>
    <t>papolinario@santaclaraca.gov</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</si>
  <si>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</si>
  <si>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</si>
  <si>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</si>
  <si>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</si>
  <si>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</si>
  <si>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</si>
  <si>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</si>
  <si>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</si>
  <si>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</si>
  <si>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</si>
  <si>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</si>
  <si>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</si>
  <si>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</si>
  <si>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</si>
  <si>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</si>
  <si>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</si>
  <si>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</si>
  <si>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</si>
  <si>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</si>
  <si>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</si>
  <si>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</si>
  <si>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</si>
  <si>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Form 8.1b (Bundled)</t>
  </si>
  <si>
    <t>REVENUE REQUIREMENTS BY BUNDLED CUSTOMER CLASS</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</si>
  <si>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</si>
  <si>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</si>
  <si>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</si>
  <si>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</si>
  <si>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</si>
  <si>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</si>
  <si>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</si>
  <si>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</si>
  <si>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</si>
  <si>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</si>
  <si>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</si>
  <si>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</si>
  <si>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</si>
  <si>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</si>
  <si>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</si>
  <si>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</si>
  <si>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</si>
  <si>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City of Santa Clara/Silicon Valley Power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</si>
</sst>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F800]dddd\,\ mmmm\ dd\,\ yyyy"/>
  </numFmts>
  <fonts count="18" x14ac:knownFonts="1">
    <font>
      <sz val="11"/>
      <color theme="1"/>
      <name val="Calibri"/>
      <family val="2"/>
      <scheme val="minor"/>
    </font>
    <font>
      <sz val="8"/>
      <name val="Arial"/>
    </font>
    <font>
      <sz val="8"/>
      <name val="Arial"/>
      <family val="2"/>
    </font>
    <font>
      <b/>
      <sz val="12"/>
      <name val="Arial"/>
      <family val="2"/>
    </font>
    <font>
      <b/>
      <sz val="10"/>
      <name val="Arial"/>
      <family val="2"/>
    </font>
    <font>
      <b/>
      <sz val="12"/>
      <color theme="0"/>
      <name val="Arial"/>
      <family val="2"/>
    </font>
    <font>
      <b/>
      <sz val="14"/>
      <color rgb="FFFF0000"/>
      <name val="Arial"/>
      <family val="2"/>
    </font>
    <font>
      <b/>
      <sz val="8"/>
      <name val="Arial"/>
      <family val="2"/>
    </font>
    <font>
      <sz val="10"/>
      <name val="Arial"/>
      <family val="2"/>
    </font>
    <font>
      <u/>
      <sz val="8"/>
      <color theme="10"/>
      <name val="Arial"/>
    </font>
    <font>
      <b/>
      <sz val="16"/>
      <name val="Arial"/>
      <family val="2"/>
    </font>
    <font>
      <sz val="16"/>
      <name val="Arial"/>
      <family val="2"/>
    </font>
    <font>
      <b/>
      <sz val="14"/>
      <name val="Arial"/>
      <family val="2"/>
    </font>
    <font>
      <sz val="12"/>
      <name val="Arial"/>
      <family val="2"/>
    </font>
    <font>
      <i/>
      <sz val="12"/>
      <name val="Arial"/>
      <family val="2"/>
    </font>
    <font>
      <b/>
      <i/>
      <sz val="12"/>
      <name val="Arial"/>
      <family val="2"/>
    </font>
    <font>
      <b/>
      <sz val="8"/>
      <color rgb="FFFF0000"/>
      <name val="Arial"/>
      <family val="2"/>
    </font>
    <font>
      <sz val="10"/>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1" fillId="0" borderId="0"/>
    <xf numFmtId="0" fontId="1" fillId="0" borderId="0"/>
    <xf numFmtId="0" fontId="8" fillId="0" borderId="0"/>
    <xf numFmtId="0" fontId="9" fillId="0" borderId="0" applyNumberFormat="0" applyFill="0" applyBorder="0" applyAlignment="0" applyProtection="0"/>
  </cellStyleXfs>
  <cellXfs count="66">
    <xf numFmtId="0" fontId="0" fillId="0" borderId="0" xfId="0"/>
    <xf numFmtId="0" fontId="1" fillId="0" borderId="0" xfId="2"/>
    <xf numFmtId="6" fontId="4" fillId="0" borderId="0" xfId="2" applyNumberFormat="1" applyFont="1" applyFill="1" applyAlignment="1">
      <alignment horizontal="center"/>
    </xf>
    <xf numFmtId="0" fontId="4" fillId="0" borderId="0" xfId="2" applyFont="1" applyFill="1" applyAlignment="1">
      <alignment horizontal="center"/>
    </xf>
    <xf numFmtId="0" fontId="1" fillId="0" borderId="0" xfId="2" applyAlignment="1">
      <alignment horizontal="center"/>
    </xf>
    <xf numFmtId="0" fontId="1" fillId="0" borderId="1" xfId="2" applyBorder="1"/>
    <xf numFmtId="0" fontId="2" fillId="0" borderId="1" xfId="2" applyFont="1" applyBorder="1" applyAlignment="1">
      <alignment vertical="top" wrapText="1"/>
    </xf>
    <xf numFmtId="0" fontId="1" fillId="3" borderId="1" xfId="2" applyFill="1" applyBorder="1"/>
    <xf numFmtId="0" fontId="1" fillId="0" borderId="0" xfId="2" applyAlignment="1">
      <alignment horizontal="left"/>
    </xf>
    <xf numFmtId="0" fontId="6" fillId="0" borderId="4" xfId="0" applyFont="1" applyFill="1" applyBorder="1"/>
    <xf numFmtId="0" fontId="7" fillId="0" borderId="5" xfId="0" applyFont="1" applyFill="1" applyBorder="1"/>
    <xf numFmtId="0" fontId="0" fillId="0" borderId="5" xfId="0" applyFill="1" applyBorder="1"/>
    <xf numFmtId="0" fontId="0" fillId="0" borderId="0" xfId="0" applyFill="1"/>
    <xf numFmtId="6" fontId="4" fillId="0" borderId="6" xfId="3" applyNumberFormat="1" applyFont="1" applyFill="1" applyBorder="1"/>
    <xf numFmtId="6" fontId="8" fillId="0" borderId="0" xfId="3" applyNumberFormat="1" applyFont="1" applyFill="1" applyBorder="1" applyAlignment="1">
      <alignment horizontal="center"/>
    </xf>
    <xf numFmtId="0" fontId="0" fillId="0" borderId="0" xfId="0" applyFill="1" applyBorder="1"/>
    <xf numFmtId="0" fontId="4" fillId="0" borderId="6" xfId="0" applyFont="1" applyFill="1" applyBorder="1"/>
    <xf numFmtId="15" fontId="0" fillId="0" borderId="0" xfId="0" applyNumberFormat="1" applyFill="1" applyBorder="1" applyAlignment="1">
      <alignment horizontal="center"/>
    </xf>
    <xf numFmtId="0" fontId="8" fillId="0" borderId="6" xfId="0" applyFont="1" applyFill="1" applyBorder="1"/>
    <xf numFmtId="0" fontId="8" fillId="0" borderId="7" xfId="0" applyFont="1" applyFill="1" applyBorder="1"/>
    <xf numFmtId="15" fontId="9" fillId="0" borderId="8" xfId="4" applyNumberFormat="1" applyFill="1" applyBorder="1" applyAlignment="1">
      <alignment horizontal="center"/>
    </xf>
    <xf numFmtId="0" fontId="0" fillId="0" borderId="8" xfId="0" applyFill="1" applyBorder="1"/>
    <xf numFmtId="0" fontId="8" fillId="0" borderId="0" xfId="0" applyFont="1" applyFill="1"/>
    <xf numFmtId="15" fontId="0" fillId="0" borderId="0" xfId="0" applyNumberFormat="1" applyFill="1" applyAlignment="1">
      <alignment horizontal="center"/>
    </xf>
    <xf numFmtId="0" fontId="7" fillId="0" borderId="0" xfId="1" applyFont="1" applyFill="1" applyBorder="1" applyAlignment="1">
      <alignment horizontal="center" vertical="top" wrapText="1"/>
    </xf>
    <xf numFmtId="0" fontId="11" fillId="0" borderId="0" xfId="0" applyFont="1"/>
    <xf numFmtId="0" fontId="12" fillId="0" borderId="6" xfId="0" applyFont="1" applyBorder="1" applyAlignment="1">
      <alignment horizontal="center" vertical="top"/>
    </xf>
    <xf numFmtId="0" fontId="0" fillId="0" borderId="11" xfId="0" applyBorder="1"/>
    <xf numFmtId="0" fontId="13" fillId="0" borderId="6" xfId="0" applyFont="1" applyBorder="1" applyAlignment="1">
      <alignment vertical="top" wrapText="1"/>
    </xf>
    <xf numFmtId="0" fontId="0" fillId="0" borderId="11" xfId="0" applyBorder="1" applyAlignment="1"/>
    <xf numFmtId="0" fontId="3" fillId="0" borderId="6" xfId="0" applyFont="1" applyBorder="1" applyAlignment="1">
      <alignmen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3" fillId="0" borderId="6" xfId="0" applyFont="1" applyBorder="1" applyAlignment="1">
      <alignment horizontal="left" vertical="top" wrapText="1"/>
    </xf>
    <xf numFmtId="0" fontId="13" fillId="0" borderId="6" xfId="0" applyFont="1" applyBorder="1" applyAlignment="1">
      <alignment horizontal="right" vertical="top" wrapText="1"/>
    </xf>
    <xf numFmtId="164" fontId="3" fillId="0" borderId="11" xfId="0" applyNumberFormat="1" applyFont="1" applyBorder="1" applyAlignment="1">
      <alignment horizontal="left" vertical="top" wrapText="1" indent="3"/>
    </xf>
    <xf numFmtId="0" fontId="16" fillId="0" borderId="0" xfId="0" applyFont="1"/>
    <xf numFmtId="0" fontId="7" fillId="0" borderId="0" xfId="0" applyFont="1"/>
    <xf numFmtId="0" fontId="3" fillId="0" borderId="6" xfId="0" applyFont="1" applyBorder="1" applyAlignment="1">
      <alignment horizontal="right" vertical="top" wrapText="1"/>
    </xf>
    <xf numFmtId="164" fontId="13" fillId="0" borderId="11" xfId="0" applyNumberFormat="1" applyFont="1" applyBorder="1" applyAlignment="1">
      <alignment horizontal="center" vertical="top" wrapText="1"/>
    </xf>
    <xf numFmtId="0" fontId="13" fillId="0" borderId="7" xfId="0" applyFont="1" applyBorder="1" applyAlignment="1">
      <alignment wrapText="1"/>
    </xf>
    <xf numFmtId="0" fontId="13" fillId="0" borderId="12" xfId="0" applyFont="1" applyBorder="1" applyAlignment="1">
      <alignment wrapText="1"/>
    </xf>
    <xf numFmtId="0" fontId="13" fillId="0" borderId="6" xfId="0" applyFont="1" applyBorder="1" applyAlignment="1">
      <alignment vertical="top" wrapText="1"/>
    </xf>
    <xf numFmtId="0" fontId="0" fillId="0" borderId="11" xfId="0" applyBorder="1" applyAlignment="1"/>
    <xf numFmtId="0" fontId="3" fillId="0" borderId="6" xfId="0" applyFont="1" applyBorder="1" applyAlignment="1">
      <alignment vertical="top" wrapText="1"/>
    </xf>
    <xf numFmtId="0" fontId="7" fillId="0" borderId="11" xfId="0" applyFont="1" applyBorder="1" applyAlignment="1"/>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0" fillId="0" borderId="4" xfId="0" applyFont="1" applyBorder="1" applyAlignment="1">
      <alignment horizontal="center" vertical="top"/>
    </xf>
    <xf numFmtId="0" fontId="10" fillId="0" borderId="10" xfId="0" applyFont="1" applyBorder="1" applyAlignment="1">
      <alignment horizontal="center" vertical="top"/>
    </xf>
    <xf numFmtId="0" fontId="12" fillId="0" borderId="6" xfId="0" applyFont="1" applyBorder="1" applyAlignment="1">
      <alignment horizontal="center" vertical="top"/>
    </xf>
    <xf numFmtId="0" fontId="12" fillId="0" borderId="11" xfId="0" applyFont="1" applyBorder="1" applyAlignment="1">
      <alignment horizontal="center" vertical="top"/>
    </xf>
    <xf numFmtId="0" fontId="12" fillId="0" borderId="6" xfId="0" applyFont="1" applyFill="1" applyBorder="1" applyAlignment="1">
      <alignment horizontal="center" vertical="top"/>
    </xf>
    <xf numFmtId="0" fontId="12" fillId="0" borderId="11" xfId="0" applyFont="1" applyFill="1" applyBorder="1" applyAlignment="1">
      <alignment horizontal="center" vertical="top"/>
    </xf>
    <xf numFmtId="0" fontId="1" fillId="2" borderId="0" xfId="2" applyFill="1" applyAlignment="1"/>
    <xf numFmtId="0" fontId="5" fillId="4" borderId="0" xfId="2" applyFont="1" applyFill="1" applyAlignment="1">
      <alignment horizontal="center"/>
    </xf>
    <xf numFmtId="6" fontId="4" fillId="0" borderId="0" xfId="2" applyNumberFormat="1" applyFont="1" applyFill="1" applyAlignment="1">
      <alignment horizontal="center"/>
    </xf>
    <xf numFmtId="0" fontId="4" fillId="0" borderId="0" xfId="2" applyFont="1" applyFill="1" applyAlignment="1">
      <alignment horizontal="center"/>
    </xf>
    <xf numFmtId="49" fontId="3" fillId="0" borderId="0" xfId="2" applyNumberFormat="1" applyFont="1" applyAlignment="1">
      <alignment horizontal="center"/>
    </xf>
    <xf numFmtId="49" fontId="1" fillId="0" borderId="0" xfId="2" applyNumberFormat="1" applyAlignment="1">
      <alignment horizontal="center"/>
    </xf>
    <xf numFmtId="0" fontId="1" fillId="0" borderId="3" xfId="2" applyBorder="1" applyAlignment="1">
      <alignment horizontal="center"/>
    </xf>
    <xf numFmtId="0" fontId="1" fillId="0" borderId="2" xfId="2" applyBorder="1" applyAlignment="1">
      <alignment horizontal="center"/>
    </xf>
    <xf numFmtId="0" fontId="8" fillId="0" borderId="9" xfId="0" applyFont="1" applyFill="1" applyBorder="1"/>
    <xf numFmtId="0" fontId="8" fillId="0" borderId="9" xfId="1" applyFont="1" applyFill="1" applyBorder="1" applyAlignment="1">
      <alignment horizontal="center"/>
    </xf>
    <xf numFmtId="0" fontId="17" fillId="0" borderId="9" xfId="0" applyFont="1" applyFill="1" applyBorder="1"/>
    <xf numFmtId="6" fontId="17" fillId="0" borderId="9" xfId="0" applyNumberFormat="1" applyFont="1" applyFill="1" applyBorder="1"/>
  </cellXfs>
  <cellStyles count="5">
    <cellStyle name="Hyperlink" xfId="4" builtinId="8"/>
    <cellStyle name="Normal" xfId="0" builtinId="0"/>
    <cellStyle name="Normal 2" xfId="1"/>
    <cellStyle name="Normal 2 2" xfId="2"/>
    <cellStyle name="Normal_distgn2k"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20IEPR/POU%20IEPR%202019%20Demand%20Forecast%20Form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sheetData sheetId="1">
        <row r="2">
          <cell r="B2" t="str">
            <v>Silicon Valley Power (City of Santa Clara)</v>
          </cell>
        </row>
      </sheetData>
      <sheetData sheetId="2">
        <row r="5">
          <cell r="B5" t="str">
            <v>RETAIL SALES OF ELECTRICITY BY CLASS OR SECTOR (GWh) Bundled</v>
          </cell>
          <cell r="C5"/>
          <cell r="D5"/>
          <cell r="E5"/>
          <cell r="F5"/>
          <cell r="G5"/>
          <cell r="H5"/>
          <cell r="I5"/>
          <cell r="J5"/>
          <cell r="K5"/>
        </row>
      </sheetData>
      <sheetData sheetId="3">
        <row r="5">
          <cell r="B5" t="str">
            <v>TOTAL ENERGY TO SERVE LOAD (GWh)</v>
          </cell>
          <cell r="C5"/>
          <cell r="D5"/>
          <cell r="E5"/>
          <cell r="F5"/>
          <cell r="G5"/>
          <cell r="H5"/>
          <cell r="I5"/>
          <cell r="J5"/>
          <cell r="K5"/>
        </row>
      </sheetData>
      <sheetData sheetId="4">
        <row r="5">
          <cell r="B5" t="str">
            <v>LSE COINCIDENT PEAK DEMAND BY SECTOR (Bundled Customers)</v>
          </cell>
        </row>
      </sheetData>
      <sheetData sheetId="5">
        <row r="4">
          <cell r="B4" t="str">
            <v>PEAK DEMAND WEATHER SCENARIOS</v>
          </cell>
        </row>
      </sheetData>
      <sheetData sheetId="6">
        <row r="4">
          <cell r="A4" t="str">
            <v>RECORDED LSE HOURLY  LOADS FOR 2017, 2018 and Forecast Loads for 2019</v>
          </cell>
        </row>
      </sheetData>
      <sheetData sheetId="7">
        <row r="5">
          <cell r="B5" t="str">
            <v xml:space="preserve">LOCAL PRIVATE SUPPLY BY SECTOR - PHOTOVOLTAIC &amp; CHP INCLUDING FUEL CELLS </v>
          </cell>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row>
      </sheetData>
      <sheetData sheetId="8">
        <row r="4">
          <cell r="B4" t="str">
            <v xml:space="preserve">LOCAL PRIVATE SUPPLY BY SECTOR - STANDALONE BATTERY ENERGY STORAGE AND BATTERY ENERGY STORAGE PAIRED WITH PHOTOVOLTAIC SYSTEM </v>
          </cell>
          <cell r="C4"/>
          <cell r="D4"/>
          <cell r="E4"/>
          <cell r="F4"/>
          <cell r="G4"/>
          <cell r="H4"/>
          <cell r="I4"/>
          <cell r="J4"/>
          <cell r="K4"/>
          <cell r="L4"/>
          <cell r="M4"/>
          <cell r="N4"/>
          <cell r="O4"/>
          <cell r="P4"/>
          <cell r="Q4"/>
          <cell r="R4"/>
          <cell r="S4"/>
          <cell r="T4"/>
          <cell r="U4"/>
          <cell r="V4"/>
          <cell r="W4"/>
          <cell r="X4"/>
          <cell r="Y4"/>
          <cell r="Z4"/>
          <cell r="AA4"/>
        </row>
      </sheetData>
      <sheetData sheetId="9">
        <row r="5">
          <cell r="B5" t="str">
            <v xml:space="preserve">LOCAL PRIVATE SUPPLY BY SECTOR - STANDALONE BATTERY ENERGY STORAGE AND BATTERY ENERGY STORAGE PAIRED WITH PHOTOVOLTAIC SYSTEM </v>
          </cell>
          <cell r="C5"/>
          <cell r="D5"/>
          <cell r="E5"/>
          <cell r="F5"/>
          <cell r="G5"/>
          <cell r="H5"/>
          <cell r="I5"/>
          <cell r="J5"/>
          <cell r="K5"/>
          <cell r="L5"/>
        </row>
      </sheetData>
      <sheetData sheetId="10"/>
      <sheetData sheetId="11">
        <row r="4">
          <cell r="B4" t="str">
            <v>PLANNING AREA ECONOMIC AND DEMOGRAPHIC ASSUMPTIONS</v>
          </cell>
        </row>
      </sheetData>
      <sheetData sheetId="12">
        <row r="5">
          <cell r="B5" t="str">
            <v>ELECTRICITY RATE FORECAST</v>
          </cell>
        </row>
      </sheetData>
      <sheetData sheetId="13">
        <row r="4">
          <cell r="B4" t="str">
            <v>CUSTOMER COUNT &amp; OTHER FORECASTING INPUTS</v>
          </cell>
        </row>
      </sheetData>
      <sheetData sheetId="14">
        <row r="4">
          <cell r="A4" t="str">
            <v>DEMAND RESPONSE - CUMULATIVE INCREMENTAL IMPACTS</v>
          </cell>
        </row>
      </sheetData>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polinario@santaclar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10" sqref="A10:B10"/>
    </sheetView>
  </sheetViews>
  <sheetFormatPr defaultColWidth="7.42578125" defaultRowHeight="15" x14ac:dyDescent="0.25"/>
  <cols>
    <col min="1" max="1" width="48.140625" bestFit="1" customWidth="1"/>
    <col min="2" max="2" width="54.5703125" customWidth="1"/>
  </cols>
  <sheetData>
    <row r="1" spans="1:2" s="25" customFormat="1" ht="20.25" x14ac:dyDescent="0.3">
      <c r="A1" s="48" t="s">
        <v>48</v>
      </c>
      <c r="B1" s="49"/>
    </row>
    <row r="2" spans="1:2" ht="18" x14ac:dyDescent="0.25">
      <c r="A2" s="50"/>
      <c r="B2" s="43"/>
    </row>
    <row r="3" spans="1:2" ht="18" x14ac:dyDescent="0.25">
      <c r="A3" s="50" t="s">
        <v>49</v>
      </c>
      <c r="B3" s="43"/>
    </row>
    <row r="4" spans="1:2" ht="18" x14ac:dyDescent="0.25">
      <c r="A4" s="50" t="s">
        <v>50</v>
      </c>
      <c r="B4" s="51"/>
    </row>
    <row r="5" spans="1:2" ht="18" x14ac:dyDescent="0.25">
      <c r="A5" s="52" t="s">
        <v>51</v>
      </c>
      <c r="B5" s="53"/>
    </row>
    <row r="6" spans="1:2" ht="18" x14ac:dyDescent="0.25">
      <c r="A6" s="26"/>
      <c r="B6" s="27"/>
    </row>
    <row r="7" spans="1:2" ht="232.5" customHeight="1" x14ac:dyDescent="0.25">
      <c r="A7" s="42" t="s">
        <v>52</v>
      </c>
      <c r="B7" s="43"/>
    </row>
    <row r="8" spans="1:2" ht="18.75" customHeight="1" x14ac:dyDescent="0.25">
      <c r="A8" s="28"/>
      <c r="B8" s="29"/>
    </row>
    <row r="9" spans="1:2" ht="15.75" x14ac:dyDescent="0.25">
      <c r="A9" s="30" t="s">
        <v>53</v>
      </c>
      <c r="B9" s="29"/>
    </row>
    <row r="10" spans="1:2" ht="252" customHeight="1" x14ac:dyDescent="0.25">
      <c r="A10" s="42" t="s">
        <v>54</v>
      </c>
      <c r="B10" s="43"/>
    </row>
    <row r="11" spans="1:2" ht="16.5" customHeight="1" x14ac:dyDescent="0.25">
      <c r="A11" s="28"/>
      <c r="B11" s="29"/>
    </row>
    <row r="12" spans="1:2" ht="17.25" customHeight="1" x14ac:dyDescent="0.25">
      <c r="A12" s="44" t="s">
        <v>55</v>
      </c>
      <c r="B12" s="45"/>
    </row>
    <row r="13" spans="1:2" ht="33" customHeight="1" x14ac:dyDescent="0.25">
      <c r="A13" s="42" t="s">
        <v>56</v>
      </c>
      <c r="B13" s="43"/>
    </row>
    <row r="14" spans="1:2" x14ac:dyDescent="0.25">
      <c r="A14" s="42"/>
      <c r="B14" s="43"/>
    </row>
    <row r="15" spans="1:2" ht="152.25" customHeight="1" x14ac:dyDescent="0.25">
      <c r="A15" s="42" t="s">
        <v>57</v>
      </c>
      <c r="B15" s="43"/>
    </row>
    <row r="16" spans="1:2" ht="17.25" customHeight="1" x14ac:dyDescent="0.25">
      <c r="A16" s="28"/>
      <c r="B16" s="29"/>
    </row>
    <row r="17" spans="1:2" ht="15.75" x14ac:dyDescent="0.25">
      <c r="A17" s="30" t="s">
        <v>58</v>
      </c>
      <c r="B17" s="29"/>
    </row>
    <row r="18" spans="1:2" ht="84" customHeight="1" x14ac:dyDescent="0.25">
      <c r="A18" s="46" t="s">
        <v>59</v>
      </c>
      <c r="B18" s="47"/>
    </row>
    <row r="19" spans="1:2" ht="15.75" customHeight="1" x14ac:dyDescent="0.25">
      <c r="A19" s="31"/>
      <c r="B19" s="32"/>
    </row>
    <row r="20" spans="1:2" ht="24.75" customHeight="1" x14ac:dyDescent="0.25">
      <c r="A20" s="33" t="s">
        <v>60</v>
      </c>
      <c r="B20" s="29"/>
    </row>
    <row r="21" spans="1:2" s="36" customFormat="1" ht="23.25" customHeight="1" x14ac:dyDescent="0.2">
      <c r="A21" s="34" t="s">
        <v>61</v>
      </c>
      <c r="B21" s="35">
        <v>43507</v>
      </c>
    </row>
    <row r="22" spans="1:2" s="37" customFormat="1" ht="23.25" customHeight="1" x14ac:dyDescent="0.2">
      <c r="A22" s="34" t="s">
        <v>62</v>
      </c>
      <c r="B22" s="35">
        <v>43570</v>
      </c>
    </row>
    <row r="23" spans="1:2" s="37" customFormat="1" ht="20.25" customHeight="1" x14ac:dyDescent="0.2">
      <c r="A23" s="34" t="s">
        <v>63</v>
      </c>
      <c r="B23" s="35">
        <v>43619</v>
      </c>
    </row>
    <row r="24" spans="1:2" s="37" customFormat="1" ht="20.25" customHeight="1" x14ac:dyDescent="0.2">
      <c r="A24" s="38"/>
      <c r="B24" s="39"/>
    </row>
    <row r="25" spans="1:2" ht="33.75" customHeight="1" thickBot="1" x14ac:dyDescent="0.3">
      <c r="A25" s="40" t="s">
        <v>64</v>
      </c>
      <c r="B25" s="41"/>
    </row>
  </sheetData>
  <mergeCells count="13">
    <mergeCell ref="A7:B7"/>
    <mergeCell ref="A1:B1"/>
    <mergeCell ref="A2:B2"/>
    <mergeCell ref="A3:B3"/>
    <mergeCell ref="A4:B4"/>
    <mergeCell ref="A5:B5"/>
    <mergeCell ref="A25:B25"/>
    <mergeCell ref="A10:B10"/>
    <mergeCell ref="A12:B12"/>
    <mergeCell ref="A13:B13"/>
    <mergeCell ref="A14:B14"/>
    <mergeCell ref="A15:B15"/>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B2" sqref="B2"/>
    </sheetView>
  </sheetViews>
  <sheetFormatPr defaultColWidth="7.42578125" defaultRowHeight="15" x14ac:dyDescent="0.25"/>
  <cols>
    <col min="1" max="1" width="55.140625" style="12" bestFit="1" customWidth="1"/>
    <col min="2" max="2" width="117.7109375" style="12" bestFit="1" customWidth="1"/>
    <col min="3" max="16384" width="7.42578125" style="12"/>
  </cols>
  <sheetData>
    <row r="1" spans="1:3" ht="18" x14ac:dyDescent="0.25">
      <c r="A1" s="9" t="s">
        <v>16</v>
      </c>
      <c r="B1" s="10"/>
      <c r="C1" s="11"/>
    </row>
    <row r="2" spans="1:3" x14ac:dyDescent="0.25">
      <c r="A2" s="13" t="s">
        <v>17</v>
      </c>
      <c r="B2" s="14" t="s">
        <v>65</v>
      </c>
      <c r="C2" s="15"/>
    </row>
    <row r="3" spans="1:3" x14ac:dyDescent="0.25">
      <c r="A3" s="16" t="s">
        <v>18</v>
      </c>
      <c r="B3" s="17">
        <v>43503</v>
      </c>
      <c r="C3" s="15"/>
    </row>
    <row r="4" spans="1:3" x14ac:dyDescent="0.25">
      <c r="A4" s="16" t="s">
        <v>19</v>
      </c>
      <c r="B4" s="17" t="s">
        <v>20</v>
      </c>
      <c r="C4" s="15"/>
    </row>
    <row r="5" spans="1:3" x14ac:dyDescent="0.25">
      <c r="A5" s="18"/>
      <c r="B5" s="17" t="s">
        <v>21</v>
      </c>
      <c r="C5" s="15"/>
    </row>
    <row r="6" spans="1:3" x14ac:dyDescent="0.25">
      <c r="A6" s="18"/>
      <c r="B6" s="17" t="s">
        <v>22</v>
      </c>
      <c r="C6" s="15"/>
    </row>
    <row r="7" spans="1:3" ht="15.75" thickBot="1" x14ac:dyDescent="0.3">
      <c r="A7" s="19"/>
      <c r="B7" s="20" t="s">
        <v>23</v>
      </c>
      <c r="C7" s="21"/>
    </row>
    <row r="8" spans="1:3" x14ac:dyDescent="0.25">
      <c r="A8" s="22"/>
      <c r="B8" s="23"/>
    </row>
    <row r="9" spans="1:3" s="15" customFormat="1" x14ac:dyDescent="0.25">
      <c r="C9" s="24" t="s">
        <v>24</v>
      </c>
    </row>
    <row r="10" spans="1:3" s="15" customFormat="1" x14ac:dyDescent="0.25">
      <c r="A10" s="62" t="s">
        <v>25</v>
      </c>
      <c r="B10" s="64" t="str">
        <f>'[2]Form 1.1b'!B5:K5</f>
        <v>RETAIL SALES OF ELECTRICITY BY CLASS OR SECTOR (GWh) Bundled</v>
      </c>
      <c r="C10" s="63" t="s">
        <v>26</v>
      </c>
    </row>
    <row r="11" spans="1:3" s="15" customFormat="1" x14ac:dyDescent="0.25">
      <c r="A11" s="64" t="s">
        <v>27</v>
      </c>
      <c r="B11" s="64" t="str">
        <f>'[2]Form 1.2'!B5:K5</f>
        <v>TOTAL ENERGY TO SERVE LOAD (GWh)</v>
      </c>
      <c r="C11" s="63" t="s">
        <v>26</v>
      </c>
    </row>
    <row r="12" spans="1:3" s="15" customFormat="1" x14ac:dyDescent="0.25">
      <c r="A12" s="64" t="s">
        <v>28</v>
      </c>
      <c r="B12" s="64" t="str">
        <f>+'[2]Form 1.3'!B5</f>
        <v>LSE COINCIDENT PEAK DEMAND BY SECTOR (Bundled Customers)</v>
      </c>
      <c r="C12" s="63" t="s">
        <v>26</v>
      </c>
    </row>
    <row r="13" spans="1:3" s="15" customFormat="1" x14ac:dyDescent="0.25">
      <c r="A13" s="64" t="s">
        <v>29</v>
      </c>
      <c r="B13" s="64" t="str">
        <f>+'[2]Form 1.5'!B$4</f>
        <v>PEAK DEMAND WEATHER SCENARIOS</v>
      </c>
      <c r="C13" s="63" t="s">
        <v>26</v>
      </c>
    </row>
    <row r="14" spans="1:3" s="15" customFormat="1" x14ac:dyDescent="0.25">
      <c r="A14" s="62" t="s">
        <v>30</v>
      </c>
      <c r="B14" s="64" t="str">
        <f>'[2]Form 1.6a'!$A$4</f>
        <v>RECORDED LSE HOURLY  LOADS FOR 2017, 2018 and Forecast Loads for 2019</v>
      </c>
      <c r="C14" s="63" t="s">
        <v>26</v>
      </c>
    </row>
    <row r="15" spans="1:3" s="15" customFormat="1" x14ac:dyDescent="0.25">
      <c r="A15" s="62" t="s">
        <v>31</v>
      </c>
      <c r="B15" s="65" t="str">
        <f>'[2]Form 1.7a'!B5:AL5</f>
        <v xml:space="preserve">LOCAL PRIVATE SUPPLY BY SECTOR - PHOTOVOLTAIC &amp; CHP INCLUDING FUEL CELLS </v>
      </c>
      <c r="C15" s="63" t="s">
        <v>26</v>
      </c>
    </row>
    <row r="16" spans="1:3" s="15" customFormat="1" x14ac:dyDescent="0.25">
      <c r="A16" s="62" t="s">
        <v>32</v>
      </c>
      <c r="B16" s="64" t="str">
        <f>'[2]Form 1.7b'!B4:AA4</f>
        <v xml:space="preserve">LOCAL PRIVATE SUPPLY BY SECTOR - STANDALONE BATTERY ENERGY STORAGE AND BATTERY ENERGY STORAGE PAIRED WITH PHOTOVOLTAIC SYSTEM </v>
      </c>
      <c r="C16" s="63" t="s">
        <v>26</v>
      </c>
    </row>
    <row r="17" spans="1:3" s="15" customFormat="1" x14ac:dyDescent="0.25">
      <c r="A17" s="62" t="s">
        <v>33</v>
      </c>
      <c r="B17" s="64" t="str">
        <f>'[2]Form 1.7c'!B5:L5</f>
        <v xml:space="preserve">LOCAL PRIVATE SUPPLY BY SECTOR - STANDALONE BATTERY ENERGY STORAGE AND BATTERY ENERGY STORAGE PAIRED WITH PHOTOVOLTAIC SYSTEM </v>
      </c>
      <c r="C17" s="63" t="s">
        <v>26</v>
      </c>
    </row>
    <row r="18" spans="1:3" s="15" customFormat="1" x14ac:dyDescent="0.25">
      <c r="A18" s="62" t="s">
        <v>34</v>
      </c>
      <c r="B18" s="62" t="s">
        <v>35</v>
      </c>
      <c r="C18" s="63" t="s">
        <v>26</v>
      </c>
    </row>
    <row r="19" spans="1:3" s="15" customFormat="1" x14ac:dyDescent="0.25">
      <c r="A19" s="62" t="s">
        <v>36</v>
      </c>
      <c r="B19" s="64" t="str">
        <f>+'[2]Form 2.1'!B$4</f>
        <v>PLANNING AREA ECONOMIC AND DEMOGRAPHIC ASSUMPTIONS</v>
      </c>
      <c r="C19" s="63" t="s">
        <v>26</v>
      </c>
    </row>
    <row r="20" spans="1:3" s="15" customFormat="1" x14ac:dyDescent="0.25">
      <c r="A20" s="62" t="s">
        <v>37</v>
      </c>
      <c r="B20" s="64" t="str">
        <f>+'[2]Form 2.2'!B5</f>
        <v>ELECTRICITY RATE FORECAST</v>
      </c>
      <c r="C20" s="63" t="s">
        <v>26</v>
      </c>
    </row>
    <row r="21" spans="1:3" s="15" customFormat="1" x14ac:dyDescent="0.25">
      <c r="A21" s="62" t="s">
        <v>38</v>
      </c>
      <c r="B21" s="64" t="str">
        <f>+'[2]Form 2.3'!B$4</f>
        <v>CUSTOMER COUNT &amp; OTHER FORECASTING INPUTS</v>
      </c>
      <c r="C21" s="63" t="s">
        <v>26</v>
      </c>
    </row>
    <row r="22" spans="1:3" s="15" customFormat="1" x14ac:dyDescent="0.25">
      <c r="A22" s="64" t="s">
        <v>39</v>
      </c>
      <c r="B22" s="64" t="str">
        <f>+'[2] Form 3.4'!A$4</f>
        <v>DEMAND RESPONSE - CUMULATIVE INCREMENTAL IMPACTS</v>
      </c>
      <c r="C22" s="63" t="s">
        <v>26</v>
      </c>
    </row>
    <row r="23" spans="1:3" s="15" customFormat="1" x14ac:dyDescent="0.25">
      <c r="A23" s="64" t="s">
        <v>40</v>
      </c>
      <c r="B23" s="64" t="s">
        <v>41</v>
      </c>
      <c r="C23" s="63" t="s">
        <v>26</v>
      </c>
    </row>
    <row r="24" spans="1:3" s="15" customFormat="1" x14ac:dyDescent="0.25">
      <c r="A24" s="64" t="s">
        <v>42</v>
      </c>
      <c r="B24" s="64" t="s">
        <v>43</v>
      </c>
      <c r="C24" s="63" t="s">
        <v>26</v>
      </c>
    </row>
    <row r="25" spans="1:3" s="15" customFormat="1" x14ac:dyDescent="0.25">
      <c r="A25" s="62" t="s">
        <v>44</v>
      </c>
      <c r="B25" s="62" t="s">
        <v>45</v>
      </c>
      <c r="C25" s="63" t="s">
        <v>26</v>
      </c>
    </row>
    <row r="26" spans="1:3" x14ac:dyDescent="0.25">
      <c r="A26" s="62" t="s">
        <v>46</v>
      </c>
      <c r="B26" s="62" t="s">
        <v>47</v>
      </c>
      <c r="C26" s="63" t="s">
        <v>26</v>
      </c>
    </row>
    <row r="27" spans="1:3" x14ac:dyDescent="0.25">
      <c r="A27" s="15"/>
      <c r="B27" s="15"/>
      <c r="C27" s="15"/>
    </row>
    <row r="28" spans="1:3" x14ac:dyDescent="0.25">
      <c r="A28" s="15"/>
      <c r="B28" s="15"/>
      <c r="C28" s="15"/>
    </row>
  </sheetData>
  <hyperlinks>
    <hyperlink ref="B7"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workbookViewId="0">
      <selection activeCell="A4" sqref="A4:N4"/>
    </sheetView>
  </sheetViews>
  <sheetFormatPr defaultRowHeight="11.25" x14ac:dyDescent="0.2"/>
  <cols>
    <col min="1" max="1" width="9.140625" style="1"/>
    <col min="2" max="2" width="9" style="1" bestFit="1" customWidth="1"/>
    <col min="3" max="4" width="9.140625" style="1"/>
    <col min="5" max="14" width="11.5703125" style="1" customWidth="1"/>
    <col min="15" max="16384" width="9.140625" style="1"/>
  </cols>
  <sheetData>
    <row r="1" spans="1:14" ht="15.75" x14ac:dyDescent="0.25">
      <c r="A1" s="55" t="s">
        <v>15</v>
      </c>
      <c r="B1" s="55"/>
      <c r="C1" s="55"/>
      <c r="D1" s="55"/>
      <c r="E1" s="55"/>
      <c r="F1" s="55"/>
      <c r="G1" s="55"/>
      <c r="H1" s="55"/>
      <c r="I1" s="55"/>
      <c r="J1" s="55"/>
      <c r="K1" s="55"/>
      <c r="L1" s="55"/>
      <c r="M1" s="55"/>
      <c r="N1" s="55"/>
    </row>
    <row r="2" spans="1:14" ht="12.75" x14ac:dyDescent="0.2">
      <c r="A2" s="56" t="s">
        <v>65</v>
      </c>
      <c r="B2" s="56"/>
      <c r="C2" s="57"/>
      <c r="D2" s="57"/>
      <c r="E2" s="57"/>
      <c r="F2" s="57"/>
      <c r="G2" s="57"/>
      <c r="H2" s="57"/>
      <c r="I2" s="57"/>
      <c r="J2" s="57"/>
      <c r="K2" s="57"/>
      <c r="L2" s="57"/>
      <c r="M2" s="57"/>
      <c r="N2" s="57"/>
    </row>
    <row r="3" spans="1:14" ht="12.75" x14ac:dyDescent="0.2">
      <c r="A3" s="2"/>
      <c r="B3" s="2"/>
      <c r="C3" s="3"/>
      <c r="D3" s="3"/>
      <c r="E3" s="3"/>
      <c r="F3" s="3"/>
      <c r="G3" s="3"/>
      <c r="H3" s="3"/>
      <c r="I3" s="3"/>
      <c r="J3" s="3"/>
      <c r="K3" s="3"/>
      <c r="L3" s="3"/>
      <c r="M3" s="3"/>
      <c r="N3" s="3"/>
    </row>
    <row r="4" spans="1:14" ht="15.75" x14ac:dyDescent="0.25">
      <c r="A4" s="58" t="s">
        <v>14</v>
      </c>
      <c r="B4" s="58"/>
      <c r="C4" s="59"/>
      <c r="D4" s="59"/>
      <c r="E4" s="59"/>
      <c r="F4" s="59"/>
      <c r="G4" s="59"/>
      <c r="H4" s="59"/>
      <c r="I4" s="59"/>
      <c r="J4" s="59"/>
      <c r="K4" s="59"/>
      <c r="L4" s="59"/>
      <c r="M4" s="59"/>
      <c r="N4" s="59"/>
    </row>
    <row r="6" spans="1:14" x14ac:dyDescent="0.2">
      <c r="A6" s="4"/>
      <c r="B6" s="4"/>
      <c r="C6" s="4"/>
      <c r="D6" s="4"/>
      <c r="E6" s="60" t="s">
        <v>13</v>
      </c>
      <c r="F6" s="61"/>
      <c r="G6" s="60" t="s">
        <v>12</v>
      </c>
      <c r="H6" s="61"/>
      <c r="I6" s="60" t="s">
        <v>11</v>
      </c>
      <c r="J6" s="61"/>
      <c r="K6" s="60" t="s">
        <v>10</v>
      </c>
      <c r="L6" s="61"/>
      <c r="M6" s="60" t="s">
        <v>9</v>
      </c>
      <c r="N6" s="61"/>
    </row>
    <row r="7" spans="1:14" ht="22.5" x14ac:dyDescent="0.2">
      <c r="A7" s="5" t="s">
        <v>8</v>
      </c>
      <c r="B7" s="5" t="s">
        <v>7</v>
      </c>
      <c r="C7" s="5" t="s">
        <v>6</v>
      </c>
      <c r="D7" s="5" t="s">
        <v>5</v>
      </c>
      <c r="E7" s="6" t="s">
        <v>4</v>
      </c>
      <c r="F7" s="6" t="s">
        <v>3</v>
      </c>
      <c r="G7" s="6" t="s">
        <v>4</v>
      </c>
      <c r="H7" s="6" t="s">
        <v>3</v>
      </c>
      <c r="I7" s="6" t="s">
        <v>4</v>
      </c>
      <c r="J7" s="6" t="s">
        <v>3</v>
      </c>
      <c r="K7" s="6" t="s">
        <v>4</v>
      </c>
      <c r="L7" s="6" t="s">
        <v>3</v>
      </c>
      <c r="M7" s="6" t="s">
        <v>4</v>
      </c>
      <c r="N7" s="6" t="s">
        <v>3</v>
      </c>
    </row>
    <row r="8" spans="1:14" x14ac:dyDescent="0.2">
      <c r="A8" s="7"/>
      <c r="B8" s="7" t="s">
        <v>2</v>
      </c>
      <c r="C8" s="7">
        <v>2017</v>
      </c>
      <c r="D8" s="7">
        <v>1</v>
      </c>
      <c r="E8" s="7">
        <v>14</v>
      </c>
      <c r="F8" s="7">
        <v>69.430000000000007</v>
      </c>
      <c r="G8" s="7">
        <v>0</v>
      </c>
      <c r="H8" s="7">
        <v>0</v>
      </c>
      <c r="I8" s="7"/>
      <c r="J8" s="7"/>
      <c r="K8" s="7"/>
      <c r="L8" s="7"/>
      <c r="M8" s="7"/>
      <c r="N8" s="7"/>
    </row>
    <row r="9" spans="1:14" x14ac:dyDescent="0.2">
      <c r="A9" s="7"/>
      <c r="B9" s="7" t="s">
        <v>2</v>
      </c>
      <c r="C9" s="7">
        <v>2017</v>
      </c>
      <c r="D9" s="7">
        <v>2</v>
      </c>
      <c r="E9" s="7">
        <v>7</v>
      </c>
      <c r="F9" s="7">
        <v>36.89</v>
      </c>
      <c r="G9" s="7">
        <v>2</v>
      </c>
      <c r="H9" s="7">
        <v>173.73</v>
      </c>
      <c r="I9" s="7"/>
      <c r="J9" s="7"/>
      <c r="K9" s="7"/>
      <c r="L9" s="7"/>
      <c r="M9" s="7"/>
      <c r="N9" s="7"/>
    </row>
    <row r="10" spans="1:14" x14ac:dyDescent="0.2">
      <c r="A10" s="7"/>
      <c r="B10" s="7" t="s">
        <v>2</v>
      </c>
      <c r="C10" s="7">
        <v>2017</v>
      </c>
      <c r="D10" s="7">
        <v>3</v>
      </c>
      <c r="E10" s="7">
        <v>16</v>
      </c>
      <c r="F10" s="7">
        <v>61.56</v>
      </c>
      <c r="G10" s="7">
        <v>1</v>
      </c>
      <c r="H10" s="7">
        <v>306.17</v>
      </c>
      <c r="I10" s="7"/>
      <c r="J10" s="7"/>
      <c r="K10" s="7"/>
      <c r="L10" s="7"/>
      <c r="M10" s="7"/>
      <c r="N10" s="7"/>
    </row>
    <row r="11" spans="1:14" x14ac:dyDescent="0.2">
      <c r="A11" s="7"/>
      <c r="B11" s="7" t="s">
        <v>2</v>
      </c>
      <c r="C11" s="7">
        <v>2017</v>
      </c>
      <c r="D11" s="7">
        <v>4</v>
      </c>
      <c r="E11" s="7">
        <v>6</v>
      </c>
      <c r="F11" s="7">
        <v>21.8</v>
      </c>
      <c r="G11" s="7">
        <v>0</v>
      </c>
      <c r="H11" s="7">
        <v>0</v>
      </c>
      <c r="I11" s="7"/>
      <c r="J11" s="7"/>
      <c r="K11" s="7"/>
      <c r="L11" s="7"/>
      <c r="M11" s="7"/>
      <c r="N11" s="7"/>
    </row>
    <row r="12" spans="1:14" x14ac:dyDescent="0.2">
      <c r="A12" s="7"/>
      <c r="B12" s="7" t="s">
        <v>2</v>
      </c>
      <c r="C12" s="7">
        <v>2017</v>
      </c>
      <c r="D12" s="7">
        <v>5</v>
      </c>
      <c r="E12" s="7">
        <v>4</v>
      </c>
      <c r="F12" s="7">
        <v>15.87</v>
      </c>
      <c r="G12" s="7">
        <v>0</v>
      </c>
      <c r="H12" s="7">
        <v>0</v>
      </c>
      <c r="I12" s="7"/>
      <c r="J12" s="7"/>
      <c r="K12" s="7"/>
      <c r="L12" s="7"/>
      <c r="M12" s="7"/>
      <c r="N12" s="7"/>
    </row>
    <row r="13" spans="1:14" x14ac:dyDescent="0.2">
      <c r="A13" s="7"/>
      <c r="B13" s="7" t="s">
        <v>2</v>
      </c>
      <c r="C13" s="7">
        <v>2017</v>
      </c>
      <c r="D13" s="7">
        <v>6</v>
      </c>
      <c r="E13" s="7">
        <v>5</v>
      </c>
      <c r="F13" s="7">
        <v>18.454999999999998</v>
      </c>
      <c r="G13" s="7">
        <v>0</v>
      </c>
      <c r="H13" s="7">
        <v>0</v>
      </c>
      <c r="I13" s="7"/>
      <c r="J13" s="7"/>
      <c r="K13" s="7"/>
      <c r="L13" s="7"/>
      <c r="M13" s="7"/>
      <c r="N13" s="7"/>
    </row>
    <row r="14" spans="1:14" x14ac:dyDescent="0.2">
      <c r="A14" s="7"/>
      <c r="B14" s="7" t="s">
        <v>2</v>
      </c>
      <c r="C14" s="7">
        <v>2017</v>
      </c>
      <c r="D14" s="7">
        <v>7</v>
      </c>
      <c r="E14" s="7">
        <v>6</v>
      </c>
      <c r="F14" s="7">
        <v>26.79</v>
      </c>
      <c r="G14" s="7">
        <v>0</v>
      </c>
      <c r="H14" s="7">
        <v>0</v>
      </c>
      <c r="I14" s="7"/>
      <c r="J14" s="7"/>
      <c r="K14" s="7"/>
      <c r="L14" s="7"/>
      <c r="M14" s="7"/>
      <c r="N14" s="7"/>
    </row>
    <row r="15" spans="1:14" x14ac:dyDescent="0.2">
      <c r="A15" s="7"/>
      <c r="B15" s="7" t="s">
        <v>2</v>
      </c>
      <c r="C15" s="7">
        <v>2017</v>
      </c>
      <c r="D15" s="7">
        <v>8</v>
      </c>
      <c r="E15" s="7">
        <v>8</v>
      </c>
      <c r="F15" s="7">
        <v>23.12</v>
      </c>
      <c r="G15" s="7">
        <v>0</v>
      </c>
      <c r="H15" s="7">
        <v>0</v>
      </c>
      <c r="I15" s="7"/>
      <c r="J15" s="7"/>
      <c r="K15" s="7"/>
      <c r="L15" s="7"/>
      <c r="M15" s="7"/>
      <c r="N15" s="7"/>
    </row>
    <row r="16" spans="1:14" x14ac:dyDescent="0.2">
      <c r="A16" s="7"/>
      <c r="B16" s="7" t="s">
        <v>2</v>
      </c>
      <c r="C16" s="7">
        <v>2017</v>
      </c>
      <c r="D16" s="7">
        <v>9</v>
      </c>
      <c r="E16" s="7">
        <v>3</v>
      </c>
      <c r="F16" s="7">
        <v>15.97</v>
      </c>
      <c r="G16" s="7">
        <v>0</v>
      </c>
      <c r="H16" s="7">
        <v>0</v>
      </c>
      <c r="I16" s="7"/>
      <c r="J16" s="7"/>
      <c r="K16" s="7"/>
      <c r="L16" s="7"/>
      <c r="M16" s="7"/>
      <c r="N16" s="7"/>
    </row>
    <row r="17" spans="1:14" x14ac:dyDescent="0.2">
      <c r="A17" s="7"/>
      <c r="B17" s="7" t="s">
        <v>2</v>
      </c>
      <c r="C17" s="7">
        <v>2017</v>
      </c>
      <c r="D17" s="7">
        <v>10</v>
      </c>
      <c r="E17" s="7">
        <v>7</v>
      </c>
      <c r="F17" s="7">
        <v>33.9</v>
      </c>
      <c r="G17" s="7">
        <v>0</v>
      </c>
      <c r="H17" s="7">
        <v>0</v>
      </c>
      <c r="I17" s="7"/>
      <c r="J17" s="7"/>
      <c r="K17" s="7"/>
      <c r="L17" s="7"/>
      <c r="M17" s="7"/>
      <c r="N17" s="7"/>
    </row>
    <row r="18" spans="1:14" x14ac:dyDescent="0.2">
      <c r="A18" s="7"/>
      <c r="B18" s="7" t="s">
        <v>2</v>
      </c>
      <c r="C18" s="7">
        <v>2017</v>
      </c>
      <c r="D18" s="7">
        <v>11</v>
      </c>
      <c r="E18" s="7">
        <v>4</v>
      </c>
      <c r="F18" s="7">
        <v>17</v>
      </c>
      <c r="G18" s="7">
        <v>3</v>
      </c>
      <c r="H18" s="7">
        <v>514.42999999999995</v>
      </c>
      <c r="I18" s="7"/>
      <c r="J18" s="7"/>
      <c r="K18" s="7"/>
      <c r="L18" s="7"/>
      <c r="M18" s="7"/>
      <c r="N18" s="7"/>
    </row>
    <row r="19" spans="1:14" x14ac:dyDescent="0.2">
      <c r="A19" s="7"/>
      <c r="B19" s="7" t="s">
        <v>2</v>
      </c>
      <c r="C19" s="7">
        <v>2017</v>
      </c>
      <c r="D19" s="7">
        <v>12</v>
      </c>
      <c r="E19" s="7">
        <v>4</v>
      </c>
      <c r="F19" s="7">
        <v>26.17</v>
      </c>
      <c r="G19" s="7">
        <v>1</v>
      </c>
      <c r="H19" s="7">
        <v>1000</v>
      </c>
      <c r="I19" s="7"/>
      <c r="J19" s="7"/>
      <c r="K19" s="7"/>
      <c r="L19" s="7"/>
      <c r="M19" s="7"/>
      <c r="N19" s="7"/>
    </row>
    <row r="20" spans="1:14" x14ac:dyDescent="0.2">
      <c r="A20" s="7"/>
      <c r="B20" s="7" t="s">
        <v>2</v>
      </c>
      <c r="C20" s="7">
        <v>2018</v>
      </c>
      <c r="D20" s="7">
        <v>1</v>
      </c>
      <c r="E20" s="7">
        <v>9</v>
      </c>
      <c r="F20" s="7">
        <v>45.73</v>
      </c>
      <c r="G20" s="7">
        <v>0</v>
      </c>
      <c r="H20" s="7">
        <v>0</v>
      </c>
      <c r="I20" s="7"/>
      <c r="J20" s="7"/>
      <c r="K20" s="7"/>
      <c r="L20" s="7"/>
      <c r="M20" s="7"/>
      <c r="N20" s="7"/>
    </row>
    <row r="21" spans="1:14" x14ac:dyDescent="0.2">
      <c r="A21" s="7"/>
      <c r="B21" s="7" t="s">
        <v>2</v>
      </c>
      <c r="C21" s="7">
        <v>2018</v>
      </c>
      <c r="D21" s="7">
        <v>2</v>
      </c>
      <c r="E21" s="7">
        <v>8</v>
      </c>
      <c r="F21" s="7">
        <v>37.44</v>
      </c>
      <c r="G21" s="7">
        <v>0</v>
      </c>
      <c r="H21" s="7">
        <v>0</v>
      </c>
      <c r="I21" s="7"/>
      <c r="J21" s="7"/>
      <c r="K21" s="7"/>
      <c r="L21" s="7"/>
      <c r="M21" s="7"/>
      <c r="N21" s="7"/>
    </row>
    <row r="22" spans="1:14" x14ac:dyDescent="0.2">
      <c r="A22" s="7"/>
      <c r="B22" s="7" t="s">
        <v>2</v>
      </c>
      <c r="C22" s="7">
        <v>2018</v>
      </c>
      <c r="D22" s="7">
        <v>3</v>
      </c>
      <c r="E22" s="7">
        <v>9</v>
      </c>
      <c r="F22" s="7">
        <v>28.82</v>
      </c>
      <c r="G22" s="7">
        <v>3</v>
      </c>
      <c r="H22" s="7">
        <v>1391.98</v>
      </c>
      <c r="I22" s="7"/>
      <c r="J22" s="7"/>
      <c r="K22" s="7"/>
      <c r="L22" s="7"/>
      <c r="M22" s="7"/>
      <c r="N22" s="7"/>
    </row>
    <row r="23" spans="1:14" x14ac:dyDescent="0.2">
      <c r="A23" s="7"/>
      <c r="B23" s="7" t="s">
        <v>2</v>
      </c>
      <c r="C23" s="7">
        <v>2018</v>
      </c>
      <c r="D23" s="7">
        <v>4</v>
      </c>
      <c r="E23" s="7">
        <v>11</v>
      </c>
      <c r="F23" s="7">
        <v>45</v>
      </c>
      <c r="G23" s="7">
        <v>0</v>
      </c>
      <c r="H23" s="7">
        <v>0</v>
      </c>
      <c r="I23" s="7"/>
      <c r="J23" s="7"/>
      <c r="K23" s="7"/>
      <c r="L23" s="7"/>
      <c r="M23" s="7"/>
      <c r="N23" s="7"/>
    </row>
    <row r="24" spans="1:14" x14ac:dyDescent="0.2">
      <c r="A24" s="7"/>
      <c r="B24" s="7" t="s">
        <v>2</v>
      </c>
      <c r="C24" s="7">
        <v>2018</v>
      </c>
      <c r="D24" s="7">
        <v>5</v>
      </c>
      <c r="E24" s="7">
        <v>13</v>
      </c>
      <c r="F24" s="7">
        <v>47.67</v>
      </c>
      <c r="G24" s="7">
        <v>0</v>
      </c>
      <c r="H24" s="7">
        <v>0</v>
      </c>
      <c r="I24" s="7"/>
      <c r="J24" s="7"/>
      <c r="K24" s="7"/>
      <c r="L24" s="7"/>
      <c r="M24" s="7"/>
      <c r="N24" s="7"/>
    </row>
    <row r="25" spans="1:14" x14ac:dyDescent="0.2">
      <c r="A25" s="7"/>
      <c r="B25" s="7" t="s">
        <v>2</v>
      </c>
      <c r="C25" s="7">
        <v>2018</v>
      </c>
      <c r="D25" s="7">
        <v>6</v>
      </c>
      <c r="E25" s="7">
        <v>11</v>
      </c>
      <c r="F25" s="7">
        <v>47.52</v>
      </c>
      <c r="G25" s="7">
        <v>1</v>
      </c>
      <c r="H25" s="7">
        <v>38.9</v>
      </c>
      <c r="I25" s="7"/>
      <c r="J25" s="7"/>
      <c r="K25" s="7"/>
      <c r="L25" s="7"/>
      <c r="M25" s="7"/>
      <c r="N25" s="7"/>
    </row>
    <row r="26" spans="1:14" x14ac:dyDescent="0.2">
      <c r="A26" s="7"/>
      <c r="B26" s="7" t="s">
        <v>2</v>
      </c>
      <c r="C26" s="7">
        <v>2018</v>
      </c>
      <c r="D26" s="7">
        <v>7</v>
      </c>
      <c r="E26" s="7">
        <v>11</v>
      </c>
      <c r="F26" s="7">
        <v>51.72</v>
      </c>
      <c r="G26" s="7">
        <v>0</v>
      </c>
      <c r="H26" s="7">
        <v>0</v>
      </c>
      <c r="I26" s="7"/>
      <c r="J26" s="7"/>
      <c r="K26" s="7"/>
      <c r="L26" s="7"/>
      <c r="M26" s="7"/>
      <c r="N26" s="7"/>
    </row>
    <row r="27" spans="1:14" x14ac:dyDescent="0.2">
      <c r="A27" s="7"/>
      <c r="B27" s="7" t="s">
        <v>2</v>
      </c>
      <c r="C27" s="7">
        <v>2018</v>
      </c>
      <c r="D27" s="7">
        <v>8</v>
      </c>
      <c r="E27" s="7">
        <v>6</v>
      </c>
      <c r="F27" s="7">
        <v>30.04</v>
      </c>
      <c r="G27" s="7">
        <v>1</v>
      </c>
      <c r="H27" s="7">
        <v>86.5</v>
      </c>
      <c r="I27" s="7"/>
      <c r="J27" s="7"/>
      <c r="K27" s="7"/>
      <c r="L27" s="7"/>
      <c r="M27" s="7"/>
      <c r="N27" s="7"/>
    </row>
    <row r="28" spans="1:14" x14ac:dyDescent="0.2">
      <c r="A28" s="7"/>
      <c r="B28" s="7" t="s">
        <v>2</v>
      </c>
      <c r="C28" s="7">
        <v>2018</v>
      </c>
      <c r="D28" s="7">
        <v>9</v>
      </c>
      <c r="E28" s="7">
        <v>7</v>
      </c>
      <c r="F28" s="7">
        <v>33.99</v>
      </c>
      <c r="G28" s="7">
        <v>1</v>
      </c>
      <c r="H28" s="7">
        <v>274</v>
      </c>
      <c r="I28" s="7"/>
      <c r="J28" s="7"/>
      <c r="K28" s="7"/>
      <c r="L28" s="7"/>
      <c r="M28" s="7"/>
      <c r="N28" s="7"/>
    </row>
    <row r="29" spans="1:14" x14ac:dyDescent="0.2">
      <c r="A29" s="7"/>
      <c r="B29" s="7" t="s">
        <v>2</v>
      </c>
      <c r="C29" s="7">
        <v>2018</v>
      </c>
      <c r="D29" s="7">
        <v>10</v>
      </c>
      <c r="E29" s="7">
        <v>20</v>
      </c>
      <c r="F29" s="7">
        <v>53.7</v>
      </c>
      <c r="G29" s="7">
        <v>2</v>
      </c>
      <c r="H29" s="7">
        <v>48.98</v>
      </c>
      <c r="I29" s="7"/>
      <c r="J29" s="7"/>
      <c r="K29" s="7"/>
      <c r="L29" s="7"/>
      <c r="M29" s="7"/>
      <c r="N29" s="7"/>
    </row>
    <row r="30" spans="1:14" x14ac:dyDescent="0.2">
      <c r="A30" s="7"/>
      <c r="B30" s="7" t="s">
        <v>2</v>
      </c>
      <c r="C30" s="7">
        <v>2018</v>
      </c>
      <c r="D30" s="7">
        <v>11</v>
      </c>
      <c r="E30" s="7">
        <v>4</v>
      </c>
      <c r="F30" s="7">
        <v>20.399999999999999</v>
      </c>
      <c r="G30" s="7">
        <v>0</v>
      </c>
      <c r="H30" s="7">
        <v>0</v>
      </c>
      <c r="I30" s="7"/>
      <c r="J30" s="7"/>
      <c r="K30" s="7"/>
      <c r="L30" s="7"/>
      <c r="M30" s="7"/>
      <c r="N30" s="7"/>
    </row>
    <row r="31" spans="1:14" x14ac:dyDescent="0.2">
      <c r="A31" s="7"/>
      <c r="B31" s="7" t="s">
        <v>2</v>
      </c>
      <c r="C31" s="7">
        <v>2018</v>
      </c>
      <c r="D31" s="7">
        <v>12</v>
      </c>
      <c r="E31" s="7"/>
      <c r="F31" s="7"/>
      <c r="G31" s="7">
        <v>3</v>
      </c>
      <c r="H31" s="7">
        <v>69.680000000000007</v>
      </c>
      <c r="I31" s="7"/>
      <c r="J31" s="7"/>
      <c r="K31" s="7"/>
      <c r="L31" s="7"/>
      <c r="M31" s="7"/>
      <c r="N31" s="7"/>
    </row>
    <row r="32" spans="1:14" x14ac:dyDescent="0.2">
      <c r="A32" s="8" t="s">
        <v>1</v>
      </c>
      <c r="B32" s="8"/>
      <c r="C32" s="8"/>
      <c r="D32" s="8"/>
      <c r="E32" s="8"/>
      <c r="F32" s="8"/>
      <c r="G32" s="8"/>
      <c r="H32" s="8"/>
      <c r="I32" s="8"/>
      <c r="J32" s="8"/>
      <c r="K32" s="8"/>
      <c r="L32" s="8"/>
      <c r="M32" s="8"/>
      <c r="N32" s="8"/>
    </row>
    <row r="35" spans="1:5" x14ac:dyDescent="0.2">
      <c r="A35" s="54" t="s">
        <v>0</v>
      </c>
      <c r="B35" s="54"/>
      <c r="C35" s="54"/>
      <c r="D35" s="54"/>
      <c r="E35" s="54"/>
    </row>
  </sheetData>
  <mergeCells count="9">
    <mergeCell ref="A35:E35"/>
    <mergeCell ref="A1:N1"/>
    <mergeCell ref="A2:N2"/>
    <mergeCell ref="A4:N4"/>
    <mergeCell ref="E6:F6"/>
    <mergeCell ref="G6:H6"/>
    <mergeCell ref="I6:J6"/>
    <mergeCell ref="K6:L6"/>
    <mergeCell ref="M6: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FormsList&amp;FilerInfo</vt:lpstr>
      <vt:lpstr>Form 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Apolinario</dc:creator>
  <cp:lastModifiedBy>Paulo Apolinario</cp:lastModifiedBy>
  <dcterms:created xsi:type="dcterms:W3CDTF">2019-02-07T16:07:50Z</dcterms:created>
  <dcterms:modified xsi:type="dcterms:W3CDTF">2019-02-07T16:28:22Z</dcterms:modified>
</cp:coreProperties>
</file>