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ED\CEDU 2018\_Final Forms\California Energy Demand 2018-2030 Forecast - Load Modifiers\"/>
    </mc:Choice>
  </mc:AlternateContent>
  <bookViews>
    <workbookView xWindow="0" yWindow="0" windowWidth="24000" windowHeight="8325"/>
  </bookViews>
  <sheets>
    <sheet name="Mid Baseline-Mid AAEE" sheetId="3" r:id="rId1"/>
    <sheet name="Notes" sheetId="2" r:id="rId2"/>
  </sheets>
  <definedNames>
    <definedName name="_xlnm.Print_Area" localSheetId="0">'Mid Baseline-Mid AAEE'!$A$1:$M$49</definedName>
  </definedNames>
  <calcPr calcId="162913"/>
</workbook>
</file>

<file path=xl/calcChain.xml><?xml version="1.0" encoding="utf-8"?>
<calcChain xmlns="http://schemas.openxmlformats.org/spreadsheetml/2006/main">
  <c r="P26" i="3" l="1"/>
  <c r="O26" i="3"/>
  <c r="N26" i="3"/>
  <c r="M26" i="3"/>
  <c r="L26" i="3"/>
  <c r="K26" i="3"/>
  <c r="J26" i="3"/>
  <c r="I26" i="3"/>
  <c r="H26" i="3"/>
  <c r="G26" i="3"/>
  <c r="F26" i="3"/>
  <c r="E26" i="3"/>
  <c r="D26" i="3"/>
  <c r="E21" i="3"/>
  <c r="F21" i="3"/>
  <c r="G21" i="3"/>
  <c r="H21" i="3"/>
  <c r="I21" i="3"/>
  <c r="J21" i="3"/>
  <c r="K21" i="3"/>
  <c r="L21" i="3"/>
  <c r="M21" i="3"/>
  <c r="N21" i="3"/>
  <c r="O21" i="3"/>
  <c r="P21" i="3"/>
  <c r="D21" i="3"/>
  <c r="E19" i="3"/>
  <c r="F19" i="3"/>
  <c r="G19" i="3"/>
  <c r="H19" i="3"/>
  <c r="I19" i="3"/>
  <c r="J19" i="3"/>
  <c r="K19" i="3"/>
  <c r="L19" i="3"/>
  <c r="M19" i="3"/>
  <c r="N19" i="3"/>
  <c r="O19" i="3"/>
  <c r="P19" i="3"/>
  <c r="D19" i="3"/>
  <c r="E11" i="3"/>
  <c r="F11" i="3"/>
  <c r="G11" i="3"/>
  <c r="H11" i="3"/>
  <c r="I11" i="3"/>
  <c r="J11" i="3"/>
  <c r="K11" i="3"/>
  <c r="L11" i="3"/>
  <c r="M11" i="3"/>
  <c r="N11" i="3"/>
  <c r="O11" i="3"/>
  <c r="P11" i="3"/>
  <c r="D11" i="3"/>
  <c r="H43" i="3" l="1"/>
  <c r="H49" i="3" s="1"/>
  <c r="L43" i="3"/>
  <c r="L49" i="3" s="1"/>
  <c r="P43" i="3"/>
  <c r="P49" i="3" s="1"/>
  <c r="E41" i="3"/>
  <c r="E48" i="3" s="1"/>
  <c r="F41" i="3"/>
  <c r="F48" i="3" s="1"/>
  <c r="G41" i="3"/>
  <c r="G48" i="3" s="1"/>
  <c r="H41" i="3"/>
  <c r="H48" i="3" s="1"/>
  <c r="I41" i="3"/>
  <c r="I48" i="3" s="1"/>
  <c r="J41" i="3"/>
  <c r="J48" i="3" s="1"/>
  <c r="K41" i="3"/>
  <c r="K48" i="3" s="1"/>
  <c r="L41" i="3"/>
  <c r="L48" i="3" s="1"/>
  <c r="M41" i="3"/>
  <c r="M48" i="3" s="1"/>
  <c r="N41" i="3"/>
  <c r="N48" i="3" s="1"/>
  <c r="O41" i="3"/>
  <c r="O48" i="3" s="1"/>
  <c r="P41" i="3"/>
  <c r="P48" i="3" s="1"/>
  <c r="D41" i="3"/>
  <c r="D48" i="3" s="1"/>
  <c r="E40" i="3"/>
  <c r="F40" i="3"/>
  <c r="G40" i="3"/>
  <c r="H40" i="3"/>
  <c r="I40" i="3"/>
  <c r="J40" i="3"/>
  <c r="K40" i="3"/>
  <c r="L40" i="3"/>
  <c r="M40" i="3"/>
  <c r="N40" i="3"/>
  <c r="O40" i="3"/>
  <c r="P40" i="3"/>
  <c r="D40" i="3"/>
  <c r="O43" i="3" l="1"/>
  <c r="O49" i="3" s="1"/>
  <c r="K43" i="3"/>
  <c r="K49" i="3" s="1"/>
  <c r="G43" i="3"/>
  <c r="G49" i="3" s="1"/>
  <c r="N43" i="3"/>
  <c r="N49" i="3" s="1"/>
  <c r="J43" i="3"/>
  <c r="J49" i="3" s="1"/>
  <c r="F43" i="3"/>
  <c r="F49" i="3" s="1"/>
  <c r="D43" i="3"/>
  <c r="D49" i="3" s="1"/>
  <c r="M43" i="3"/>
  <c r="M49" i="3" s="1"/>
  <c r="I43" i="3"/>
  <c r="I49" i="3" s="1"/>
  <c r="E43" i="3"/>
  <c r="E49" i="3" s="1"/>
</calcChain>
</file>

<file path=xl/sharedStrings.xml><?xml version="1.0" encoding="utf-8"?>
<sst xmlns="http://schemas.openxmlformats.org/spreadsheetml/2006/main" count="63" uniqueCount="62">
  <si>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</si>
  <si>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</si>
  <si>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</si>
  <si>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</si>
  <si>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</si>
  <si>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</si>
  <si>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</si>
  <si>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</si>
  <si>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</si>
  <si>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</si>
  <si>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</si>
  <si>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</si>
  <si>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</si>
  <si>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</si>
  <si>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 This is the "traditional" (no peak shift) net peak estimate</t>
  </si>
  <si>
    <t>Peak Shift Impact, Baseline Forecast</t>
  </si>
  <si>
    <t>Peak Shift Impact, Managed Forecast</t>
  </si>
  <si>
    <t>Load-Modifying Demand Response</t>
  </si>
  <si>
    <t>Estimated Losses</t>
  </si>
  <si>
    <t>AAEE Savings (customer side)</t>
  </si>
  <si>
    <t>AAEE Savings (including losses)</t>
  </si>
  <si>
    <t>AAPV Generation (plus avoided losses)</t>
  </si>
  <si>
    <t>AAPV Generation</t>
  </si>
  <si>
    <t>Consumption from Self-Generation (committed)</t>
  </si>
  <si>
    <t>1. Peak end use consumption is defined as the maximum hourly average consumption load, regardless of generation source</t>
  </si>
  <si>
    <t>4. Climate change impacts are referred to as incremental, under the assumption that climate change is already having an impact</t>
  </si>
  <si>
    <t>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Also accounts for reduction in losses from federal distribution transformer standards.</t>
  </si>
  <si>
    <t>15. Accounts for changes in baseline demand modifers as well as changes in underlying end use load for the shifted peak hour</t>
  </si>
  <si>
    <t>2. EV peak developed from charging profiles</t>
  </si>
  <si>
    <t>Coincidence Factor</t>
  </si>
  <si>
    <t>AAEE Savings Corresponding to Noncoincident Peak End Use Consumption (plus losses)</t>
  </si>
  <si>
    <t>AAPV Generation Corresponding to Noncoincident Peak End Use Consumption (plus avoided losses)</t>
  </si>
  <si>
    <t>Managed Net Load Corresponding to Noncoincident Peak End Consumption (14 minus 19 minus 20)*</t>
  </si>
  <si>
    <t>Baseline Net Peak, Noncoincident (14 plus 15)</t>
  </si>
  <si>
    <t>Baseline Net Peak, Coincident</t>
  </si>
  <si>
    <t>Managed Net Peak, Coincident</t>
  </si>
  <si>
    <t xml:space="preserve">26 Includes EVs </t>
  </si>
  <si>
    <t>26 Includes Other Electrification</t>
  </si>
  <si>
    <t>26 Includes Incremental Climate Change Impacts</t>
  </si>
  <si>
    <t>30 Includes Photovoltaic</t>
  </si>
  <si>
    <t>30 Includes Other Private Generation</t>
  </si>
  <si>
    <t>Baseline Sales (26 minus 30)</t>
  </si>
  <si>
    <t>Baseline Total Energy to Serve Load (33 plus 34)</t>
  </si>
  <si>
    <t>Managed Sales (33 minus 36 minus 38)</t>
  </si>
  <si>
    <t>Managed Total Energy to Serve Load (35 minus 37 minus 39)</t>
  </si>
  <si>
    <t>22. Accounts for changes in all demand modifers as well as changes in underlying end use load for the shifted peak hour</t>
  </si>
  <si>
    <t>26.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</si>
  <si>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28. See 3 above</t>
  </si>
  <si>
    <t>29. See 4 above</t>
  </si>
  <si>
    <t>Estimated Losses (sum of TACs)</t>
  </si>
  <si>
    <t>Self-Generation Corresponding to Noncoincident Peak End Use Consumption (committed)</t>
  </si>
  <si>
    <t>Baseline Net Load Corresponding to Noncoincident Peak End Consumption (6 minus 7 minus 11)*</t>
  </si>
  <si>
    <t>Noncoincident Peak End Use Consumption (sum of TACs)</t>
  </si>
  <si>
    <t>Managed Net Peak, Noncoincident (21 plus 22)</t>
  </si>
  <si>
    <t>Gross Generation for Noncoincident Peak End Use Consumption (1 plus 5)</t>
  </si>
  <si>
    <t>CAISO Peak and Energy Forecasts: CEDU 2018 Forecast, Mid Baseline-Mid AAEE/AAPV</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</si>
  <si>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</si>
  <si>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</si>
  <si>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r>
      <t xml:space="preserve">17.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</si>
  <si>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r>
      <t xml:space="preserve">24.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</si>
  <si>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t>19. Peak savings measured as incremental to last historical year (2018). Includes IOUs and POUs within the CAISO BAA.</t>
  </si>
  <si>
    <t>34.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</si>
</sst>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8">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164" fontId="0" fillId="0" borderId="0" xfId="0" applyNumberFormat="1"/>
    <xf numFmtId="1" fontId="0" fillId="0" borderId="0" xfId="0" applyNumberFormat="1" applyFont="1"/>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0"/>
  <sheetViews>
    <sheetView tabSelected="1" zoomScale="80" zoomScaleNormal="80" workbookViewId="0">
      <selection activeCell="G51" sqref="G51"/>
    </sheetView>
  </sheetViews>
  <sheetFormatPr defaultRowHeight="15" x14ac:dyDescent="0.25"/>
  <cols>
    <col min="1" max="1" width="7.7109375" customWidth="1"/>
    <col min="2" max="2" width="102.28515625" customWidth="1"/>
    <col min="3" max="3" width="50.5703125" customWidth="1"/>
    <col min="4" max="13" width="8.7109375" customWidth="1"/>
  </cols>
  <sheetData>
    <row r="2" spans="1:26" ht="15.75" x14ac:dyDescent="0.25">
      <c r="A2" s="1" t="s">
        <v>55</v>
      </c>
    </row>
    <row r="4" spans="1:26" x14ac:dyDescent="0.25">
      <c r="A4" s="2" t="s">
        <v>10</v>
      </c>
      <c r="B4" s="3"/>
      <c r="C4" s="3"/>
      <c r="D4" s="3"/>
      <c r="E4" s="3"/>
      <c r="F4" s="3"/>
      <c r="G4" s="3"/>
      <c r="H4" s="3"/>
      <c r="I4" s="3"/>
      <c r="J4" s="3"/>
      <c r="K4" s="3"/>
      <c r="L4" s="3"/>
      <c r="M4" s="3"/>
      <c r="N4" s="3"/>
      <c r="O4" s="3"/>
      <c r="P4" s="3"/>
    </row>
    <row r="5" spans="1:2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6" x14ac:dyDescent="0.25">
      <c r="A6" s="8">
        <v>1</v>
      </c>
      <c r="B6" s="5" t="s">
        <v>52</v>
      </c>
      <c r="C6" s="5"/>
      <c r="D6" s="6">
        <v>49804.202367666447</v>
      </c>
      <c r="E6" s="6">
        <v>50427.953417941702</v>
      </c>
      <c r="F6" s="6">
        <v>51230.877757145383</v>
      </c>
      <c r="G6" s="6">
        <v>52144.914169292613</v>
      </c>
      <c r="H6" s="6">
        <v>53055.931177865161</v>
      </c>
      <c r="I6" s="6">
        <v>53923.288444108075</v>
      </c>
      <c r="J6" s="6">
        <v>54695.054963360461</v>
      </c>
      <c r="K6" s="6">
        <v>55456.457661074302</v>
      </c>
      <c r="L6" s="6">
        <v>56108.215398904656</v>
      </c>
      <c r="M6" s="6">
        <v>56787.110829318386</v>
      </c>
      <c r="N6" s="6">
        <v>57338.663521007336</v>
      </c>
      <c r="O6" s="6">
        <v>57905.517979988734</v>
      </c>
      <c r="P6" s="6">
        <v>58489.789356269321</v>
      </c>
      <c r="Q6" s="6"/>
      <c r="R6" s="6"/>
      <c r="S6" s="6"/>
      <c r="T6" s="6"/>
      <c r="U6" s="6"/>
      <c r="V6" s="6"/>
      <c r="W6" s="6"/>
      <c r="X6" s="6"/>
      <c r="Y6" s="6"/>
      <c r="Z6" s="6"/>
    </row>
    <row r="7" spans="1:26" x14ac:dyDescent="0.25">
      <c r="A7" s="8">
        <v>2</v>
      </c>
      <c r="B7" s="5"/>
      <c r="C7" t="s">
        <v>4</v>
      </c>
      <c r="D7" s="6">
        <v>240</v>
      </c>
      <c r="E7" s="6">
        <v>319.9915449617111</v>
      </c>
      <c r="F7" s="6">
        <v>397.27916366913092</v>
      </c>
      <c r="G7" s="6">
        <v>485.24694378085042</v>
      </c>
      <c r="H7" s="6">
        <v>569.35844343752478</v>
      </c>
      <c r="I7" s="6">
        <v>661.67143890616262</v>
      </c>
      <c r="J7" s="6">
        <v>739.4232110528668</v>
      </c>
      <c r="K7" s="6">
        <v>817.81412326522809</v>
      </c>
      <c r="L7" s="6">
        <v>864.62997545355825</v>
      </c>
      <c r="M7" s="6">
        <v>923.59104276957794</v>
      </c>
      <c r="N7" s="6">
        <v>967.65445749610296</v>
      </c>
      <c r="O7" s="6">
        <v>1024.0817534450764</v>
      </c>
      <c r="P7" s="6">
        <v>1083.5617915880487</v>
      </c>
    </row>
    <row r="8" spans="1:26" x14ac:dyDescent="0.25">
      <c r="A8" s="8">
        <v>3</v>
      </c>
      <c r="B8" s="5"/>
      <c r="C8" t="s">
        <v>5</v>
      </c>
      <c r="D8" s="6">
        <v>18.033108164829567</v>
      </c>
      <c r="E8" s="6">
        <v>26.27256773867596</v>
      </c>
      <c r="F8" s="6">
        <v>34.845030254146423</v>
      </c>
      <c r="G8" s="6">
        <v>41.12908182427627</v>
      </c>
      <c r="H8" s="6">
        <v>48.314857678211446</v>
      </c>
      <c r="I8" s="6">
        <v>56.516318105353896</v>
      </c>
      <c r="J8" s="6">
        <v>65.010147568792775</v>
      </c>
      <c r="K8" s="6">
        <v>74.181877202127495</v>
      </c>
      <c r="L8" s="6">
        <v>83.466976671491693</v>
      </c>
      <c r="M8" s="6">
        <v>88.223830305254396</v>
      </c>
      <c r="N8" s="6">
        <v>93.779394364515127</v>
      </c>
      <c r="O8" s="6">
        <v>105.76415989131877</v>
      </c>
      <c r="P8" s="6">
        <v>113.69036214524537</v>
      </c>
    </row>
    <row r="9" spans="1:26" x14ac:dyDescent="0.25">
      <c r="A9" s="8">
        <v>4</v>
      </c>
      <c r="B9" s="5"/>
      <c r="C9" t="s">
        <v>13</v>
      </c>
      <c r="D9" s="6">
        <v>0</v>
      </c>
      <c r="E9" s="6">
        <v>41.885269704394531</v>
      </c>
      <c r="F9" s="6">
        <v>84.600418743434446</v>
      </c>
      <c r="G9" s="6">
        <v>128.04628477250606</v>
      </c>
      <c r="H9" s="6">
        <v>172.82520373946375</v>
      </c>
      <c r="I9" s="6">
        <v>218.82575390224378</v>
      </c>
      <c r="J9" s="6">
        <v>265.34806098022466</v>
      </c>
      <c r="K9" s="6">
        <v>312.67808728904788</v>
      </c>
      <c r="L9" s="6">
        <v>360.89619492350704</v>
      </c>
      <c r="M9" s="6">
        <v>409.93688581966745</v>
      </c>
      <c r="N9" s="6">
        <v>459.97926809321154</v>
      </c>
      <c r="O9" s="6">
        <v>510.93399713042641</v>
      </c>
      <c r="P9" s="6">
        <v>562.54393762856716</v>
      </c>
    </row>
    <row r="10" spans="1:26" x14ac:dyDescent="0.25">
      <c r="A10" s="8">
        <v>5</v>
      </c>
      <c r="B10" t="s">
        <v>49</v>
      </c>
      <c r="C10" s="5"/>
      <c r="D10" s="6">
        <v>3902.7772639195614</v>
      </c>
      <c r="E10" s="6">
        <v>3794.7416503123472</v>
      </c>
      <c r="F10" s="6">
        <v>3795.1495235323255</v>
      </c>
      <c r="G10" s="6">
        <v>3811.3490109271384</v>
      </c>
      <c r="H10" s="6">
        <v>3835.078615523048</v>
      </c>
      <c r="I10" s="6">
        <v>3861.21446322359</v>
      </c>
      <c r="J10" s="6">
        <v>3884.2088674671668</v>
      </c>
      <c r="K10" s="6">
        <v>3908.5498335664079</v>
      </c>
      <c r="L10" s="6">
        <v>3925.1842468520708</v>
      </c>
      <c r="M10" s="6">
        <v>3944.1828057699508</v>
      </c>
      <c r="N10" s="6">
        <v>3951.426248274292</v>
      </c>
      <c r="O10" s="6">
        <v>3958.7908788853897</v>
      </c>
      <c r="P10" s="6">
        <v>3965.4610045874679</v>
      </c>
    </row>
    <row r="11" spans="1:26" x14ac:dyDescent="0.25">
      <c r="A11" s="8">
        <v>6</v>
      </c>
      <c r="B11" t="s">
        <v>54</v>
      </c>
      <c r="C11" s="5"/>
      <c r="D11" s="6">
        <f>D6+D10</f>
        <v>53706.979631586008</v>
      </c>
      <c r="E11" s="6">
        <f t="shared" ref="E11:P11" si="0">E6+E10</f>
        <v>54222.695068254048</v>
      </c>
      <c r="F11" s="6">
        <f t="shared" si="0"/>
        <v>55026.027280677707</v>
      </c>
      <c r="G11" s="6">
        <f t="shared" si="0"/>
        <v>55956.26318021975</v>
      </c>
      <c r="H11" s="6">
        <f t="shared" si="0"/>
        <v>56891.009793388206</v>
      </c>
      <c r="I11" s="6">
        <f t="shared" si="0"/>
        <v>57784.502907331662</v>
      </c>
      <c r="J11" s="6">
        <f t="shared" si="0"/>
        <v>58579.263830827629</v>
      </c>
      <c r="K11" s="6">
        <f t="shared" si="0"/>
        <v>59365.007494640711</v>
      </c>
      <c r="L11" s="6">
        <f t="shared" si="0"/>
        <v>60033.399645756726</v>
      </c>
      <c r="M11" s="6">
        <f t="shared" si="0"/>
        <v>60731.293635088339</v>
      </c>
      <c r="N11" s="6">
        <f t="shared" si="0"/>
        <v>61290.089769281629</v>
      </c>
      <c r="O11" s="6">
        <f t="shared" si="0"/>
        <v>61864.308858874123</v>
      </c>
      <c r="P11" s="6">
        <f t="shared" si="0"/>
        <v>62455.250360856786</v>
      </c>
      <c r="Q11" s="6"/>
    </row>
    <row r="12" spans="1:26" x14ac:dyDescent="0.25">
      <c r="A12" s="8">
        <v>7</v>
      </c>
      <c r="B12" s="5" t="s">
        <v>50</v>
      </c>
      <c r="C12" s="5"/>
      <c r="D12" s="6">
        <v>6099.4046465272422</v>
      </c>
      <c r="E12" s="6">
        <v>6843.8134938681087</v>
      </c>
      <c r="F12" s="6">
        <v>7683.7820516557858</v>
      </c>
      <c r="G12" s="6">
        <v>8439.0379497263548</v>
      </c>
      <c r="H12" s="6">
        <v>9121.9915229930193</v>
      </c>
      <c r="I12" s="6">
        <v>9712.0521063294</v>
      </c>
      <c r="J12" s="6">
        <v>10253.940378561658</v>
      </c>
      <c r="K12" s="6">
        <v>10769.973430856506</v>
      </c>
      <c r="L12" s="6">
        <v>11267.058965629281</v>
      </c>
      <c r="M12" s="6">
        <v>11760.583273567596</v>
      </c>
      <c r="N12" s="6">
        <v>12259.924956757841</v>
      </c>
      <c r="O12" s="6">
        <v>12771.708250448726</v>
      </c>
      <c r="P12" s="6">
        <v>13309.197385183663</v>
      </c>
    </row>
    <row r="13" spans="1:26" x14ac:dyDescent="0.25">
      <c r="A13" s="8">
        <v>8</v>
      </c>
      <c r="B13" s="5"/>
      <c r="C13" t="s">
        <v>0</v>
      </c>
      <c r="D13" s="6">
        <v>3926.9323148068424</v>
      </c>
      <c r="E13" s="6">
        <v>4605.6159773165691</v>
      </c>
      <c r="F13" s="6">
        <v>5297.3210083781969</v>
      </c>
      <c r="G13" s="6">
        <v>5980.0121618345502</v>
      </c>
      <c r="H13" s="6">
        <v>6591.5025502952521</v>
      </c>
      <c r="I13" s="6">
        <v>7111.6176241521334</v>
      </c>
      <c r="J13" s="6">
        <v>7584.7959945468829</v>
      </c>
      <c r="K13" s="6">
        <v>8033.3712758469628</v>
      </c>
      <c r="L13" s="6">
        <v>8464.2185210262614</v>
      </c>
      <c r="M13" s="6">
        <v>8892.1808413222789</v>
      </c>
      <c r="N13" s="6">
        <v>9326.630073369819</v>
      </c>
      <c r="O13" s="6">
        <v>9774.1837545379476</v>
      </c>
      <c r="P13" s="6">
        <v>10248.099484387372</v>
      </c>
    </row>
    <row r="14" spans="1:26" x14ac:dyDescent="0.25">
      <c r="A14" s="8">
        <v>9</v>
      </c>
      <c r="B14" s="5"/>
      <c r="C14" t="s">
        <v>7</v>
      </c>
      <c r="D14" s="6">
        <v>2087.7256121630589</v>
      </c>
      <c r="E14" s="6">
        <v>2091.9564918003794</v>
      </c>
      <c r="F14" s="6">
        <v>2094.6275679272439</v>
      </c>
      <c r="G14" s="6">
        <v>2096.6160245850797</v>
      </c>
      <c r="H14" s="6">
        <v>2098.2086843142224</v>
      </c>
      <c r="I14" s="6">
        <v>2098.9823739676717</v>
      </c>
      <c r="J14" s="6">
        <v>2099.2121741773913</v>
      </c>
      <c r="K14" s="6">
        <v>2098.8746445606475</v>
      </c>
      <c r="L14" s="6">
        <v>2097.9955865487245</v>
      </c>
      <c r="M14" s="6">
        <v>2097.1114000616808</v>
      </c>
      <c r="N14" s="6">
        <v>2096.2221388163362</v>
      </c>
      <c r="O14" s="6">
        <v>2095.3278560749254</v>
      </c>
      <c r="P14" s="6">
        <v>2094.4286046489087</v>
      </c>
    </row>
    <row r="15" spans="1:26" x14ac:dyDescent="0.25">
      <c r="A15" s="8">
        <v>10</v>
      </c>
      <c r="B15" s="5"/>
      <c r="C15" t="s">
        <v>1</v>
      </c>
      <c r="D15" s="6">
        <v>84.746719557340967</v>
      </c>
      <c r="E15" s="6">
        <v>146.24102475116021</v>
      </c>
      <c r="F15" s="6">
        <v>291.83347535034352</v>
      </c>
      <c r="G15" s="6">
        <v>362.40976330672578</v>
      </c>
      <c r="H15" s="6">
        <v>432.2802883835443</v>
      </c>
      <c r="I15" s="6">
        <v>501.45210820959448</v>
      </c>
      <c r="J15" s="6">
        <v>569.93220983738422</v>
      </c>
      <c r="K15" s="6">
        <v>637.72751044889617</v>
      </c>
      <c r="L15" s="6">
        <v>704.8448580542929</v>
      </c>
      <c r="M15" s="6">
        <v>771.29103218363571</v>
      </c>
      <c r="N15" s="6">
        <v>837.07274457168523</v>
      </c>
      <c r="O15" s="6">
        <v>902.19663983585394</v>
      </c>
      <c r="P15" s="6">
        <v>966.66929614738103</v>
      </c>
    </row>
    <row r="16" spans="1:26" x14ac:dyDescent="0.25">
      <c r="A16" s="8">
        <v>11</v>
      </c>
      <c r="B16" s="5" t="s">
        <v>17</v>
      </c>
      <c r="C16" s="5"/>
      <c r="D16" s="6">
        <v>144.01836695032205</v>
      </c>
      <c r="E16" s="6">
        <v>169.79770815990389</v>
      </c>
      <c r="F16" s="6">
        <v>170.74785759646764</v>
      </c>
      <c r="G16" s="6">
        <v>167.04372458586573</v>
      </c>
      <c r="H16" s="6">
        <v>174.3392638034455</v>
      </c>
      <c r="I16" s="6">
        <v>181.03207425231227</v>
      </c>
      <c r="J16" s="6">
        <v>189.16510882120576</v>
      </c>
      <c r="K16" s="6">
        <v>194.06916866530881</v>
      </c>
      <c r="L16" s="6">
        <v>199.9605494992179</v>
      </c>
      <c r="M16" s="6">
        <v>206.84044434701158</v>
      </c>
      <c r="N16" s="6">
        <v>206.84044434701158</v>
      </c>
      <c r="O16" s="6">
        <v>206.84044434701158</v>
      </c>
      <c r="P16" s="6">
        <v>206.84044434701158</v>
      </c>
    </row>
    <row r="17" spans="1:16" x14ac:dyDescent="0.25">
      <c r="A17" s="8">
        <v>12</v>
      </c>
      <c r="B17" s="5"/>
      <c r="C17" t="s">
        <v>2</v>
      </c>
      <c r="D17" s="6">
        <v>16.257226935928728</v>
      </c>
      <c r="E17" s="6">
        <v>30.698372144057885</v>
      </c>
      <c r="F17" s="6">
        <v>10.046611420000001</v>
      </c>
      <c r="G17" s="6">
        <v>11.527078299999999</v>
      </c>
      <c r="H17" s="6">
        <v>12.959037779999999</v>
      </c>
      <c r="I17" s="6">
        <v>14.386113560000002</v>
      </c>
      <c r="J17" s="6">
        <v>16.542078919999998</v>
      </c>
      <c r="K17" s="6">
        <v>16.471304379999999</v>
      </c>
      <c r="L17" s="6">
        <v>17.390191059999999</v>
      </c>
      <c r="M17" s="6">
        <v>18.298997460000002</v>
      </c>
      <c r="N17" s="6">
        <v>18.298997460000002</v>
      </c>
      <c r="O17" s="6">
        <v>18.298997460000002</v>
      </c>
      <c r="P17" s="6">
        <v>18.298997460000002</v>
      </c>
    </row>
    <row r="18" spans="1:16" x14ac:dyDescent="0.25">
      <c r="A18" s="8">
        <v>13</v>
      </c>
      <c r="B18" s="5"/>
      <c r="C18" t="s">
        <v>3</v>
      </c>
      <c r="D18" s="6">
        <v>127.76114001439331</v>
      </c>
      <c r="E18" s="6">
        <v>139.09933601584601</v>
      </c>
      <c r="F18" s="6">
        <v>160.70124617646763</v>
      </c>
      <c r="G18" s="6">
        <v>155.51664628586576</v>
      </c>
      <c r="H18" s="6">
        <v>161.38022602344552</v>
      </c>
      <c r="I18" s="6">
        <v>166.64596069231229</v>
      </c>
      <c r="J18" s="6">
        <v>172.62302990120574</v>
      </c>
      <c r="K18" s="6">
        <v>177.59786428530879</v>
      </c>
      <c r="L18" s="6">
        <v>182.5703584392179</v>
      </c>
      <c r="M18" s="6">
        <v>188.54144688701157</v>
      </c>
      <c r="N18" s="6">
        <v>188.54144688701157</v>
      </c>
      <c r="O18" s="6">
        <v>188.54144688701157</v>
      </c>
      <c r="P18" s="6">
        <v>188.54144688701157</v>
      </c>
    </row>
    <row r="19" spans="1:16" x14ac:dyDescent="0.25">
      <c r="A19" s="14">
        <v>14</v>
      </c>
      <c r="B19" t="s">
        <v>51</v>
      </c>
      <c r="C19" s="5"/>
      <c r="D19" s="6">
        <f>D11-D12-D16</f>
        <v>47463.556618108443</v>
      </c>
      <c r="E19" s="6">
        <f t="shared" ref="E19:P19" si="1">E11-E12-E16</f>
        <v>47209.083866226036</v>
      </c>
      <c r="F19" s="6">
        <f t="shared" si="1"/>
        <v>47171.497371425452</v>
      </c>
      <c r="G19" s="6">
        <f t="shared" si="1"/>
        <v>47350.181505907531</v>
      </c>
      <c r="H19" s="6">
        <f t="shared" si="1"/>
        <v>47594.679006591745</v>
      </c>
      <c r="I19" s="6">
        <f t="shared" si="1"/>
        <v>47891.418726749951</v>
      </c>
      <c r="J19" s="6">
        <f t="shared" si="1"/>
        <v>48136.15834344476</v>
      </c>
      <c r="K19" s="6">
        <f t="shared" si="1"/>
        <v>48400.964895118894</v>
      </c>
      <c r="L19" s="6">
        <f t="shared" si="1"/>
        <v>48566.380130628226</v>
      </c>
      <c r="M19" s="6">
        <f t="shared" si="1"/>
        <v>48763.869917173732</v>
      </c>
      <c r="N19" s="6">
        <f t="shared" si="1"/>
        <v>48823.324368176771</v>
      </c>
      <c r="O19" s="6">
        <f t="shared" si="1"/>
        <v>48885.760164078383</v>
      </c>
      <c r="P19" s="6">
        <f t="shared" si="1"/>
        <v>48939.212531326113</v>
      </c>
    </row>
    <row r="20" spans="1:16" x14ac:dyDescent="0.25">
      <c r="A20" s="14">
        <v>15</v>
      </c>
      <c r="B20" t="s">
        <v>15</v>
      </c>
      <c r="C20" s="5"/>
      <c r="D20" s="6">
        <v>533.22928878427547</v>
      </c>
      <c r="E20" s="6">
        <v>818.75154263611148</v>
      </c>
      <c r="F20" s="6">
        <v>1087.5360492082327</v>
      </c>
      <c r="G20" s="6">
        <v>1180.7617102164363</v>
      </c>
      <c r="H20" s="6">
        <v>1425.1599416674503</v>
      </c>
      <c r="I20" s="6">
        <v>1679.2395745393351</v>
      </c>
      <c r="J20" s="6">
        <v>1908.6200427906124</v>
      </c>
      <c r="K20" s="6">
        <v>2111.1600040956391</v>
      </c>
      <c r="L20" s="6">
        <v>2329.1052228254102</v>
      </c>
      <c r="M20" s="6">
        <v>2608.7103686708515</v>
      </c>
      <c r="N20" s="6">
        <v>2869.0695695833228</v>
      </c>
      <c r="O20" s="6">
        <v>3150.9916382441079</v>
      </c>
      <c r="P20" s="6">
        <v>3484.4818675374718</v>
      </c>
    </row>
    <row r="21" spans="1:16" x14ac:dyDescent="0.25">
      <c r="A21" s="14">
        <v>16</v>
      </c>
      <c r="B21" s="7" t="s">
        <v>33</v>
      </c>
      <c r="C21" s="17"/>
      <c r="D21" s="6">
        <f>D19+D20</f>
        <v>47996.785906892721</v>
      </c>
      <c r="E21" s="6">
        <f t="shared" ref="E21:P21" si="2">E19+E20</f>
        <v>48027.835408862149</v>
      </c>
      <c r="F21" s="6">
        <f t="shared" si="2"/>
        <v>48259.033420633685</v>
      </c>
      <c r="G21" s="6">
        <f t="shared" si="2"/>
        <v>48530.943216123967</v>
      </c>
      <c r="H21" s="6">
        <f t="shared" si="2"/>
        <v>49019.838948259196</v>
      </c>
      <c r="I21" s="6">
        <f t="shared" si="2"/>
        <v>49570.658301289288</v>
      </c>
      <c r="J21" s="6">
        <f t="shared" si="2"/>
        <v>50044.778386235375</v>
      </c>
      <c r="K21" s="6">
        <f t="shared" si="2"/>
        <v>50512.124899214534</v>
      </c>
      <c r="L21" s="6">
        <f t="shared" si="2"/>
        <v>50895.485353453638</v>
      </c>
      <c r="M21" s="6">
        <f t="shared" si="2"/>
        <v>51372.580285844582</v>
      </c>
      <c r="N21" s="6">
        <f t="shared" si="2"/>
        <v>51692.393937760091</v>
      </c>
      <c r="O21" s="6">
        <f t="shared" si="2"/>
        <v>52036.751802322491</v>
      </c>
      <c r="P21" s="6">
        <f t="shared" si="2"/>
        <v>52423.694398863583</v>
      </c>
    </row>
    <row r="22" spans="1:16" x14ac:dyDescent="0.25">
      <c r="A22" s="14">
        <v>17</v>
      </c>
      <c r="B22" s="5" t="s">
        <v>29</v>
      </c>
      <c r="C22" s="5"/>
      <c r="D22" s="16">
        <v>0.94981681328472456</v>
      </c>
      <c r="E22" s="16">
        <v>0.94964348221555583</v>
      </c>
      <c r="F22" s="16">
        <v>0.95145050242891316</v>
      </c>
      <c r="G22" s="16">
        <v>0.94890476931410794</v>
      </c>
      <c r="H22" s="16">
        <v>0.94815437904554178</v>
      </c>
      <c r="I22" s="16">
        <v>0.95109156505817871</v>
      </c>
      <c r="J22" s="16">
        <v>0.95408125516763664</v>
      </c>
      <c r="K22" s="16">
        <v>0.95689928337801911</v>
      </c>
      <c r="L22" s="16">
        <v>0.9590246095299777</v>
      </c>
      <c r="M22" s="16">
        <v>0.96070886269186029</v>
      </c>
      <c r="N22" s="16">
        <v>0.96265006919559337</v>
      </c>
      <c r="O22" s="16">
        <v>0.96429963090522808</v>
      </c>
      <c r="P22" s="16">
        <v>0.96548739678141682</v>
      </c>
    </row>
    <row r="23" spans="1:16" x14ac:dyDescent="0.25">
      <c r="A23" s="14">
        <v>18</v>
      </c>
      <c r="B23" s="7" t="s">
        <v>34</v>
      </c>
      <c r="C23" s="5"/>
      <c r="D23" s="6">
        <v>45588.154237994022</v>
      </c>
      <c r="E23" s="6">
        <v>45609.320860947424</v>
      </c>
      <c r="F23" s="6">
        <v>45916.081594795629</v>
      </c>
      <c r="G23" s="6">
        <v>46051.243477092183</v>
      </c>
      <c r="H23" s="6">
        <v>46478.374958899163</v>
      </c>
      <c r="I23" s="6">
        <v>47146.234984737428</v>
      </c>
      <c r="J23" s="6">
        <v>47746.78497732566</v>
      </c>
      <c r="K23" s="6">
        <v>48335.016117959385</v>
      </c>
      <c r="L23" s="6">
        <v>48810.022967934572</v>
      </c>
      <c r="M23" s="6">
        <v>49354.093179960029</v>
      </c>
      <c r="N23" s="6">
        <v>49761.686601070622</v>
      </c>
      <c r="O23" s="6">
        <v>50179.020556486539</v>
      </c>
      <c r="P23" s="6">
        <v>50614.416234823344</v>
      </c>
    </row>
    <row r="24" spans="1:16" x14ac:dyDescent="0.25">
      <c r="A24" s="8">
        <v>19</v>
      </c>
      <c r="B24" s="5" t="s">
        <v>30</v>
      </c>
      <c r="C24" s="5"/>
      <c r="D24" s="6">
        <v>0</v>
      </c>
      <c r="E24" s="6">
        <v>380.72635216705464</v>
      </c>
      <c r="F24" s="6">
        <v>804.72804733085059</v>
      </c>
      <c r="G24" s="6">
        <v>1217.0197470183398</v>
      </c>
      <c r="H24" s="6">
        <v>1647.4162830489236</v>
      </c>
      <c r="I24" s="6">
        <v>2267.1666476809155</v>
      </c>
      <c r="J24" s="6">
        <v>2845.2370634858112</v>
      </c>
      <c r="K24" s="6">
        <v>3417.1528355805603</v>
      </c>
      <c r="L24" s="6">
        <v>3963.9222241577731</v>
      </c>
      <c r="M24" s="6">
        <v>4573.6518845083338</v>
      </c>
      <c r="N24" s="6">
        <v>5067.3811166261657</v>
      </c>
      <c r="O24" s="6">
        <v>5588.5477869828146</v>
      </c>
      <c r="P24" s="6">
        <v>6112.6616309775127</v>
      </c>
    </row>
    <row r="25" spans="1:16" x14ac:dyDescent="0.25">
      <c r="A25" s="14">
        <v>20</v>
      </c>
      <c r="B25" s="5" t="s">
        <v>31</v>
      </c>
      <c r="C25" s="5"/>
      <c r="D25" s="6">
        <v>0</v>
      </c>
      <c r="E25" s="6">
        <v>0</v>
      </c>
      <c r="F25" s="6">
        <v>46.13427671226566</v>
      </c>
      <c r="G25" s="6">
        <v>130.96615073488499</v>
      </c>
      <c r="H25" s="6">
        <v>220.3414351716566</v>
      </c>
      <c r="I25" s="6">
        <v>313.40417792663811</v>
      </c>
      <c r="J25" s="6">
        <v>405.00221209694746</v>
      </c>
      <c r="K25" s="6">
        <v>495.39581592547756</v>
      </c>
      <c r="L25" s="6">
        <v>583.13031409838663</v>
      </c>
      <c r="M25" s="6">
        <v>667.67186250455893</v>
      </c>
      <c r="N25" s="6">
        <v>750.11874139784732</v>
      </c>
      <c r="O25" s="6">
        <v>831.46516106958575</v>
      </c>
      <c r="P25" s="6">
        <v>911.55166575229714</v>
      </c>
    </row>
    <row r="26" spans="1:16" x14ac:dyDescent="0.25">
      <c r="A26" s="14">
        <v>21</v>
      </c>
      <c r="B26" t="s">
        <v>32</v>
      </c>
      <c r="C26" s="5"/>
      <c r="D26" s="6">
        <f>D19-D24-D25</f>
        <v>47463.556618108443</v>
      </c>
      <c r="E26" s="6">
        <f t="shared" ref="E26:P26" si="3">E19-E24-E25</f>
        <v>46828.357514058982</v>
      </c>
      <c r="F26" s="6">
        <f t="shared" si="3"/>
        <v>46320.63504738234</v>
      </c>
      <c r="G26" s="6">
        <f t="shared" si="3"/>
        <v>46002.195608154303</v>
      </c>
      <c r="H26" s="6">
        <f t="shared" si="3"/>
        <v>45726.921288371166</v>
      </c>
      <c r="I26" s="6">
        <f t="shared" si="3"/>
        <v>45310.847901142391</v>
      </c>
      <c r="J26" s="6">
        <f t="shared" si="3"/>
        <v>44885.919067862007</v>
      </c>
      <c r="K26" s="6">
        <f t="shared" si="3"/>
        <v>44488.416243612861</v>
      </c>
      <c r="L26" s="6">
        <f t="shared" si="3"/>
        <v>44019.327592372065</v>
      </c>
      <c r="M26" s="6">
        <f t="shared" si="3"/>
        <v>43522.546170160836</v>
      </c>
      <c r="N26" s="6">
        <f t="shared" si="3"/>
        <v>43005.824510152757</v>
      </c>
      <c r="O26" s="6">
        <f t="shared" si="3"/>
        <v>42465.747216025979</v>
      </c>
      <c r="P26" s="6">
        <f t="shared" si="3"/>
        <v>41914.999234596304</v>
      </c>
    </row>
    <row r="27" spans="1:16" x14ac:dyDescent="0.25">
      <c r="A27" s="14">
        <v>22</v>
      </c>
      <c r="B27" t="s">
        <v>16</v>
      </c>
      <c r="C27" s="5"/>
      <c r="D27" s="6">
        <v>533.22928878427956</v>
      </c>
      <c r="E27" s="6">
        <v>825.22042621665605</v>
      </c>
      <c r="F27" s="6">
        <v>1119.044224758773</v>
      </c>
      <c r="G27" s="6">
        <v>1267.5369424535861</v>
      </c>
      <c r="H27" s="6">
        <v>1598.4922536575118</v>
      </c>
      <c r="I27" s="6">
        <v>2035.4062716653816</v>
      </c>
      <c r="J27" s="6">
        <v>2432.5817991351969</v>
      </c>
      <c r="K27" s="6">
        <v>2823.2739277488427</v>
      </c>
      <c r="L27" s="6">
        <v>3170.6285589961271</v>
      </c>
      <c r="M27" s="6">
        <v>3686.6296402898533</v>
      </c>
      <c r="N27" s="6">
        <v>4305.4950341393387</v>
      </c>
      <c r="O27" s="6">
        <v>4814.4506643803243</v>
      </c>
      <c r="P27" s="6">
        <v>5475.3133851610191</v>
      </c>
    </row>
    <row r="28" spans="1:16" x14ac:dyDescent="0.25">
      <c r="A28" s="8">
        <v>23</v>
      </c>
      <c r="B28" s="7" t="s">
        <v>53</v>
      </c>
      <c r="C28" s="5"/>
      <c r="D28" s="6">
        <v>47996.785906892721</v>
      </c>
      <c r="E28" s="6">
        <v>47653.577940275638</v>
      </c>
      <c r="F28" s="6">
        <v>47439.679272141111</v>
      </c>
      <c r="G28" s="6">
        <v>47269.732550607892</v>
      </c>
      <c r="H28" s="6">
        <v>47325.413542028677</v>
      </c>
      <c r="I28" s="6">
        <v>47346.25417280777</v>
      </c>
      <c r="J28" s="6">
        <v>47318.500866997201</v>
      </c>
      <c r="K28" s="6">
        <v>47311.690171361704</v>
      </c>
      <c r="L28" s="6">
        <v>47189.956151368191</v>
      </c>
      <c r="M28" s="6">
        <v>47209.175810450688</v>
      </c>
      <c r="N28" s="6">
        <v>47311.319544292099</v>
      </c>
      <c r="O28" s="6">
        <v>47280.197880406304</v>
      </c>
      <c r="P28" s="6">
        <v>47390.312619757322</v>
      </c>
    </row>
    <row r="29" spans="1:16" x14ac:dyDescent="0.25">
      <c r="A29" s="14">
        <v>24</v>
      </c>
      <c r="B29" s="5" t="s">
        <v>29</v>
      </c>
      <c r="C29" s="5"/>
      <c r="D29" s="16">
        <v>0.94981681328472456</v>
      </c>
      <c r="E29" s="16">
        <v>0.94945536591107371</v>
      </c>
      <c r="F29" s="16">
        <v>0.95099034769614477</v>
      </c>
      <c r="G29" s="16">
        <v>0.94829526456351476</v>
      </c>
      <c r="H29" s="16">
        <v>0.94954588482454505</v>
      </c>
      <c r="I29" s="16">
        <v>0.95198858884949156</v>
      </c>
      <c r="J29" s="16">
        <v>0.95418954374291354</v>
      </c>
      <c r="K29" s="16">
        <v>0.95792204110831314</v>
      </c>
      <c r="L29" s="16">
        <v>0.96244799925179092</v>
      </c>
      <c r="M29" s="16">
        <v>0.96537592022351659</v>
      </c>
      <c r="N29" s="16">
        <v>0.96425038219544257</v>
      </c>
      <c r="O29" s="16">
        <v>0.96621376949702742</v>
      </c>
      <c r="P29" s="16">
        <v>0.96581790947501245</v>
      </c>
    </row>
    <row r="30" spans="1:16" x14ac:dyDescent="0.25">
      <c r="A30" s="14">
        <v>25</v>
      </c>
      <c r="B30" s="7" t="s">
        <v>35</v>
      </c>
      <c r="C30" s="5"/>
      <c r="D30" s="6">
        <v>45588.154237994022</v>
      </c>
      <c r="E30" s="6">
        <v>45244.945280256274</v>
      </c>
      <c r="F30" s="6">
        <v>45114.677085607065</v>
      </c>
      <c r="G30" s="6">
        <v>44825.663534925297</v>
      </c>
      <c r="H30" s="6">
        <v>44937.651676453126</v>
      </c>
      <c r="I30" s="6">
        <v>45073.093697280623</v>
      </c>
      <c r="J30" s="6">
        <v>45150.818752878717</v>
      </c>
      <c r="K30" s="6">
        <v>45320.910817234922</v>
      </c>
      <c r="L30" s="6">
        <v>45417.878882664059</v>
      </c>
      <c r="M30" s="6">
        <v>45574.601541007614</v>
      </c>
      <c r="N30" s="6">
        <v>45619.957952754368</v>
      </c>
      <c r="O30" s="6">
        <v>45682.778216592742</v>
      </c>
      <c r="P30" s="6">
        <v>45770.412663781317</v>
      </c>
    </row>
    <row r="31" spans="1:16" x14ac:dyDescent="0.25">
      <c r="A31" t="s">
        <v>14</v>
      </c>
      <c r="B31" s="10"/>
      <c r="C31" s="5"/>
    </row>
    <row r="32" spans="1:16" x14ac:dyDescent="0.25">
      <c r="A32" s="2" t="s">
        <v>11</v>
      </c>
      <c r="B32" s="9"/>
      <c r="C32" s="9"/>
      <c r="D32" s="3"/>
      <c r="E32" s="3"/>
      <c r="F32" s="3"/>
      <c r="G32" s="3"/>
      <c r="H32" s="3"/>
      <c r="I32" s="3"/>
      <c r="J32" s="3"/>
      <c r="K32" s="3"/>
      <c r="L32" s="3"/>
      <c r="M32" s="3"/>
      <c r="N32" s="3"/>
      <c r="O32" s="3"/>
      <c r="P32" s="3"/>
    </row>
    <row r="33" spans="1:16" x14ac:dyDescent="0.25">
      <c r="A33" s="2"/>
      <c r="B33" s="9"/>
      <c r="C33" s="9"/>
      <c r="D33" s="4">
        <v>2018</v>
      </c>
      <c r="E33" s="4">
        <v>2019</v>
      </c>
      <c r="F33" s="4">
        <v>2020</v>
      </c>
      <c r="G33" s="4">
        <v>2021</v>
      </c>
      <c r="H33" s="4">
        <v>2022</v>
      </c>
      <c r="I33" s="4">
        <v>2023</v>
      </c>
      <c r="J33" s="4">
        <v>2024</v>
      </c>
      <c r="K33" s="4">
        <v>2025</v>
      </c>
      <c r="L33" s="4">
        <v>2026</v>
      </c>
      <c r="M33" s="4">
        <v>2027</v>
      </c>
      <c r="N33" s="4">
        <v>2028</v>
      </c>
      <c r="O33" s="4">
        <v>2029</v>
      </c>
      <c r="P33" s="4">
        <v>2030</v>
      </c>
    </row>
    <row r="34" spans="1:16" x14ac:dyDescent="0.25">
      <c r="A34" s="8">
        <v>26</v>
      </c>
      <c r="B34" s="5" t="s">
        <v>12</v>
      </c>
      <c r="C34" s="5"/>
      <c r="D34" s="6">
        <v>238537.03398224665</v>
      </c>
      <c r="E34" s="6">
        <v>241145.6188688401</v>
      </c>
      <c r="F34" s="6">
        <v>244766.24101436877</v>
      </c>
      <c r="G34" s="6">
        <v>249059.72035060555</v>
      </c>
      <c r="H34" s="6">
        <v>253788.292364061</v>
      </c>
      <c r="I34" s="6">
        <v>258193.26894349378</v>
      </c>
      <c r="J34" s="6">
        <v>262036.00203712753</v>
      </c>
      <c r="K34" s="6">
        <v>265767.90899237857</v>
      </c>
      <c r="L34" s="6">
        <v>268837.25099847821</v>
      </c>
      <c r="M34" s="6">
        <v>271776.47483556694</v>
      </c>
      <c r="N34" s="6">
        <v>274568.26822520915</v>
      </c>
      <c r="O34" s="6">
        <v>277301.93390914559</v>
      </c>
      <c r="P34" s="6">
        <v>279992.10170046228</v>
      </c>
    </row>
    <row r="35" spans="1:16" x14ac:dyDescent="0.25">
      <c r="A35" s="14">
        <v>27</v>
      </c>
      <c r="B35" s="5"/>
      <c r="C35" t="s">
        <v>36</v>
      </c>
      <c r="D35" s="6">
        <v>2741.1310957694814</v>
      </c>
      <c r="E35" s="6">
        <v>3659.4928245234269</v>
      </c>
      <c r="F35" s="6">
        <v>4577.9905675970995</v>
      </c>
      <c r="G35" s="6">
        <v>5641.2910910045994</v>
      </c>
      <c r="H35" s="6">
        <v>6817.2502980751542</v>
      </c>
      <c r="I35" s="6">
        <v>8044.5787119797951</v>
      </c>
      <c r="J35" s="6">
        <v>9078.5063195774092</v>
      </c>
      <c r="K35" s="6">
        <v>10016.361006130946</v>
      </c>
      <c r="L35" s="6">
        <v>10726.598923213131</v>
      </c>
      <c r="M35" s="6">
        <v>11356.677173012844</v>
      </c>
      <c r="N35" s="6">
        <v>12068.35412898494</v>
      </c>
      <c r="O35" s="6">
        <v>12796.709812611185</v>
      </c>
      <c r="P35" s="6">
        <v>13566.657457036727</v>
      </c>
    </row>
    <row r="36" spans="1:16" x14ac:dyDescent="0.25">
      <c r="A36" s="14">
        <v>28</v>
      </c>
      <c r="B36" s="5"/>
      <c r="C36" t="s">
        <v>37</v>
      </c>
      <c r="D36" s="6">
        <v>114.63553742053344</v>
      </c>
      <c r="E36" s="6">
        <v>167.41783899009081</v>
      </c>
      <c r="F36" s="6">
        <v>222.32648224697385</v>
      </c>
      <c r="G36" s="6">
        <v>261.62956009778338</v>
      </c>
      <c r="H36" s="6">
        <v>306.14502402476853</v>
      </c>
      <c r="I36" s="6">
        <v>356.32011694927178</v>
      </c>
      <c r="J36" s="6">
        <v>408.38817706112059</v>
      </c>
      <c r="K36" s="6">
        <v>464.40346959363546</v>
      </c>
      <c r="L36" s="6">
        <v>520.40045101650333</v>
      </c>
      <c r="M36" s="6">
        <v>543.7902975054119</v>
      </c>
      <c r="N36" s="6">
        <v>571.52566729026364</v>
      </c>
      <c r="O36" s="6">
        <v>640.69377817672375</v>
      </c>
      <c r="P36" s="6">
        <v>682.98247530423077</v>
      </c>
    </row>
    <row r="37" spans="1:16" x14ac:dyDescent="0.25">
      <c r="A37" s="14">
        <v>29</v>
      </c>
      <c r="B37" s="5"/>
      <c r="C37" t="s">
        <v>38</v>
      </c>
      <c r="D37" s="6">
        <v>71.185745291874355</v>
      </c>
      <c r="E37" s="6">
        <v>143.10937864165953</v>
      </c>
      <c r="F37" s="6">
        <v>215.2711665692774</v>
      </c>
      <c r="G37" s="6">
        <v>287.32911730997853</v>
      </c>
      <c r="H37" s="6">
        <v>361.50062829030276</v>
      </c>
      <c r="I37" s="6">
        <v>437.0206881339559</v>
      </c>
      <c r="J37" s="6">
        <v>511.34552876028772</v>
      </c>
      <c r="K37" s="6">
        <v>585.68612717230121</v>
      </c>
      <c r="L37" s="6">
        <v>660.49961285160634</v>
      </c>
      <c r="M37" s="6">
        <v>735.71004778219583</v>
      </c>
      <c r="N37" s="6">
        <v>811.69108201852259</v>
      </c>
      <c r="O37" s="6">
        <v>888.05195394400914</v>
      </c>
      <c r="P37" s="6">
        <v>964.74510064205879</v>
      </c>
    </row>
    <row r="38" spans="1:16" x14ac:dyDescent="0.25">
      <c r="A38" s="14">
        <v>30</v>
      </c>
      <c r="B38" s="5" t="s">
        <v>23</v>
      </c>
      <c r="C38" s="5"/>
      <c r="D38" s="6">
        <v>26797.462764134463</v>
      </c>
      <c r="E38" s="6">
        <v>28978.26351356438</v>
      </c>
      <c r="F38" s="6">
        <v>31184.823941916813</v>
      </c>
      <c r="G38" s="6">
        <v>33354.786035042431</v>
      </c>
      <c r="H38" s="6">
        <v>35289.607714679936</v>
      </c>
      <c r="I38" s="6">
        <v>36927.44529091283</v>
      </c>
      <c r="J38" s="6">
        <v>38409.97517742221</v>
      </c>
      <c r="K38" s="6">
        <v>39809.987316688712</v>
      </c>
      <c r="L38" s="6">
        <v>41152.551923162348</v>
      </c>
      <c r="M38" s="6">
        <v>42488.583378307841</v>
      </c>
      <c r="N38" s="6">
        <v>43847.790943508728</v>
      </c>
      <c r="O38" s="6">
        <v>45251.605804195897</v>
      </c>
      <c r="P38" s="6">
        <v>46741.833478226901</v>
      </c>
    </row>
    <row r="39" spans="1:16" x14ac:dyDescent="0.25">
      <c r="A39" s="14">
        <v>31</v>
      </c>
      <c r="B39" s="5"/>
      <c r="C39" t="s">
        <v>39</v>
      </c>
      <c r="D39" s="6">
        <v>12439.01886835052</v>
      </c>
      <c r="E39" s="6">
        <v>14597.151153654733</v>
      </c>
      <c r="F39" s="6">
        <v>16796.709552559216</v>
      </c>
      <c r="G39" s="6">
        <v>18962.330067456845</v>
      </c>
      <c r="H39" s="6">
        <v>20896.939089359563</v>
      </c>
      <c r="I39" s="6">
        <v>22540.359376203953</v>
      </c>
      <c r="J39" s="6">
        <v>24032.334993001419</v>
      </c>
      <c r="K39" s="6">
        <v>25446.093302465306</v>
      </c>
      <c r="L39" s="6">
        <v>26806.266917213154</v>
      </c>
      <c r="M39" s="6">
        <v>28159.843607868606</v>
      </c>
      <c r="N39" s="6">
        <v>29536.701334877926</v>
      </c>
      <c r="O39" s="6">
        <v>30958.158656690684</v>
      </c>
      <c r="P39" s="6">
        <v>32466.011676835042</v>
      </c>
    </row>
    <row r="40" spans="1:16" x14ac:dyDescent="0.25">
      <c r="A40" s="14">
        <v>32</v>
      </c>
      <c r="B40" s="5"/>
      <c r="C40" t="s">
        <v>40</v>
      </c>
      <c r="D40" s="6">
        <f>D38-D39</f>
        <v>14358.443895783943</v>
      </c>
      <c r="E40" s="6">
        <f t="shared" ref="E40:P40" si="4">E38-E39</f>
        <v>14381.112359909646</v>
      </c>
      <c r="F40" s="6">
        <f t="shared" si="4"/>
        <v>14388.114389357597</v>
      </c>
      <c r="G40" s="6">
        <f t="shared" si="4"/>
        <v>14392.455967585585</v>
      </c>
      <c r="H40" s="6">
        <f t="shared" si="4"/>
        <v>14392.668625320373</v>
      </c>
      <c r="I40" s="6">
        <f t="shared" si="4"/>
        <v>14387.085914708878</v>
      </c>
      <c r="J40" s="6">
        <f t="shared" si="4"/>
        <v>14377.64018442079</v>
      </c>
      <c r="K40" s="6">
        <f t="shared" si="4"/>
        <v>14363.894014223406</v>
      </c>
      <c r="L40" s="6">
        <f t="shared" si="4"/>
        <v>14346.285005949194</v>
      </c>
      <c r="M40" s="6">
        <f t="shared" si="4"/>
        <v>14328.739770439235</v>
      </c>
      <c r="N40" s="6">
        <f t="shared" si="4"/>
        <v>14311.089608630802</v>
      </c>
      <c r="O40" s="6">
        <f t="shared" si="4"/>
        <v>14293.447147505212</v>
      </c>
      <c r="P40" s="6">
        <f t="shared" si="4"/>
        <v>14275.821801391859</v>
      </c>
    </row>
    <row r="41" spans="1:16" x14ac:dyDescent="0.25">
      <c r="A41" s="14">
        <v>33</v>
      </c>
      <c r="B41" s="7" t="s">
        <v>41</v>
      </c>
      <c r="C41" s="5"/>
      <c r="D41" s="6">
        <f>D34-D38</f>
        <v>211739.57121811219</v>
      </c>
      <c r="E41" s="6">
        <f t="shared" ref="E41:P41" si="5">E34-E38</f>
        <v>212167.35535527574</v>
      </c>
      <c r="F41" s="6">
        <f t="shared" si="5"/>
        <v>213581.41707245196</v>
      </c>
      <c r="G41" s="6">
        <f t="shared" si="5"/>
        <v>215704.93431556312</v>
      </c>
      <c r="H41" s="6">
        <f t="shared" si="5"/>
        <v>218498.68464938106</v>
      </c>
      <c r="I41" s="6">
        <f t="shared" si="5"/>
        <v>221265.82365258096</v>
      </c>
      <c r="J41" s="6">
        <f t="shared" si="5"/>
        <v>223626.02685970534</v>
      </c>
      <c r="K41" s="6">
        <f t="shared" si="5"/>
        <v>225957.92167568987</v>
      </c>
      <c r="L41" s="6">
        <f t="shared" si="5"/>
        <v>227684.69907531585</v>
      </c>
      <c r="M41" s="6">
        <f t="shared" si="5"/>
        <v>229287.8914572591</v>
      </c>
      <c r="N41" s="6">
        <f t="shared" si="5"/>
        <v>230720.47728170041</v>
      </c>
      <c r="O41" s="6">
        <f t="shared" si="5"/>
        <v>232050.3281049497</v>
      </c>
      <c r="P41" s="6">
        <f t="shared" si="5"/>
        <v>233250.26822223538</v>
      </c>
    </row>
    <row r="42" spans="1:16" x14ac:dyDescent="0.25">
      <c r="A42" s="14">
        <v>34</v>
      </c>
      <c r="B42" t="s">
        <v>18</v>
      </c>
      <c r="C42" s="5"/>
      <c r="D42" s="6">
        <v>16534.530477009179</v>
      </c>
      <c r="E42" s="6">
        <v>16547.255749140444</v>
      </c>
      <c r="F42" s="6">
        <v>16642.825467482478</v>
      </c>
      <c r="G42" s="6">
        <v>16788.459865587422</v>
      </c>
      <c r="H42" s="6">
        <v>16992.013482153598</v>
      </c>
      <c r="I42" s="6">
        <v>17188.410117498945</v>
      </c>
      <c r="J42" s="6">
        <v>17357.021858096479</v>
      </c>
      <c r="K42" s="6">
        <v>17525.66260941092</v>
      </c>
      <c r="L42" s="6">
        <v>17644.852954459086</v>
      </c>
      <c r="M42" s="6">
        <v>17750.794472054265</v>
      </c>
      <c r="N42" s="6">
        <v>17839.586890008031</v>
      </c>
      <c r="O42" s="6">
        <v>17917.445769377464</v>
      </c>
      <c r="P42" s="6">
        <v>17981.571104221995</v>
      </c>
    </row>
    <row r="43" spans="1:16" x14ac:dyDescent="0.25">
      <c r="A43" s="14">
        <v>35</v>
      </c>
      <c r="B43" s="7" t="s">
        <v>42</v>
      </c>
      <c r="C43" s="5"/>
      <c r="D43" s="6">
        <f>D41+D42</f>
        <v>228274.10169512138</v>
      </c>
      <c r="E43" s="6">
        <f t="shared" ref="E43:P43" si="6">E41+E42</f>
        <v>228714.6111044162</v>
      </c>
      <c r="F43" s="6">
        <f t="shared" si="6"/>
        <v>230224.24253993444</v>
      </c>
      <c r="G43" s="6">
        <f t="shared" si="6"/>
        <v>232493.39418115054</v>
      </c>
      <c r="H43" s="6">
        <f t="shared" si="6"/>
        <v>235490.69813153465</v>
      </c>
      <c r="I43" s="6">
        <f t="shared" si="6"/>
        <v>238454.23377007991</v>
      </c>
      <c r="J43" s="6">
        <f t="shared" si="6"/>
        <v>240983.04871780181</v>
      </c>
      <c r="K43" s="6">
        <f t="shared" si="6"/>
        <v>243483.58428510078</v>
      </c>
      <c r="L43" s="6">
        <f t="shared" si="6"/>
        <v>245329.55202977493</v>
      </c>
      <c r="M43" s="6">
        <f t="shared" si="6"/>
        <v>247038.68592931336</v>
      </c>
      <c r="N43" s="6">
        <f t="shared" si="6"/>
        <v>248560.06417170845</v>
      </c>
      <c r="O43" s="6">
        <f t="shared" si="6"/>
        <v>249967.77387432716</v>
      </c>
      <c r="P43" s="6">
        <f t="shared" si="6"/>
        <v>251231.83932645738</v>
      </c>
    </row>
    <row r="44" spans="1:16" x14ac:dyDescent="0.25">
      <c r="A44" s="14">
        <v>36</v>
      </c>
      <c r="B44" s="5" t="s">
        <v>19</v>
      </c>
      <c r="C44" s="5"/>
      <c r="D44" s="6">
        <v>1906.1722801818037</v>
      </c>
      <c r="E44" s="6">
        <v>3889.8407798130456</v>
      </c>
      <c r="F44" s="6">
        <v>5929.7095070371288</v>
      </c>
      <c r="G44" s="6">
        <v>8069.3042697476503</v>
      </c>
      <c r="H44" s="6">
        <v>10186.145538338218</v>
      </c>
      <c r="I44" s="6">
        <v>12701.047784242037</v>
      </c>
      <c r="J44" s="6">
        <v>15028.882048510692</v>
      </c>
      <c r="K44" s="6">
        <v>17321.730887705675</v>
      </c>
      <c r="L44" s="6">
        <v>19549.98785029355</v>
      </c>
      <c r="M44" s="6">
        <v>21765.567571336491</v>
      </c>
      <c r="N44" s="6">
        <v>23895.885255742502</v>
      </c>
      <c r="O44" s="6">
        <v>25925.469925750524</v>
      </c>
      <c r="P44" s="6">
        <v>27940.055987621425</v>
      </c>
    </row>
    <row r="45" spans="1:16" x14ac:dyDescent="0.25">
      <c r="A45" s="14">
        <v>37</v>
      </c>
      <c r="B45" s="5" t="s">
        <v>20</v>
      </c>
      <c r="C45" s="5"/>
      <c r="D45" s="6">
        <v>2058.2345145844079</v>
      </c>
      <c r="E45" s="6">
        <v>4200.189653339884</v>
      </c>
      <c r="F45" s="6">
        <v>6402.425429755207</v>
      </c>
      <c r="G45" s="6">
        <v>8712.0627378242225</v>
      </c>
      <c r="H45" s="6">
        <v>10996.987146918322</v>
      </c>
      <c r="I45" s="6">
        <v>13711.458000369656</v>
      </c>
      <c r="J45" s="6">
        <v>16223.412844395307</v>
      </c>
      <c r="K45" s="6">
        <v>18697.520763707133</v>
      </c>
      <c r="L45" s="6">
        <v>21102.033107331572</v>
      </c>
      <c r="M45" s="6">
        <v>23492.583189425051</v>
      </c>
      <c r="N45" s="6">
        <v>25790.861827844386</v>
      </c>
      <c r="O45" s="6">
        <v>27980.012251104927</v>
      </c>
      <c r="P45" s="6">
        <v>30153.012868787526</v>
      </c>
    </row>
    <row r="46" spans="1:16" x14ac:dyDescent="0.25">
      <c r="A46" s="14">
        <v>38</v>
      </c>
      <c r="B46" s="5" t="s">
        <v>22</v>
      </c>
      <c r="C46" s="5"/>
      <c r="D46" s="6"/>
      <c r="E46" s="6"/>
      <c r="F46" s="6">
        <v>133.8517886158661</v>
      </c>
      <c r="G46" s="6">
        <v>380.11124667457017</v>
      </c>
      <c r="H46" s="6">
        <v>639.71030188771419</v>
      </c>
      <c r="I46" s="6">
        <v>910.15872444050865</v>
      </c>
      <c r="J46" s="6">
        <v>1177.0328201657562</v>
      </c>
      <c r="K46" s="6">
        <v>1440.9160281077807</v>
      </c>
      <c r="L46" s="6">
        <v>1697.1133179603621</v>
      </c>
      <c r="M46" s="6">
        <v>1944.0737727205055</v>
      </c>
      <c r="N46" s="6">
        <v>2184.966990090627</v>
      </c>
      <c r="O46" s="6">
        <v>2422.6918936222196</v>
      </c>
      <c r="P46" s="6">
        <v>2656.7583942842498</v>
      </c>
    </row>
    <row r="47" spans="1:16" x14ac:dyDescent="0.25">
      <c r="A47" s="14">
        <v>39</v>
      </c>
      <c r="B47" s="5" t="s">
        <v>21</v>
      </c>
      <c r="C47" s="5"/>
      <c r="D47" s="6"/>
      <c r="E47" s="6"/>
      <c r="F47" s="6">
        <v>144.46289658391549</v>
      </c>
      <c r="G47" s="6">
        <v>410.15780230709379</v>
      </c>
      <c r="H47" s="6">
        <v>690.24679442081219</v>
      </c>
      <c r="I47" s="6">
        <v>982.10720577901725</v>
      </c>
      <c r="J47" s="6">
        <v>1270.176074634679</v>
      </c>
      <c r="K47" s="6">
        <v>1555.0633381090552</v>
      </c>
      <c r="L47" s="6">
        <v>1831.6454392575997</v>
      </c>
      <c r="M47" s="6">
        <v>2098.259876094759</v>
      </c>
      <c r="N47" s="6">
        <v>2358.3238824293658</v>
      </c>
      <c r="O47" s="6">
        <v>2614.9600743130836</v>
      </c>
      <c r="P47" s="6">
        <v>2867.6535610860283</v>
      </c>
    </row>
    <row r="48" spans="1:16" x14ac:dyDescent="0.25">
      <c r="A48" s="14">
        <v>40</v>
      </c>
      <c r="B48" s="7" t="s">
        <v>43</v>
      </c>
      <c r="C48" s="5"/>
      <c r="D48" s="6">
        <f>D41-D44-D46</f>
        <v>209833.39893793038</v>
      </c>
      <c r="E48" s="6">
        <f t="shared" ref="E48:P48" si="7">E41-E44-E46</f>
        <v>208277.5145754627</v>
      </c>
      <c r="F48" s="6">
        <f t="shared" si="7"/>
        <v>207517.85577679897</v>
      </c>
      <c r="G48" s="6">
        <f t="shared" si="7"/>
        <v>207255.51879914087</v>
      </c>
      <c r="H48" s="6">
        <f t="shared" si="7"/>
        <v>207672.82880915512</v>
      </c>
      <c r="I48" s="6">
        <f t="shared" si="7"/>
        <v>207654.61714389845</v>
      </c>
      <c r="J48" s="6">
        <f t="shared" si="7"/>
        <v>207420.11199102888</v>
      </c>
      <c r="K48" s="6">
        <f t="shared" si="7"/>
        <v>207195.27475987643</v>
      </c>
      <c r="L48" s="6">
        <f t="shared" si="7"/>
        <v>206437.59790706195</v>
      </c>
      <c r="M48" s="6">
        <f t="shared" si="7"/>
        <v>205578.25011320211</v>
      </c>
      <c r="N48" s="6">
        <f t="shared" si="7"/>
        <v>204639.6250358673</v>
      </c>
      <c r="O48" s="6">
        <f t="shared" si="7"/>
        <v>203702.16628557697</v>
      </c>
      <c r="P48" s="6">
        <f t="shared" si="7"/>
        <v>202653.45384032969</v>
      </c>
    </row>
    <row r="49" spans="1:16" x14ac:dyDescent="0.25">
      <c r="A49" s="14">
        <v>41</v>
      </c>
      <c r="B49" s="7" t="s">
        <v>44</v>
      </c>
      <c r="C49" s="5"/>
      <c r="D49" s="6">
        <f>D43-D45-D47</f>
        <v>226215.86718053697</v>
      </c>
      <c r="E49" s="6">
        <f t="shared" ref="E49:P49" si="8">E43-E45-E47</f>
        <v>224514.42145107631</v>
      </c>
      <c r="F49" s="6">
        <f t="shared" si="8"/>
        <v>223677.3542135953</v>
      </c>
      <c r="G49" s="6">
        <f t="shared" si="8"/>
        <v>223371.17364101921</v>
      </c>
      <c r="H49" s="6">
        <f t="shared" si="8"/>
        <v>223803.46419019552</v>
      </c>
      <c r="I49" s="6">
        <f t="shared" si="8"/>
        <v>223760.66856393122</v>
      </c>
      <c r="J49" s="6">
        <f t="shared" si="8"/>
        <v>223489.45979877183</v>
      </c>
      <c r="K49" s="6">
        <f t="shared" si="8"/>
        <v>223231.00018328457</v>
      </c>
      <c r="L49" s="6">
        <f t="shared" si="8"/>
        <v>222395.87348318574</v>
      </c>
      <c r="M49" s="6">
        <f t="shared" si="8"/>
        <v>221447.84286379354</v>
      </c>
      <c r="N49" s="6">
        <f t="shared" si="8"/>
        <v>220410.87846143471</v>
      </c>
      <c r="O49" s="6">
        <f t="shared" si="8"/>
        <v>219372.80154890916</v>
      </c>
      <c r="P49" s="6">
        <f t="shared" si="8"/>
        <v>218211.17289658383</v>
      </c>
    </row>
    <row r="50" spans="1:16" x14ac:dyDescent="0.25">
      <c r="A50"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cols>
    <col min="1" max="1" width="163.5703125" customWidth="1"/>
  </cols>
  <sheetData>
    <row r="1" spans="1:1" x14ac:dyDescent="0.25">
      <c r="A1" t="s">
        <v>24</v>
      </c>
    </row>
    <row r="2" spans="1:1" x14ac:dyDescent="0.25">
      <c r="A2" t="s">
        <v>28</v>
      </c>
    </row>
    <row r="3" spans="1:1" x14ac:dyDescent="0.25">
      <c r="A3" t="s">
        <v>56</v>
      </c>
    </row>
    <row r="4" spans="1:1" x14ac:dyDescent="0.25">
      <c r="A4" s="12" t="s">
        <v>25</v>
      </c>
    </row>
    <row r="5" spans="1:1" ht="45" x14ac:dyDescent="0.25">
      <c r="A5" s="13" t="s">
        <v>26</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57</v>
      </c>
    </row>
    <row r="13" spans="1:1" x14ac:dyDescent="0.25">
      <c r="A13" t="s">
        <v>6</v>
      </c>
    </row>
    <row r="14" spans="1:1" x14ac:dyDescent="0.25">
      <c r="A14" s="11">
        <v>14</v>
      </c>
    </row>
    <row r="15" spans="1:1" x14ac:dyDescent="0.25">
      <c r="A15" s="11" t="s">
        <v>27</v>
      </c>
    </row>
    <row r="16" spans="1:1" x14ac:dyDescent="0.25">
      <c r="A16" s="11">
        <v>16</v>
      </c>
    </row>
    <row r="17" spans="1:1" x14ac:dyDescent="0.25">
      <c r="A17" s="11" t="s">
        <v>58</v>
      </c>
    </row>
    <row r="18" spans="1:1" ht="14.25" customHeight="1" x14ac:dyDescent="0.25">
      <c r="A18" s="11">
        <v>18</v>
      </c>
    </row>
    <row r="19" spans="1:1" ht="14.25" customHeight="1" x14ac:dyDescent="0.25">
      <c r="A19" s="11" t="s">
        <v>60</v>
      </c>
    </row>
    <row r="20" spans="1:1" ht="14.25" customHeight="1" x14ac:dyDescent="0.25">
      <c r="A20" s="11">
        <v>20</v>
      </c>
    </row>
    <row r="21" spans="1:1" ht="14.25" customHeight="1" x14ac:dyDescent="0.25">
      <c r="A21" s="11">
        <v>21</v>
      </c>
    </row>
    <row r="22" spans="1:1" ht="14.25" customHeight="1" x14ac:dyDescent="0.25">
      <c r="A22" s="11" t="s">
        <v>45</v>
      </c>
    </row>
    <row r="23" spans="1:1" ht="14.25" customHeight="1" x14ac:dyDescent="0.25">
      <c r="A23" s="15">
        <v>23</v>
      </c>
    </row>
    <row r="24" spans="1:1" ht="14.25" customHeight="1" x14ac:dyDescent="0.25">
      <c r="A24" s="11" t="s">
        <v>59</v>
      </c>
    </row>
    <row r="25" spans="1:1" ht="14.25" customHeight="1" x14ac:dyDescent="0.25">
      <c r="A25" s="15">
        <v>25</v>
      </c>
    </row>
    <row r="26" spans="1:1" ht="30" x14ac:dyDescent="0.25">
      <c r="A26" s="13" t="s">
        <v>46</v>
      </c>
    </row>
    <row r="27" spans="1:1" x14ac:dyDescent="0.25">
      <c r="A27" s="11">
        <v>27</v>
      </c>
    </row>
    <row r="28" spans="1:1" x14ac:dyDescent="0.25">
      <c r="A28" s="11" t="s">
        <v>47</v>
      </c>
    </row>
    <row r="29" spans="1:1" x14ac:dyDescent="0.25">
      <c r="A29" s="11" t="s">
        <v>48</v>
      </c>
    </row>
    <row r="30" spans="1:1" x14ac:dyDescent="0.25">
      <c r="A30" s="11">
        <v>30</v>
      </c>
    </row>
    <row r="31" spans="1:1" x14ac:dyDescent="0.25">
      <c r="A31" s="11">
        <v>31</v>
      </c>
    </row>
    <row r="32" spans="1:1" x14ac:dyDescent="0.25">
      <c r="A32" s="11">
        <v>32</v>
      </c>
    </row>
    <row r="33" spans="1:1" x14ac:dyDescent="0.25">
      <c r="A33" s="11">
        <v>33</v>
      </c>
    </row>
    <row r="34" spans="1:1" ht="45" x14ac:dyDescent="0.25">
      <c r="A34" s="13" t="s">
        <v>61</v>
      </c>
    </row>
    <row r="35" spans="1:1" x14ac:dyDescent="0.25">
      <c r="A35" s="11">
        <v>35</v>
      </c>
    </row>
    <row r="36" spans="1:1" x14ac:dyDescent="0.25">
      <c r="A36" s="11">
        <v>36</v>
      </c>
    </row>
    <row r="37" spans="1:1" x14ac:dyDescent="0.25">
      <c r="A37" s="11">
        <v>37</v>
      </c>
    </row>
    <row r="38" spans="1:1" x14ac:dyDescent="0.25">
      <c r="A38" s="11">
        <v>38</v>
      </c>
    </row>
    <row r="39" spans="1:1" x14ac:dyDescent="0.25">
      <c r="A39" s="11">
        <v>39</v>
      </c>
    </row>
    <row r="40" spans="1:1" x14ac:dyDescent="0.25">
      <c r="A40" s="11">
        <v>40</v>
      </c>
    </row>
    <row r="41" spans="1:1" x14ac:dyDescent="0.25">
      <c r="A41" s="11">
        <v>41</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Garcia, Cary@Energy</cp:lastModifiedBy>
  <cp:lastPrinted>2015-08-05T21:56:54Z</cp:lastPrinted>
  <dcterms:created xsi:type="dcterms:W3CDTF">2015-08-04T22:14:21Z</dcterms:created>
  <dcterms:modified xsi:type="dcterms:W3CDTF">2019-02-05T00:59:36Z</dcterms:modified>
</cp:coreProperties>
</file>