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2.xml" ContentType="application/vnd.openxmlformats-officedocument.drawingml.chart+xml"/>
  <Override PartName="/xl/worksheets/sheet1.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xl/externalLinks/externalLink5.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19200" windowHeight="12180" tabRatio="866"/>
  </bookViews>
  <sheets>
    <sheet name="Home" sheetId="51" r:id="rId1"/>
    <sheet name="Program Analysis" sheetId="52" r:id="rId2"/>
    <sheet name="SB 350 Potential" sheetId="53" r:id="rId3"/>
    <sheet name="Reference" sheetId="54" r:id="rId4"/>
    <sheet name="Conservative" sheetId="55" r:id="rId5"/>
    <sheet name="Aggressive" sheetId="56" r:id="rId6"/>
    <sheet name="Graph (electricity)" sheetId="57" r:id="rId7"/>
    <sheet name="Graph (gas)" sheetId="58" r:id="rId8"/>
    <sheet name="Look-up" sheetId="43" r:id="rId9"/>
    <sheet name="2018 PG Electricity" sheetId="59" r:id="rId10"/>
    <sheet name="2018 PG Natural Gas" sheetId="60" r:id="rId11"/>
  </sheets>
  <externalReferences>
    <externalReference r:id="rId12"/>
    <externalReference r:id="rId13"/>
    <externalReference r:id="rId14"/>
    <externalReference r:id="rId15"/>
    <externalReference r:id="rId16"/>
  </externalReferences>
  <definedNames>
    <definedName name="_xlnm._FilterDatabase" localSheetId="9" hidden="1">'2018 PG Electricity'!$A$1:$X$670</definedName>
    <definedName name="_xlnm._FilterDatabase" localSheetId="10" hidden="1">'2018 PG Natural Gas'!$A$1:$X$490</definedName>
    <definedName name="_ftn1" localSheetId="1">'Program Analysis'!$F$33</definedName>
    <definedName name="_ftn2" localSheetId="1">'Program Analysis'!$F$34</definedName>
    <definedName name="_ftn3" localSheetId="1">'Program Analysis'!$F$35</definedName>
    <definedName name="_ftn4" localSheetId="1">'Program Analysis'!$F$36</definedName>
    <definedName name="_ftnref1" localSheetId="1">'Program Analysis'!$F$22</definedName>
    <definedName name="_ftnref2" localSheetId="1">'Program Analysis'!$F$23</definedName>
    <definedName name="_ftnref3" localSheetId="1">'Program Analysis'!$F$24</definedName>
    <definedName name="_ftnref4" localSheetId="1">'Program Analysis'!$F$30</definedName>
    <definedName name="ACTION_FRACTION">'[1]BEARS Worksheet'!$T$85</definedName>
    <definedName name="anchor_first_data_row" localSheetId="0">'[2]County Data'!#REF!</definedName>
    <definedName name="anchor_first_data_row">'[2]County Data'!#REF!</definedName>
    <definedName name="Bldg_Sectors" localSheetId="2">'Look-up'!$B$23:$C$23</definedName>
    <definedName name="Bldg_Sectors">'Look-up'!$B$23:$C$23</definedName>
    <definedName name="Cost_Scenario">'[3]Lists for Data Validation'!$O$3</definedName>
    <definedName name="County">[4]CleanData!$Z$2</definedName>
    <definedName name="Countylookup">[5]Finance!$A:$AF</definedName>
    <definedName name="Discount_Rate">'[3]Project Level Details'!$I$22</definedName>
    <definedName name="Electricity_Escalation_Rate">[3]Assumptions!$E$7</definedName>
    <definedName name="Interest_Rate">'[3]Project Level Details'!$I$21</definedName>
    <definedName name="LastRow" localSheetId="0">'[4]Data Table (Hide)'!#REF!</definedName>
    <definedName name="LastRow">'[4]Data Table (Hide)'!#REF!</definedName>
    <definedName name="Leverage">'[3]Lists for Data Validation'!$L$2</definedName>
    <definedName name="Loan_Term">'[3]Lists for Data Validation'!$P$2</definedName>
    <definedName name="Net_Project_Cost">'[3]Project Level Details'!$H$18</definedName>
    <definedName name="Nominal_Payback_Period">'[3]Payback Period Calculation'!$F$4:$F$29</definedName>
    <definedName name="Non_Residential">'Look-up'!$B$24:$B$35</definedName>
    <definedName name="NR_BldgTypes">'Look-up'!$B$24:$B$35</definedName>
    <definedName name="Programs" localSheetId="2">'Look-up'!$A$4:$A$20</definedName>
    <definedName name="Programs">'Look-up'!$A$4:$A$20</definedName>
    <definedName name="RES_BldgTypes">'Look-up'!$C$24:$C$26</definedName>
    <definedName name="Residential">'Look-up'!$C$24:$C$26</definedName>
    <definedName name="Savings_Degredation_Rate">[3]Assumptions!$E$11</definedName>
    <definedName name="UtilizeFinancing">'[3]Lists for Data Validation'!$N$2</definedName>
  </definedNames>
  <calcPr calcId="145621"/>
</workbook>
</file>

<file path=xl/calcChain.xml><?xml version="1.0" encoding="utf-8"?>
<calcChain xmlns="http://schemas.openxmlformats.org/spreadsheetml/2006/main">
  <c r="O28" i="56" l="1"/>
  <c r="O43" i="56" s="1"/>
  <c r="N28" i="56"/>
  <c r="N43" i="56" s="1"/>
  <c r="K28" i="56"/>
  <c r="K43" i="56" s="1"/>
  <c r="J28" i="56"/>
  <c r="J43" i="56" s="1"/>
  <c r="G58" i="56" s="1"/>
  <c r="H58" i="56" s="1"/>
  <c r="G28" i="56"/>
  <c r="G43" i="56" s="1"/>
  <c r="D58" i="56" s="1"/>
  <c r="H30" i="53" s="1"/>
  <c r="F28" i="56"/>
  <c r="F43" i="56" s="1"/>
  <c r="C58" i="56" s="1"/>
  <c r="G30" i="53" s="1"/>
  <c r="C28" i="56"/>
  <c r="C43" i="56" s="1"/>
  <c r="Q27" i="56"/>
  <c r="Q42" i="56" s="1"/>
  <c r="P27" i="56"/>
  <c r="P42" i="56" s="1"/>
  <c r="L27" i="56"/>
  <c r="L42" i="56" s="1"/>
  <c r="I27" i="56"/>
  <c r="I42" i="56" s="1"/>
  <c r="F57" i="56" s="1"/>
  <c r="J25" i="53" s="1"/>
  <c r="H27" i="56"/>
  <c r="H42" i="56" s="1"/>
  <c r="E57" i="56" s="1"/>
  <c r="I25" i="53" s="1"/>
  <c r="D27" i="56"/>
  <c r="D42" i="56" s="1"/>
  <c r="P25" i="56"/>
  <c r="P40" i="56" s="1"/>
  <c r="M55" i="56" s="1"/>
  <c r="O25" i="56"/>
  <c r="L25" i="56"/>
  <c r="K25" i="56"/>
  <c r="K40" i="56" s="1"/>
  <c r="H55" i="56" s="1"/>
  <c r="L16" i="53" s="1"/>
  <c r="H25" i="56"/>
  <c r="H40" i="56" s="1"/>
  <c r="E55" i="56" s="1"/>
  <c r="G25" i="56"/>
  <c r="G40" i="56" s="1"/>
  <c r="D55" i="56" s="1"/>
  <c r="D25" i="56"/>
  <c r="D40" i="56" s="1"/>
  <c r="C25" i="56"/>
  <c r="C40" i="56" s="1"/>
  <c r="N24" i="56"/>
  <c r="K24" i="56"/>
  <c r="K39" i="56" s="1"/>
  <c r="H54" i="56" s="1"/>
  <c r="F24" i="56"/>
  <c r="F39" i="56" s="1"/>
  <c r="C54" i="56" s="1"/>
  <c r="G11" i="53" s="1"/>
  <c r="C24" i="56"/>
  <c r="Q42" i="55"/>
  <c r="P39" i="55"/>
  <c r="M54" i="55" s="1"/>
  <c r="Q9" i="53" s="1"/>
  <c r="H39" i="55"/>
  <c r="E54" i="55" s="1"/>
  <c r="I9" i="53" s="1"/>
  <c r="D39" i="55"/>
  <c r="L28" i="55"/>
  <c r="L43" i="55" s="1"/>
  <c r="D28" i="55"/>
  <c r="D43" i="55" s="1"/>
  <c r="Q27" i="55"/>
  <c r="N27" i="55"/>
  <c r="N42" i="55" s="1"/>
  <c r="I27" i="55"/>
  <c r="I42" i="55" s="1"/>
  <c r="F57" i="55" s="1"/>
  <c r="J23" i="53" s="1"/>
  <c r="F27" i="55"/>
  <c r="F42" i="55" s="1"/>
  <c r="C57" i="55" s="1"/>
  <c r="G23" i="53" s="1"/>
  <c r="P25" i="55"/>
  <c r="P40" i="55" s="1"/>
  <c r="M55" i="55" s="1"/>
  <c r="Q14" i="53" s="1"/>
  <c r="O25" i="55"/>
  <c r="L25" i="55"/>
  <c r="K25" i="55"/>
  <c r="H25" i="55"/>
  <c r="H40" i="55" s="1"/>
  <c r="E55" i="55" s="1"/>
  <c r="I14" i="53" s="1"/>
  <c r="G25" i="55"/>
  <c r="G40" i="55" s="1"/>
  <c r="D55" i="55" s="1"/>
  <c r="H14" i="53" s="1"/>
  <c r="D25" i="55"/>
  <c r="D40" i="55" s="1"/>
  <c r="C25" i="55"/>
  <c r="C40" i="55" s="1"/>
  <c r="P24" i="55"/>
  <c r="L24" i="55"/>
  <c r="L39" i="55" s="1"/>
  <c r="I54" i="55" s="1"/>
  <c r="M9" i="53" s="1"/>
  <c r="K24" i="55"/>
  <c r="K39" i="55" s="1"/>
  <c r="H54" i="55" s="1"/>
  <c r="L9" i="53" s="1"/>
  <c r="H24" i="55"/>
  <c r="D24" i="55"/>
  <c r="C24" i="55"/>
  <c r="C39" i="55" s="1"/>
  <c r="F57" i="54"/>
  <c r="J24" i="53" s="1"/>
  <c r="K42" i="54"/>
  <c r="G43" i="54"/>
  <c r="D58" i="54" s="1"/>
  <c r="H29" i="53" s="1"/>
  <c r="O43" i="54"/>
  <c r="G28" i="54"/>
  <c r="H28" i="54"/>
  <c r="H43" i="54" s="1"/>
  <c r="E58" i="54" s="1"/>
  <c r="I29" i="53" s="1"/>
  <c r="K28" i="54"/>
  <c r="K43" i="54" s="1"/>
  <c r="O28" i="54"/>
  <c r="P28" i="54"/>
  <c r="P43" i="54" s="1"/>
  <c r="G27" i="54"/>
  <c r="G42" i="54" s="1"/>
  <c r="D57" i="54" s="1"/>
  <c r="H24" i="53" s="1"/>
  <c r="J27" i="54"/>
  <c r="J42" i="54" s="1"/>
  <c r="G57" i="54" s="1"/>
  <c r="H57" i="54" s="1"/>
  <c r="I57" i="54" s="1"/>
  <c r="K27" i="54"/>
  <c r="O27" i="54"/>
  <c r="O42" i="54" s="1"/>
  <c r="D25" i="54"/>
  <c r="D40" i="54" s="1"/>
  <c r="H25" i="54"/>
  <c r="I25" i="54"/>
  <c r="L25" i="54"/>
  <c r="L40" i="54" s="1"/>
  <c r="I55" i="54" s="1"/>
  <c r="M15" i="53" s="1"/>
  <c r="P25" i="54"/>
  <c r="Q25" i="54"/>
  <c r="D24" i="54"/>
  <c r="D39" i="54" s="1"/>
  <c r="E24" i="54"/>
  <c r="H24" i="54"/>
  <c r="I24" i="54"/>
  <c r="I39" i="54" s="1"/>
  <c r="F54" i="54" s="1"/>
  <c r="J10" i="53" s="1"/>
  <c r="L24" i="54"/>
  <c r="M24" i="54"/>
  <c r="M39" i="54" s="1"/>
  <c r="J54" i="54" s="1"/>
  <c r="N10" i="53" s="1"/>
  <c r="P24" i="54"/>
  <c r="Q24" i="54"/>
  <c r="M30" i="54"/>
  <c r="M45" i="54" s="1"/>
  <c r="J495" i="60"/>
  <c r="D28" i="56" s="1"/>
  <c r="D43" i="56" s="1"/>
  <c r="K495" i="60"/>
  <c r="L495" i="60"/>
  <c r="F28" i="55" s="1"/>
  <c r="F43" i="55" s="1"/>
  <c r="C58" i="55" s="1"/>
  <c r="G28" i="53" s="1"/>
  <c r="M495" i="60"/>
  <c r="G28" i="55" s="1"/>
  <c r="G43" i="55" s="1"/>
  <c r="D58" i="55" s="1"/>
  <c r="H28" i="53" s="1"/>
  <c r="N495" i="60"/>
  <c r="H28" i="56" s="1"/>
  <c r="H43" i="56" s="1"/>
  <c r="E58" i="56" s="1"/>
  <c r="I30" i="53" s="1"/>
  <c r="O495" i="60"/>
  <c r="P495" i="60"/>
  <c r="J28" i="55" s="1"/>
  <c r="J43" i="55" s="1"/>
  <c r="G58" i="55" s="1"/>
  <c r="H58" i="55" s="1"/>
  <c r="Q495" i="60"/>
  <c r="K28" i="55" s="1"/>
  <c r="K43" i="55" s="1"/>
  <c r="R495" i="60"/>
  <c r="L28" i="56" s="1"/>
  <c r="L43" i="56" s="1"/>
  <c r="S495" i="60"/>
  <c r="T495" i="60"/>
  <c r="N28" i="55" s="1"/>
  <c r="N43" i="55" s="1"/>
  <c r="U495" i="60"/>
  <c r="O28" i="55" s="1"/>
  <c r="O43" i="55" s="1"/>
  <c r="V495" i="60"/>
  <c r="P28" i="56" s="1"/>
  <c r="P43" i="56" s="1"/>
  <c r="W495" i="60"/>
  <c r="I495" i="60"/>
  <c r="C28" i="55" s="1"/>
  <c r="C43" i="55" s="1"/>
  <c r="J494" i="60"/>
  <c r="K494" i="60"/>
  <c r="L494" i="60"/>
  <c r="M494" i="60"/>
  <c r="G25" i="54" s="1"/>
  <c r="G40" i="54" s="1"/>
  <c r="D55" i="54" s="1"/>
  <c r="H15" i="53" s="1"/>
  <c r="N494" i="60"/>
  <c r="O494" i="60"/>
  <c r="P494" i="60"/>
  <c r="Q494" i="60"/>
  <c r="K25" i="54" s="1"/>
  <c r="K40" i="54" s="1"/>
  <c r="H55" i="54" s="1"/>
  <c r="L15" i="53" s="1"/>
  <c r="R494" i="60"/>
  <c r="S494" i="60"/>
  <c r="M25" i="54" s="1"/>
  <c r="T494" i="60"/>
  <c r="U494" i="60"/>
  <c r="O25" i="54" s="1"/>
  <c r="O40" i="54" s="1"/>
  <c r="L55" i="54" s="1"/>
  <c r="P15" i="53" s="1"/>
  <c r="V494" i="60"/>
  <c r="W494" i="60"/>
  <c r="I494" i="60"/>
  <c r="C25" i="54" s="1"/>
  <c r="J675" i="59"/>
  <c r="D27" i="55" s="1"/>
  <c r="D42" i="55" s="1"/>
  <c r="K675" i="59"/>
  <c r="E27" i="54" s="1"/>
  <c r="E42" i="54" s="1"/>
  <c r="L675" i="59"/>
  <c r="F27" i="56" s="1"/>
  <c r="F42" i="56" s="1"/>
  <c r="C57" i="56" s="1"/>
  <c r="G25" i="53" s="1"/>
  <c r="M675" i="59"/>
  <c r="G27" i="55" s="1"/>
  <c r="G42" i="55" s="1"/>
  <c r="D57" i="55" s="1"/>
  <c r="H23" i="53" s="1"/>
  <c r="N675" i="59"/>
  <c r="H27" i="55" s="1"/>
  <c r="H42" i="55" s="1"/>
  <c r="E57" i="55" s="1"/>
  <c r="I23" i="53" s="1"/>
  <c r="O675" i="59"/>
  <c r="I27" i="54" s="1"/>
  <c r="I42" i="54" s="1"/>
  <c r="P675" i="59"/>
  <c r="J27" i="56" s="1"/>
  <c r="J42" i="56" s="1"/>
  <c r="G57" i="56" s="1"/>
  <c r="Q675" i="59"/>
  <c r="K27" i="55" s="1"/>
  <c r="K42" i="55" s="1"/>
  <c r="R675" i="59"/>
  <c r="L27" i="55" s="1"/>
  <c r="L42" i="55" s="1"/>
  <c r="S675" i="59"/>
  <c r="M27" i="54" s="1"/>
  <c r="M42" i="54" s="1"/>
  <c r="T675" i="59"/>
  <c r="N27" i="56" s="1"/>
  <c r="N42" i="56" s="1"/>
  <c r="U675" i="59"/>
  <c r="O27" i="55" s="1"/>
  <c r="O42" i="55" s="1"/>
  <c r="V675" i="59"/>
  <c r="P27" i="55" s="1"/>
  <c r="P42" i="55" s="1"/>
  <c r="W675" i="59"/>
  <c r="Q27" i="54" s="1"/>
  <c r="Q42" i="54" s="1"/>
  <c r="I675" i="59"/>
  <c r="J674" i="59"/>
  <c r="D24" i="56" s="1"/>
  <c r="D30" i="56" s="1"/>
  <c r="K674" i="59"/>
  <c r="E24" i="55" s="1"/>
  <c r="L674" i="59"/>
  <c r="M674" i="59"/>
  <c r="G24" i="54" s="1"/>
  <c r="G39" i="54" s="1"/>
  <c r="D54" i="54" s="1"/>
  <c r="H10" i="53" s="1"/>
  <c r="N674" i="59"/>
  <c r="H24" i="56" s="1"/>
  <c r="O674" i="59"/>
  <c r="I24" i="55" s="1"/>
  <c r="P674" i="59"/>
  <c r="Q674" i="59"/>
  <c r="K24" i="54" s="1"/>
  <c r="K39" i="54" s="1"/>
  <c r="H54" i="54" s="1"/>
  <c r="L10" i="53" s="1"/>
  <c r="R674" i="59"/>
  <c r="L24" i="56" s="1"/>
  <c r="S674" i="59"/>
  <c r="M24" i="55" s="1"/>
  <c r="M39" i="55" s="1"/>
  <c r="J54" i="55" s="1"/>
  <c r="N9" i="53" s="1"/>
  <c r="T674" i="59"/>
  <c r="U674" i="59"/>
  <c r="O24" i="54" s="1"/>
  <c r="O39" i="54" s="1"/>
  <c r="V674" i="59"/>
  <c r="P24" i="56" s="1"/>
  <c r="W674" i="59"/>
  <c r="Q24" i="55" s="1"/>
  <c r="Q39" i="55" s="1"/>
  <c r="N54" i="55" s="1"/>
  <c r="R9" i="53" s="1"/>
  <c r="I674" i="59"/>
  <c r="C24" i="54" s="1"/>
  <c r="L30" i="56" l="1"/>
  <c r="K30" i="53"/>
  <c r="M40" i="54"/>
  <c r="J55" i="54" s="1"/>
  <c r="N15" i="53" s="1"/>
  <c r="I58" i="55"/>
  <c r="L28" i="53"/>
  <c r="N25" i="56"/>
  <c r="N40" i="56" s="1"/>
  <c r="K55" i="56" s="1"/>
  <c r="N25" i="55"/>
  <c r="N31" i="55" s="1"/>
  <c r="N46" i="55" s="1"/>
  <c r="N25" i="54"/>
  <c r="N40" i="54" s="1"/>
  <c r="K55" i="54" s="1"/>
  <c r="O15" i="53" s="1"/>
  <c r="F25" i="56"/>
  <c r="F40" i="56" s="1"/>
  <c r="C55" i="56" s="1"/>
  <c r="G16" i="53" s="1"/>
  <c r="F25" i="55"/>
  <c r="F25" i="54"/>
  <c r="M28" i="56"/>
  <c r="M43" i="56" s="1"/>
  <c r="M28" i="54"/>
  <c r="M43" i="54" s="1"/>
  <c r="I28" i="56"/>
  <c r="I43" i="56" s="1"/>
  <c r="F58" i="56" s="1"/>
  <c r="J30" i="53" s="1"/>
  <c r="I28" i="54"/>
  <c r="I43" i="54" s="1"/>
  <c r="F58" i="54" s="1"/>
  <c r="J29" i="53" s="1"/>
  <c r="H40" i="54"/>
  <c r="E55" i="54" s="1"/>
  <c r="I15" i="53" s="1"/>
  <c r="H31" i="54"/>
  <c r="H46" i="54" s="1"/>
  <c r="M28" i="55"/>
  <c r="M43" i="55" s="1"/>
  <c r="Q25" i="56"/>
  <c r="Q40" i="56" s="1"/>
  <c r="N55" i="56" s="1"/>
  <c r="R16" i="53" s="1"/>
  <c r="Q25" i="55"/>
  <c r="Q40" i="55" s="1"/>
  <c r="N55" i="55" s="1"/>
  <c r="R14" i="53" s="1"/>
  <c r="E25" i="56"/>
  <c r="E40" i="56" s="1"/>
  <c r="E25" i="55"/>
  <c r="E40" i="55" s="1"/>
  <c r="E25" i="54"/>
  <c r="L28" i="54"/>
  <c r="D28" i="54"/>
  <c r="H28" i="55"/>
  <c r="P28" i="55"/>
  <c r="P43" i="55" s="1"/>
  <c r="D61" i="56"/>
  <c r="O40" i="56"/>
  <c r="L55" i="56" s="1"/>
  <c r="P16" i="53" s="1"/>
  <c r="O31" i="56"/>
  <c r="H16" i="53"/>
  <c r="Q31" i="54"/>
  <c r="Q46" i="54" s="1"/>
  <c r="C40" i="54"/>
  <c r="J25" i="56"/>
  <c r="J40" i="56" s="1"/>
  <c r="G55" i="56" s="1"/>
  <c r="J25" i="55"/>
  <c r="J31" i="55" s="1"/>
  <c r="J46" i="55" s="1"/>
  <c r="J25" i="54"/>
  <c r="Q28" i="56"/>
  <c r="Q43" i="56" s="1"/>
  <c r="Q28" i="54"/>
  <c r="Q43" i="54" s="1"/>
  <c r="Q28" i="55"/>
  <c r="Q43" i="55" s="1"/>
  <c r="E28" i="56"/>
  <c r="E43" i="56" s="1"/>
  <c r="E28" i="54"/>
  <c r="E43" i="54" s="1"/>
  <c r="P40" i="54"/>
  <c r="M55" i="54" s="1"/>
  <c r="Q15" i="53" s="1"/>
  <c r="P31" i="54"/>
  <c r="P46" i="54" s="1"/>
  <c r="L40" i="55"/>
  <c r="I55" i="55" s="1"/>
  <c r="M14" i="53" s="1"/>
  <c r="L31" i="55"/>
  <c r="L46" i="55" s="1"/>
  <c r="E28" i="55"/>
  <c r="E43" i="55" s="1"/>
  <c r="I58" i="56"/>
  <c r="L30" i="53"/>
  <c r="K31" i="56"/>
  <c r="M25" i="56"/>
  <c r="M40" i="56" s="1"/>
  <c r="J55" i="56" s="1"/>
  <c r="M25" i="55"/>
  <c r="M40" i="55" s="1"/>
  <c r="J55" i="55" s="1"/>
  <c r="N14" i="53" s="1"/>
  <c r="I25" i="56"/>
  <c r="I40" i="56" s="1"/>
  <c r="F55" i="56" s="1"/>
  <c r="J16" i="53" s="1"/>
  <c r="I25" i="55"/>
  <c r="I40" i="55" s="1"/>
  <c r="F55" i="55" s="1"/>
  <c r="J14" i="53" s="1"/>
  <c r="Q40" i="54"/>
  <c r="N55" i="54" s="1"/>
  <c r="R15" i="53" s="1"/>
  <c r="I40" i="54"/>
  <c r="F55" i="54" s="1"/>
  <c r="J15" i="53" s="1"/>
  <c r="I28" i="55"/>
  <c r="I43" i="55" s="1"/>
  <c r="F58" i="55" s="1"/>
  <c r="J28" i="53" s="1"/>
  <c r="K28" i="53"/>
  <c r="C28" i="54"/>
  <c r="C43" i="54" s="1"/>
  <c r="N28" i="54"/>
  <c r="N43" i="54" s="1"/>
  <c r="J28" i="54"/>
  <c r="J43" i="54" s="1"/>
  <c r="G58" i="54" s="1"/>
  <c r="F28" i="54"/>
  <c r="F43" i="54" s="1"/>
  <c r="C58" i="54" s="1"/>
  <c r="E61" i="56"/>
  <c r="L31" i="56"/>
  <c r="Q16" i="53"/>
  <c r="I16" i="53"/>
  <c r="L54" i="54"/>
  <c r="P10" i="53" s="1"/>
  <c r="C27" i="55"/>
  <c r="C42" i="55" s="1"/>
  <c r="C27" i="56"/>
  <c r="C42" i="56" s="1"/>
  <c r="H57" i="56"/>
  <c r="K25" i="53"/>
  <c r="C39" i="54"/>
  <c r="J24" i="55"/>
  <c r="J30" i="55" s="1"/>
  <c r="J45" i="55" s="1"/>
  <c r="J24" i="54"/>
  <c r="J39" i="54" s="1"/>
  <c r="G54" i="54" s="1"/>
  <c r="K10" i="53" s="1"/>
  <c r="H30" i="54"/>
  <c r="H45" i="54" s="1"/>
  <c r="N27" i="54"/>
  <c r="N42" i="54" s="1"/>
  <c r="F27" i="54"/>
  <c r="F42" i="54" s="1"/>
  <c r="C57" i="54" s="1"/>
  <c r="P39" i="54"/>
  <c r="M54" i="54" s="1"/>
  <c r="Q10" i="53" s="1"/>
  <c r="H39" i="54"/>
  <c r="E54" i="54" s="1"/>
  <c r="I10" i="53" s="1"/>
  <c r="G24" i="55"/>
  <c r="O24" i="55"/>
  <c r="O39" i="55" s="1"/>
  <c r="S39" i="55" s="1"/>
  <c r="P54" i="55" s="1"/>
  <c r="T9" i="53" s="1"/>
  <c r="J27" i="55"/>
  <c r="J42" i="55" s="1"/>
  <c r="G57" i="55" s="1"/>
  <c r="M30" i="55"/>
  <c r="M45" i="55" s="1"/>
  <c r="G24" i="56"/>
  <c r="G39" i="56" s="1"/>
  <c r="D54" i="56" s="1"/>
  <c r="O24" i="56"/>
  <c r="O39" i="56" s="1"/>
  <c r="L39" i="56"/>
  <c r="I54" i="56" s="1"/>
  <c r="L24" i="53"/>
  <c r="P30" i="56"/>
  <c r="P39" i="56"/>
  <c r="M54" i="56" s="1"/>
  <c r="H30" i="56"/>
  <c r="H39" i="56"/>
  <c r="E54" i="56" s="1"/>
  <c r="C27" i="54"/>
  <c r="C42" i="54" s="1"/>
  <c r="J57" i="54"/>
  <c r="M24" i="53"/>
  <c r="L39" i="54"/>
  <c r="I54" i="54" s="1"/>
  <c r="M10" i="53" s="1"/>
  <c r="L11" i="53"/>
  <c r="D39" i="56"/>
  <c r="Q30" i="54"/>
  <c r="Q45" i="54" s="1"/>
  <c r="Q39" i="54"/>
  <c r="N54" i="54" s="1"/>
  <c r="R10" i="53" s="1"/>
  <c r="N39" i="56"/>
  <c r="K54" i="56" s="1"/>
  <c r="N30" i="56"/>
  <c r="N24" i="55"/>
  <c r="N24" i="54"/>
  <c r="N39" i="54" s="1"/>
  <c r="K54" i="54" s="1"/>
  <c r="O10" i="53" s="1"/>
  <c r="F24" i="55"/>
  <c r="F39" i="55" s="1"/>
  <c r="C54" i="55" s="1"/>
  <c r="G9" i="53" s="1"/>
  <c r="F24" i="54"/>
  <c r="I30" i="54"/>
  <c r="I45" i="54" s="1"/>
  <c r="E30" i="54"/>
  <c r="E45" i="54" s="1"/>
  <c r="E39" i="54"/>
  <c r="E27" i="55"/>
  <c r="E42" i="55" s="1"/>
  <c r="M27" i="55"/>
  <c r="M42" i="55" s="1"/>
  <c r="J24" i="56"/>
  <c r="E27" i="56"/>
  <c r="E42" i="56" s="1"/>
  <c r="M27" i="56"/>
  <c r="M42" i="56" s="1"/>
  <c r="K24" i="53"/>
  <c r="P27" i="54"/>
  <c r="P42" i="54" s="1"/>
  <c r="L27" i="54"/>
  <c r="L42" i="54" s="1"/>
  <c r="H27" i="54"/>
  <c r="H42" i="54" s="1"/>
  <c r="E57" i="54" s="1"/>
  <c r="I24" i="53" s="1"/>
  <c r="D27" i="54"/>
  <c r="D42" i="54" s="1"/>
  <c r="E24" i="56"/>
  <c r="I24" i="56"/>
  <c r="M24" i="56"/>
  <c r="Q24" i="56"/>
  <c r="G27" i="56"/>
  <c r="G42" i="56" s="1"/>
  <c r="D57" i="56" s="1"/>
  <c r="H25" i="53" s="1"/>
  <c r="K27" i="56"/>
  <c r="K42" i="56" s="1"/>
  <c r="O27" i="56"/>
  <c r="O42" i="56" s="1"/>
  <c r="H61" i="56"/>
  <c r="C31" i="56"/>
  <c r="F30" i="56"/>
  <c r="G31" i="56"/>
  <c r="D31" i="56"/>
  <c r="H31" i="56"/>
  <c r="P31" i="56"/>
  <c r="L40" i="56"/>
  <c r="I55" i="56" s="1"/>
  <c r="F31" i="56"/>
  <c r="J31" i="56"/>
  <c r="N31" i="56"/>
  <c r="C39" i="56"/>
  <c r="D61" i="55"/>
  <c r="J39" i="55"/>
  <c r="G54" i="55" s="1"/>
  <c r="N39" i="55"/>
  <c r="K54" i="55" s="1"/>
  <c r="N30" i="55"/>
  <c r="N45" i="55" s="1"/>
  <c r="K40" i="55"/>
  <c r="H55" i="55" s="1"/>
  <c r="K31" i="55"/>
  <c r="K46" i="55" s="1"/>
  <c r="C31" i="55"/>
  <c r="C46" i="55" s="1"/>
  <c r="E30" i="55"/>
  <c r="E45" i="55" s="1"/>
  <c r="E39" i="55"/>
  <c r="I30" i="55"/>
  <c r="I45" i="55" s="1"/>
  <c r="I39" i="55"/>
  <c r="F54" i="55" s="1"/>
  <c r="F40" i="55"/>
  <c r="C55" i="55" s="1"/>
  <c r="G14" i="53" s="1"/>
  <c r="F31" i="55"/>
  <c r="F46" i="55" s="1"/>
  <c r="C61" i="55" s="1"/>
  <c r="N40" i="55"/>
  <c r="K55" i="55" s="1"/>
  <c r="H43" i="55"/>
  <c r="E58" i="55" s="1"/>
  <c r="I28" i="53" s="1"/>
  <c r="H31" i="55"/>
  <c r="H46" i="55" s="1"/>
  <c r="K30" i="55"/>
  <c r="K45" i="55" s="1"/>
  <c r="G31" i="55"/>
  <c r="G46" i="55" s="1"/>
  <c r="E60" i="55"/>
  <c r="I61" i="55"/>
  <c r="O40" i="55"/>
  <c r="O31" i="55"/>
  <c r="O46" i="55" s="1"/>
  <c r="C30" i="55"/>
  <c r="C45" i="55" s="1"/>
  <c r="O30" i="55"/>
  <c r="O45" i="55" s="1"/>
  <c r="F30" i="55"/>
  <c r="F45" i="55" s="1"/>
  <c r="C60" i="55" s="1"/>
  <c r="Q30" i="55"/>
  <c r="Q45" i="55" s="1"/>
  <c r="L54" i="55"/>
  <c r="R39" i="55"/>
  <c r="O54" i="55" s="1"/>
  <c r="D31" i="55"/>
  <c r="D46" i="55" s="1"/>
  <c r="D30" i="55"/>
  <c r="D45" i="55" s="1"/>
  <c r="H30" i="55"/>
  <c r="H45" i="55" s="1"/>
  <c r="L30" i="55"/>
  <c r="L45" i="55" s="1"/>
  <c r="P30" i="55"/>
  <c r="P45" i="55" s="1"/>
  <c r="I31" i="55"/>
  <c r="I46" i="55" s="1"/>
  <c r="M31" i="55"/>
  <c r="M46" i="55" s="1"/>
  <c r="J30" i="54"/>
  <c r="J45" i="54" s="1"/>
  <c r="O31" i="54"/>
  <c r="O46" i="54" s="1"/>
  <c r="K31" i="54"/>
  <c r="K46" i="54" s="1"/>
  <c r="G31" i="54"/>
  <c r="G46" i="54" s="1"/>
  <c r="O30" i="54"/>
  <c r="O45" i="54" s="1"/>
  <c r="K30" i="54"/>
  <c r="K45" i="54" s="1"/>
  <c r="G30" i="54"/>
  <c r="G45" i="54" s="1"/>
  <c r="J493" i="60"/>
  <c r="K493" i="60" s="1"/>
  <c r="L493" i="60" s="1"/>
  <c r="M493" i="60" s="1"/>
  <c r="N493" i="60" s="1"/>
  <c r="O493" i="60" s="1"/>
  <c r="P493" i="60" s="1"/>
  <c r="Q493" i="60" s="1"/>
  <c r="R493" i="60" s="1"/>
  <c r="S493" i="60" s="1"/>
  <c r="T493" i="60" s="1"/>
  <c r="U493" i="60" s="1"/>
  <c r="V493" i="60" s="1"/>
  <c r="W493" i="60" s="1"/>
  <c r="J673" i="59"/>
  <c r="K673" i="59" s="1"/>
  <c r="L673" i="59" s="1"/>
  <c r="M673" i="59" s="1"/>
  <c r="N673" i="59" s="1"/>
  <c r="O673" i="59" s="1"/>
  <c r="P673" i="59" s="1"/>
  <c r="Q673" i="59" s="1"/>
  <c r="R673" i="59" s="1"/>
  <c r="S673" i="59" s="1"/>
  <c r="T673" i="59" s="1"/>
  <c r="U673" i="59" s="1"/>
  <c r="V673" i="59" s="1"/>
  <c r="W673" i="59" s="1"/>
  <c r="I31" i="56" l="1"/>
  <c r="P45" i="56"/>
  <c r="E31" i="56"/>
  <c r="O46" i="56"/>
  <c r="G46" i="56"/>
  <c r="O30" i="56"/>
  <c r="F61" i="56"/>
  <c r="Q54" i="55"/>
  <c r="E61" i="55"/>
  <c r="F61" i="55"/>
  <c r="O14" i="53"/>
  <c r="J58" i="56"/>
  <c r="M30" i="53"/>
  <c r="H61" i="55"/>
  <c r="L14" i="53"/>
  <c r="J61" i="56"/>
  <c r="N16" i="53"/>
  <c r="F40" i="54"/>
  <c r="C55" i="54" s="1"/>
  <c r="F31" i="54"/>
  <c r="F46" i="54" s="1"/>
  <c r="C61" i="54" s="1"/>
  <c r="J58" i="55"/>
  <c r="M28" i="53"/>
  <c r="N31" i="54"/>
  <c r="N46" i="54" s="1"/>
  <c r="E31" i="55"/>
  <c r="E46" i="55" s="1"/>
  <c r="J40" i="55"/>
  <c r="G55" i="55" s="1"/>
  <c r="Q31" i="56"/>
  <c r="Q46" i="56" s="1"/>
  <c r="K29" i="53"/>
  <c r="H58" i="54"/>
  <c r="C31" i="54"/>
  <c r="C46" i="54" s="1"/>
  <c r="O16" i="53"/>
  <c r="L43" i="54"/>
  <c r="L31" i="54"/>
  <c r="L46" i="54" s="1"/>
  <c r="G61" i="56"/>
  <c r="K16" i="53"/>
  <c r="E31" i="54"/>
  <c r="E46" i="54" s="1"/>
  <c r="E40" i="54"/>
  <c r="Q31" i="55"/>
  <c r="Q46" i="55" s="1"/>
  <c r="P31" i="55"/>
  <c r="P46" i="55" s="1"/>
  <c r="M31" i="56"/>
  <c r="I61" i="56"/>
  <c r="M16" i="53"/>
  <c r="J40" i="54"/>
  <c r="G55" i="54" s="1"/>
  <c r="K15" i="53" s="1"/>
  <c r="J31" i="54"/>
  <c r="J46" i="54" s="1"/>
  <c r="D43" i="54"/>
  <c r="D31" i="54"/>
  <c r="D46" i="54" s="1"/>
  <c r="I31" i="54"/>
  <c r="I46" i="54" s="1"/>
  <c r="M31" i="54"/>
  <c r="M46" i="54" s="1"/>
  <c r="S9" i="53"/>
  <c r="G60" i="55"/>
  <c r="K9" i="53"/>
  <c r="I30" i="56"/>
  <c r="I39" i="56"/>
  <c r="F54" i="56" s="1"/>
  <c r="O11" i="53"/>
  <c r="E60" i="56"/>
  <c r="I11" i="53"/>
  <c r="I57" i="56"/>
  <c r="I60" i="56" s="1"/>
  <c r="L25" i="53"/>
  <c r="P9" i="53"/>
  <c r="K30" i="56"/>
  <c r="E30" i="56"/>
  <c r="E39" i="56"/>
  <c r="J39" i="56"/>
  <c r="G54" i="56" s="1"/>
  <c r="J30" i="56"/>
  <c r="H60" i="56"/>
  <c r="N24" i="53"/>
  <c r="K57" i="54"/>
  <c r="M11" i="53"/>
  <c r="H57" i="55"/>
  <c r="K23" i="53"/>
  <c r="P30" i="54"/>
  <c r="P45" i="54" s="1"/>
  <c r="R39" i="54"/>
  <c r="O54" i="54" s="1"/>
  <c r="S10" i="53" s="1"/>
  <c r="U9" i="53"/>
  <c r="O9" i="53"/>
  <c r="G30" i="56"/>
  <c r="Q30" i="56"/>
  <c r="Q39" i="56"/>
  <c r="N54" i="56" s="1"/>
  <c r="C30" i="56"/>
  <c r="Q11" i="53"/>
  <c r="D30" i="54"/>
  <c r="D45" i="54" s="1"/>
  <c r="C30" i="54"/>
  <c r="C45" i="54" s="1"/>
  <c r="N30" i="54"/>
  <c r="N45" i="54" s="1"/>
  <c r="F60" i="55"/>
  <c r="J9" i="53"/>
  <c r="M30" i="56"/>
  <c r="M45" i="56" s="1"/>
  <c r="M39" i="56"/>
  <c r="J54" i="56" s="1"/>
  <c r="F39" i="54"/>
  <c r="C54" i="54" s="1"/>
  <c r="F30" i="54"/>
  <c r="F45" i="54" s="1"/>
  <c r="C60" i="54" s="1"/>
  <c r="L30" i="54"/>
  <c r="L45" i="54" s="1"/>
  <c r="D60" i="56"/>
  <c r="H11" i="53"/>
  <c r="G39" i="55"/>
  <c r="D54" i="55" s="1"/>
  <c r="G30" i="55"/>
  <c r="G45" i="55" s="1"/>
  <c r="S39" i="54"/>
  <c r="P54" i="54" s="1"/>
  <c r="L54" i="56"/>
  <c r="L55" i="55"/>
  <c r="R40" i="55"/>
  <c r="O55" i="55" s="1"/>
  <c r="S40" i="55"/>
  <c r="P55" i="55" s="1"/>
  <c r="T14" i="53" s="1"/>
  <c r="Q16" i="56"/>
  <c r="P16" i="56"/>
  <c r="P46" i="56" s="1"/>
  <c r="O16" i="56"/>
  <c r="N16" i="56"/>
  <c r="N46" i="56" s="1"/>
  <c r="M16" i="56"/>
  <c r="L16" i="56"/>
  <c r="L46" i="56" s="1"/>
  <c r="K16" i="56"/>
  <c r="K46" i="56" s="1"/>
  <c r="J16" i="56"/>
  <c r="J46" i="56" s="1"/>
  <c r="I16" i="56"/>
  <c r="I46" i="56" s="1"/>
  <c r="H16" i="56"/>
  <c r="H46" i="56" s="1"/>
  <c r="G16" i="56"/>
  <c r="F16" i="56"/>
  <c r="F46" i="56" s="1"/>
  <c r="C61" i="56" s="1"/>
  <c r="E16" i="56"/>
  <c r="D16" i="56"/>
  <c r="D46" i="56" s="1"/>
  <c r="C16" i="56"/>
  <c r="C46" i="56" s="1"/>
  <c r="Q15" i="56"/>
  <c r="P15" i="56"/>
  <c r="O15" i="56"/>
  <c r="N15" i="56"/>
  <c r="N45" i="56" s="1"/>
  <c r="M15" i="56"/>
  <c r="L15" i="56"/>
  <c r="L45" i="56" s="1"/>
  <c r="K15" i="56"/>
  <c r="J15" i="56"/>
  <c r="I15" i="56"/>
  <c r="H15" i="56"/>
  <c r="H45" i="56" s="1"/>
  <c r="G15" i="56"/>
  <c r="F15" i="56"/>
  <c r="F45" i="56" s="1"/>
  <c r="C60" i="56" s="1"/>
  <c r="E15" i="56"/>
  <c r="D15" i="56"/>
  <c r="D45" i="56" s="1"/>
  <c r="C15" i="56"/>
  <c r="Q16" i="55"/>
  <c r="P16" i="55"/>
  <c r="O16" i="55"/>
  <c r="N16" i="55"/>
  <c r="M16" i="55"/>
  <c r="L16" i="55"/>
  <c r="K16" i="55"/>
  <c r="J16" i="55"/>
  <c r="I16" i="55"/>
  <c r="H16" i="55"/>
  <c r="G16" i="55"/>
  <c r="F16" i="55"/>
  <c r="E16" i="55"/>
  <c r="D16" i="55"/>
  <c r="C16" i="55"/>
  <c r="Q15" i="55"/>
  <c r="P15" i="55"/>
  <c r="O15" i="55"/>
  <c r="N15" i="55"/>
  <c r="M15" i="55"/>
  <c r="L15" i="55"/>
  <c r="K15" i="55"/>
  <c r="J15" i="55"/>
  <c r="I15" i="55"/>
  <c r="H15" i="55"/>
  <c r="G15" i="55"/>
  <c r="F15" i="55"/>
  <c r="E15" i="55"/>
  <c r="D15" i="55"/>
  <c r="C15" i="55"/>
  <c r="Q16" i="54"/>
  <c r="P16" i="54"/>
  <c r="O16" i="54"/>
  <c r="N16" i="54"/>
  <c r="M16" i="54"/>
  <c r="L16" i="54"/>
  <c r="K16" i="54"/>
  <c r="J16" i="54"/>
  <c r="I16" i="54"/>
  <c r="H16" i="54"/>
  <c r="G16" i="54"/>
  <c r="F16" i="54"/>
  <c r="E16" i="54"/>
  <c r="D16" i="54"/>
  <c r="C16" i="54"/>
  <c r="Q15" i="54"/>
  <c r="P15" i="54"/>
  <c r="O15" i="54"/>
  <c r="N15" i="54"/>
  <c r="M15" i="54"/>
  <c r="L15" i="54"/>
  <c r="K15" i="54"/>
  <c r="J15" i="54"/>
  <c r="I15" i="54"/>
  <c r="H15" i="54"/>
  <c r="G15" i="54"/>
  <c r="F15" i="54"/>
  <c r="E15" i="54"/>
  <c r="D15" i="54"/>
  <c r="C15" i="54"/>
  <c r="E45" i="56" l="1"/>
  <c r="S39" i="56"/>
  <c r="P54" i="56" s="1"/>
  <c r="T11" i="53" s="1"/>
  <c r="R39" i="56"/>
  <c r="R40" i="56" s="1"/>
  <c r="Q45" i="56"/>
  <c r="J45" i="56"/>
  <c r="K45" i="56"/>
  <c r="I45" i="56"/>
  <c r="M46" i="56"/>
  <c r="G45" i="56"/>
  <c r="O45" i="56"/>
  <c r="E46" i="56"/>
  <c r="C45" i="56"/>
  <c r="G61" i="55"/>
  <c r="K14" i="53"/>
  <c r="K58" i="55"/>
  <c r="N28" i="53"/>
  <c r="J61" i="55"/>
  <c r="K58" i="56"/>
  <c r="N30" i="53"/>
  <c r="P14" i="53"/>
  <c r="L29" i="53"/>
  <c r="I58" i="54"/>
  <c r="Q54" i="54"/>
  <c r="U10" i="53" s="1"/>
  <c r="T10" i="53"/>
  <c r="S40" i="54"/>
  <c r="P55" i="54" s="1"/>
  <c r="N11" i="53"/>
  <c r="R11" i="53"/>
  <c r="J57" i="56"/>
  <c r="M25" i="53"/>
  <c r="S14" i="53"/>
  <c r="O24" i="53"/>
  <c r="L57" i="54"/>
  <c r="G60" i="56"/>
  <c r="K11" i="53"/>
  <c r="J11" i="53"/>
  <c r="F60" i="56"/>
  <c r="P11" i="53"/>
  <c r="H9" i="53"/>
  <c r="D60" i="55"/>
  <c r="R40" i="54"/>
  <c r="O55" i="54" s="1"/>
  <c r="S15" i="53" s="1"/>
  <c r="I57" i="55"/>
  <c r="L23" i="53"/>
  <c r="H60" i="55"/>
  <c r="Q54" i="56"/>
  <c r="Q55" i="55"/>
  <c r="I61" i="54"/>
  <c r="H61" i="54"/>
  <c r="G61" i="54"/>
  <c r="F61" i="54"/>
  <c r="E61" i="54"/>
  <c r="D61" i="54"/>
  <c r="L60" i="54"/>
  <c r="K60" i="54"/>
  <c r="J60" i="54"/>
  <c r="I60" i="54"/>
  <c r="H60" i="54"/>
  <c r="G60" i="54"/>
  <c r="F60" i="54"/>
  <c r="E60" i="54"/>
  <c r="D60" i="54"/>
  <c r="S40" i="56" l="1"/>
  <c r="P55" i="56" s="1"/>
  <c r="T16" i="53" s="1"/>
  <c r="L58" i="56"/>
  <c r="O30" i="53"/>
  <c r="K61" i="56"/>
  <c r="M29" i="53"/>
  <c r="J58" i="54"/>
  <c r="L58" i="55"/>
  <c r="O28" i="53"/>
  <c r="K61" i="55"/>
  <c r="U11" i="53"/>
  <c r="J57" i="55"/>
  <c r="M23" i="53"/>
  <c r="I60" i="55"/>
  <c r="O54" i="56"/>
  <c r="O55" i="56"/>
  <c r="K57" i="56"/>
  <c r="N25" i="53"/>
  <c r="J60" i="56"/>
  <c r="Q55" i="54"/>
  <c r="T15" i="53"/>
  <c r="U14" i="53"/>
  <c r="M57" i="54"/>
  <c r="P24" i="53"/>
  <c r="G29" i="53"/>
  <c r="G24" i="53"/>
  <c r="G15" i="53"/>
  <c r="G10" i="53"/>
  <c r="Q55" i="56" l="1"/>
  <c r="M58" i="55"/>
  <c r="P28" i="53"/>
  <c r="L61" i="55"/>
  <c r="N29" i="53"/>
  <c r="K58" i="54"/>
  <c r="J61" i="54"/>
  <c r="M58" i="56"/>
  <c r="P30" i="53"/>
  <c r="L61" i="56"/>
  <c r="N57" i="54"/>
  <c r="Q24" i="53"/>
  <c r="M60" i="54"/>
  <c r="L57" i="56"/>
  <c r="O25" i="53"/>
  <c r="K60" i="56"/>
  <c r="U16" i="53"/>
  <c r="U15" i="53"/>
  <c r="S16" i="53"/>
  <c r="K57" i="55"/>
  <c r="N23" i="53"/>
  <c r="J60" i="55"/>
  <c r="S11" i="53"/>
  <c r="C1" i="56"/>
  <c r="C1" i="55"/>
  <c r="C1" i="54"/>
  <c r="C1" i="53"/>
  <c r="C5" i="52"/>
  <c r="C4" i="52"/>
  <c r="E44" i="53"/>
  <c r="F43" i="53"/>
  <c r="F44" i="53" s="1"/>
  <c r="E43" i="53"/>
  <c r="E42" i="53"/>
  <c r="F38" i="53"/>
  <c r="F39" i="53" s="1"/>
  <c r="E30" i="53"/>
  <c r="F29" i="53"/>
  <c r="F30" i="53" s="1"/>
  <c r="E29" i="53"/>
  <c r="E28" i="53"/>
  <c r="F25" i="53"/>
  <c r="F24" i="53"/>
  <c r="F16" i="53"/>
  <c r="F15" i="53"/>
  <c r="F11" i="53"/>
  <c r="F10" i="53"/>
  <c r="N58" i="56" l="1"/>
  <c r="Q30" i="53"/>
  <c r="M61" i="56"/>
  <c r="L58" i="54"/>
  <c r="O29" i="53"/>
  <c r="K61" i="54"/>
  <c r="N58" i="55"/>
  <c r="Q28" i="53"/>
  <c r="M61" i="55"/>
  <c r="M57" i="56"/>
  <c r="P25" i="53"/>
  <c r="L60" i="56"/>
  <c r="L57" i="55"/>
  <c r="O23" i="53"/>
  <c r="K60" i="55"/>
  <c r="O57" i="54"/>
  <c r="R24" i="53"/>
  <c r="N60" i="54"/>
  <c r="B9" i="53"/>
  <c r="B23" i="53" s="1"/>
  <c r="C9" i="53"/>
  <c r="C24" i="53" s="1"/>
  <c r="D9" i="53"/>
  <c r="D24" i="53" s="1"/>
  <c r="G43" i="53"/>
  <c r="G38" i="53"/>
  <c r="M58" i="54" l="1"/>
  <c r="P29" i="53"/>
  <c r="L61" i="54"/>
  <c r="O58" i="55"/>
  <c r="R28" i="53"/>
  <c r="N61" i="55"/>
  <c r="O58" i="56"/>
  <c r="R30" i="53"/>
  <c r="N61" i="56"/>
  <c r="M57" i="55"/>
  <c r="P23" i="53"/>
  <c r="L60" i="55"/>
  <c r="P57" i="54"/>
  <c r="S24" i="53"/>
  <c r="O60" i="54"/>
  <c r="N57" i="56"/>
  <c r="Q25" i="53"/>
  <c r="M60" i="56"/>
  <c r="J37" i="53"/>
  <c r="B29" i="53"/>
  <c r="B16" i="53"/>
  <c r="B14" i="53"/>
  <c r="B30" i="53"/>
  <c r="B25" i="53"/>
  <c r="B10" i="53"/>
  <c r="B37" i="53"/>
  <c r="B44" i="53"/>
  <c r="B28" i="53"/>
  <c r="B11" i="53"/>
  <c r="B15" i="53"/>
  <c r="C10" i="53"/>
  <c r="B39" i="53"/>
  <c r="B24" i="53"/>
  <c r="B42" i="53"/>
  <c r="B38" i="53"/>
  <c r="D16" i="53"/>
  <c r="B43" i="53"/>
  <c r="D29" i="53"/>
  <c r="C28" i="53"/>
  <c r="D25" i="53"/>
  <c r="D30" i="53"/>
  <c r="D15" i="53"/>
  <c r="D23" i="53"/>
  <c r="C23" i="53"/>
  <c r="D38" i="53"/>
  <c r="D42" i="53"/>
  <c r="C15" i="53"/>
  <c r="D28" i="53"/>
  <c r="D14" i="53"/>
  <c r="D44" i="53"/>
  <c r="D10" i="53"/>
  <c r="C14" i="53"/>
  <c r="D11" i="53"/>
  <c r="D43" i="53"/>
  <c r="D37" i="53"/>
  <c r="D39" i="53"/>
  <c r="C39" i="53"/>
  <c r="C44" i="53"/>
  <c r="C38" i="53"/>
  <c r="C16" i="53"/>
  <c r="C30" i="53"/>
  <c r="C42" i="53"/>
  <c r="C37" i="53"/>
  <c r="C11" i="53"/>
  <c r="C29" i="53"/>
  <c r="C25" i="53"/>
  <c r="C43" i="53"/>
  <c r="G37" i="53"/>
  <c r="G39" i="53"/>
  <c r="P58" i="55" l="1"/>
  <c r="S28" i="53"/>
  <c r="O61" i="55"/>
  <c r="P58" i="56"/>
  <c r="S30" i="53"/>
  <c r="O61" i="56"/>
  <c r="N58" i="54"/>
  <c r="Q29" i="53"/>
  <c r="M61" i="54"/>
  <c r="Q57" i="54"/>
  <c r="T24" i="53"/>
  <c r="P60" i="54"/>
  <c r="O57" i="56"/>
  <c r="R25" i="53"/>
  <c r="N60" i="56"/>
  <c r="N57" i="55"/>
  <c r="Q23" i="53"/>
  <c r="M60" i="55"/>
  <c r="H42" i="53"/>
  <c r="G44" i="53"/>
  <c r="G42" i="53"/>
  <c r="H39" i="53"/>
  <c r="I43" i="53"/>
  <c r="Q58" i="56" l="1"/>
  <c r="T30" i="53"/>
  <c r="P61" i="56"/>
  <c r="O58" i="54"/>
  <c r="R29" i="53"/>
  <c r="N61" i="54"/>
  <c r="Q58" i="55"/>
  <c r="T28" i="53"/>
  <c r="P61" i="55"/>
  <c r="P57" i="56"/>
  <c r="S25" i="53"/>
  <c r="O60" i="56"/>
  <c r="O57" i="55"/>
  <c r="R23" i="53"/>
  <c r="N60" i="55"/>
  <c r="U24" i="53"/>
  <c r="Q60" i="54"/>
  <c r="H37" i="53"/>
  <c r="H38" i="53"/>
  <c r="I42" i="53"/>
  <c r="I44" i="53"/>
  <c r="I37" i="53"/>
  <c r="H43" i="53"/>
  <c r="J42" i="53"/>
  <c r="I39" i="53"/>
  <c r="H44" i="53"/>
  <c r="U28" i="53" l="1"/>
  <c r="Q61" i="55"/>
  <c r="P58" i="54"/>
  <c r="S29" i="53"/>
  <c r="O61" i="54"/>
  <c r="U30" i="53"/>
  <c r="Q61" i="56"/>
  <c r="P57" i="55"/>
  <c r="S23" i="53"/>
  <c r="O60" i="55"/>
  <c r="Q57" i="56"/>
  <c r="T25" i="53"/>
  <c r="P60" i="56"/>
  <c r="J43" i="53"/>
  <c r="K37" i="53"/>
  <c r="K42" i="53"/>
  <c r="J44" i="53"/>
  <c r="Q58" i="54" l="1"/>
  <c r="T29" i="53"/>
  <c r="P61" i="54"/>
  <c r="U25" i="53"/>
  <c r="Q60" i="56"/>
  <c r="Q57" i="55"/>
  <c r="T23" i="53"/>
  <c r="P60" i="55"/>
  <c r="J39" i="53"/>
  <c r="K44" i="53"/>
  <c r="J38" i="53"/>
  <c r="K43" i="53"/>
  <c r="L42" i="53"/>
  <c r="I38" i="53"/>
  <c r="U29" i="53" l="1"/>
  <c r="Q61" i="54"/>
  <c r="U23" i="53"/>
  <c r="Q60" i="55"/>
  <c r="L37" i="53"/>
  <c r="L44" i="53"/>
  <c r="N42" i="53"/>
  <c r="K39" i="53"/>
  <c r="M42" i="53"/>
  <c r="M43" i="53" l="1"/>
  <c r="L38" i="53"/>
  <c r="K38" i="53"/>
  <c r="L39" i="53"/>
  <c r="L43" i="53"/>
  <c r="M44" i="53"/>
  <c r="M37" i="53"/>
  <c r="N44" i="53" l="1"/>
  <c r="N37" i="53"/>
  <c r="M38" i="53"/>
  <c r="O42" i="53"/>
  <c r="M39" i="53"/>
  <c r="P42" i="53" l="1"/>
  <c r="N39" i="53"/>
  <c r="O44" i="53"/>
  <c r="N43" i="53"/>
  <c r="O37" i="53"/>
  <c r="O43" i="53"/>
  <c r="P44" i="53" l="1"/>
  <c r="O39" i="53"/>
  <c r="P37" i="53"/>
  <c r="N38" i="53"/>
  <c r="Q42" i="53"/>
  <c r="U37" i="53" l="1"/>
  <c r="P43" i="53"/>
  <c r="Q37" i="53"/>
  <c r="Q44" i="53"/>
  <c r="P39" i="53"/>
  <c r="R42" i="53"/>
  <c r="O38" i="53"/>
  <c r="Q43" i="53"/>
  <c r="P38" i="53"/>
  <c r="R44" i="53" l="1"/>
  <c r="R37" i="53"/>
  <c r="Q39" i="53"/>
  <c r="R43" i="53"/>
  <c r="T42" i="53"/>
  <c r="S42" i="53"/>
  <c r="U42" i="53" l="1"/>
  <c r="S37" i="53"/>
  <c r="S44" i="53"/>
  <c r="S43" i="53"/>
  <c r="R38" i="53"/>
  <c r="Q38" i="53"/>
  <c r="T44" i="53"/>
  <c r="R39" i="53"/>
  <c r="S39" i="53" l="1"/>
  <c r="T37" i="53"/>
  <c r="U39" i="53"/>
  <c r="U43" i="53" l="1"/>
  <c r="T43" i="53"/>
  <c r="T38" i="53"/>
  <c r="T39" i="53"/>
  <c r="U44" i="53"/>
  <c r="S38" i="53"/>
  <c r="U38" i="53" l="1"/>
</calcChain>
</file>

<file path=xl/sharedStrings.xml><?xml version="1.0" encoding="utf-8"?>
<sst xmlns="http://schemas.openxmlformats.org/spreadsheetml/2006/main" count="7320" uniqueCount="386">
  <si>
    <t>GWh</t>
  </si>
  <si>
    <t>Entity</t>
  </si>
  <si>
    <t>CEC</t>
  </si>
  <si>
    <t>Program Type</t>
  </si>
  <si>
    <t>MM Therms</t>
  </si>
  <si>
    <t>Fed/CEC</t>
  </si>
  <si>
    <t>State Financing</t>
  </si>
  <si>
    <t>Energy Asset Rating</t>
  </si>
  <si>
    <t>Codes &amp; Standards</t>
  </si>
  <si>
    <t>Title 24</t>
  </si>
  <si>
    <t>Title 20</t>
  </si>
  <si>
    <t>DGS EE Retrofit</t>
  </si>
  <si>
    <t>Program Bin</t>
  </si>
  <si>
    <t>Local</t>
  </si>
  <si>
    <t>State of CA</t>
  </si>
  <si>
    <t>CEC/CCC</t>
  </si>
  <si>
    <t>DGS</t>
  </si>
  <si>
    <t>Federal Appliances</t>
  </si>
  <si>
    <t>Local Government Ordinances</t>
  </si>
  <si>
    <t>Local Government Challenge</t>
  </si>
  <si>
    <t>ECAA Financing</t>
  </si>
  <si>
    <t>PACE Financing</t>
  </si>
  <si>
    <t>DWR</t>
  </si>
  <si>
    <t>RES, NR</t>
  </si>
  <si>
    <t>RES</t>
  </si>
  <si>
    <t>NR</t>
  </si>
  <si>
    <t>Bldg Sector(s)</t>
  </si>
  <si>
    <t>Program:</t>
  </si>
  <si>
    <t>Smart Meter Data Analytics</t>
  </si>
  <si>
    <t>GGRF: Water-Energy Grant</t>
  </si>
  <si>
    <t>Proposition 39</t>
  </si>
  <si>
    <t>GGRF: Low Income Weather</t>
  </si>
  <si>
    <t>Single Family</t>
  </si>
  <si>
    <t>FOR LOOKUP PURPOSES</t>
  </si>
  <si>
    <t xml:space="preserve">Energy Unit </t>
  </si>
  <si>
    <t>ELECTRICITY - CUMULATIVE SAVINGS</t>
  </si>
  <si>
    <t>GAS - CUMULATIVE SAVINGS</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</si>
  <si>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</si>
  <si>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</si>
  <si>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</si>
  <si>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</si>
  <si>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</si>
  <si>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</si>
  <si>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</si>
  <si>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</si>
  <si>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</si>
  <si>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</si>
  <si>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</si>
  <si>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</si>
  <si>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</si>
  <si>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</si>
  <si>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</si>
  <si>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</si>
  <si>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</si>
  <si>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</si>
  <si>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Scenario</t>
  </si>
  <si>
    <t>Conservative</t>
  </si>
  <si>
    <t>Reference</t>
  </si>
  <si>
    <t>Aggressive</t>
  </si>
  <si>
    <t>Cumulative Energy Savings Potential - Electricity</t>
  </si>
  <si>
    <t>Cumulative Energy Savings Potential - Gas</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</si>
  <si>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</si>
  <si>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</si>
  <si>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</si>
  <si>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</si>
  <si>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</si>
  <si>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</si>
  <si>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</si>
  <si>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</si>
  <si>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</si>
  <si>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</si>
  <si>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</si>
  <si>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</si>
  <si>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</si>
  <si>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</si>
  <si>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 xml:space="preserve">This tab shows the "reference" case of the analysis which assumes business-as-usual trends. </t>
  </si>
  <si>
    <t xml:space="preserve">This tab shows the "conservative" case of the analysis built upon the "reference" case. </t>
  </si>
  <si>
    <t xml:space="preserve">This tab shows the "aggressive" case of the analysis built upon the "reference" case. </t>
  </si>
  <si>
    <t>Graph (electricity)</t>
  </si>
  <si>
    <t>Graph (gas)</t>
  </si>
  <si>
    <t>Acronym Definition</t>
  </si>
  <si>
    <t>Definition</t>
  </si>
  <si>
    <t xml:space="preserve">Gigawatt hours </t>
  </si>
  <si>
    <t>Million therms</t>
  </si>
  <si>
    <t>SB 350</t>
  </si>
  <si>
    <t>Senate Bill 350</t>
  </si>
  <si>
    <t>AAEE</t>
  </si>
  <si>
    <t>Single family and multi-family buildings</t>
  </si>
  <si>
    <t>Non-residential</t>
  </si>
  <si>
    <t>Program Information</t>
  </si>
  <si>
    <t>Category</t>
  </si>
  <si>
    <t>Program Term</t>
  </si>
  <si>
    <t>Data Sources</t>
  </si>
  <si>
    <t>Savings Allocation by Sector</t>
  </si>
  <si>
    <t>Savings Overlap Assumptions</t>
  </si>
  <si>
    <t>Utility Savings Overlap</t>
  </si>
  <si>
    <t>Demand Forecast Overlap</t>
  </si>
  <si>
    <t>AAEE Overlap</t>
  </si>
  <si>
    <t>Scenario Assumptions</t>
  </si>
  <si>
    <t>Reference Case</t>
  </si>
  <si>
    <t>Conservative Case</t>
  </si>
  <si>
    <t>Aggressive Case</t>
  </si>
  <si>
    <t>Scenario:</t>
  </si>
  <si>
    <t>All</t>
  </si>
  <si>
    <t xml:space="preserve">Residential </t>
  </si>
  <si>
    <t>Combined</t>
  </si>
  <si>
    <t>Cumulative Commercial Electrical Savings (GWh)</t>
  </si>
  <si>
    <t>Cumulative Commercial Natural Gas Savings (MMth)</t>
  </si>
  <si>
    <t>Cumulative Residential Electrical Savings (GWh)</t>
  </si>
  <si>
    <t>Cumulative Residential Natural Gas Savings (MMth)</t>
  </si>
  <si>
    <t>Total Cumulative Electrical Savings (GWh)</t>
  </si>
  <si>
    <t>Total Cumulative Natural Gas Savings (MMth)</t>
  </si>
  <si>
    <t xml:space="preserve">This graph shows the SB 350 electricity savings potential by scenario, for both residential and nonresidential sectors. </t>
  </si>
  <si>
    <t xml:space="preserve">This graph shows the SB 350 natural gas savings potential by scenario, for both residential and nonresidential sectors. </t>
  </si>
  <si>
    <t>Calculated directly in the analysis</t>
  </si>
  <si>
    <t xml:space="preserve">Commercial, excluding industrial and agriculture. </t>
  </si>
  <si>
    <t>Benchmarking and Public Disclosure</t>
  </si>
  <si>
    <t>Behavorial, Retrocommissioning, Operational Savings</t>
  </si>
  <si>
    <t>Additional Achievable Energy Efficiency is defined by the Energy Commission as energy savings not yet considered committed but deemed likely to occur, including future updates of building codes, appliance regulations, and utility efficiency programs</t>
  </si>
  <si>
    <t>Air Quality Management Districts</t>
  </si>
  <si>
    <t xml:space="preserve">Asumptions: </t>
  </si>
  <si>
    <t>Benchmarking &amp; Market Transformation</t>
  </si>
  <si>
    <t>Fuel Substitution</t>
  </si>
  <si>
    <t>Appendix A4 - Local Government Ordinances</t>
  </si>
  <si>
    <t>Local Government Ordinances (Title 24, Part 11, CalGreen Building Standards Code)</t>
  </si>
  <si>
    <t>Local Government Ordinances savings projections</t>
  </si>
  <si>
    <t>Utility</t>
  </si>
  <si>
    <t>Sector</t>
  </si>
  <si>
    <t>End Use</t>
  </si>
  <si>
    <t>C&amp;S Measure</t>
  </si>
  <si>
    <t>Sum Code</t>
  </si>
  <si>
    <t>Savings Type</t>
  </si>
  <si>
    <t>PG&amp;E</t>
  </si>
  <si>
    <t>Ag</t>
  </si>
  <si>
    <t>MachDr</t>
  </si>
  <si>
    <t>Future T-20: Water Meters</t>
  </si>
  <si>
    <t>Electric Energy (GWh/year)</t>
  </si>
  <si>
    <t>Com</t>
  </si>
  <si>
    <t>AppPlug</t>
  </si>
  <si>
    <t xml:space="preserve">2005 T-20: External Power Supplies, Tier 1 </t>
  </si>
  <si>
    <t>2005 T-20: External Power Supplies, Tier 2</t>
  </si>
  <si>
    <t>2005 T-20: Consumer Electronics - Audio Players</t>
  </si>
  <si>
    <t>2005 T-20: Consumer Electronics - DVDs</t>
  </si>
  <si>
    <t>2005 T-20: Water Dispensers</t>
  </si>
  <si>
    <t>2009 T-20: Televisions - Tier 1</t>
  </si>
  <si>
    <t>2009 T-20: Televisions - Tier 2</t>
  </si>
  <si>
    <t>2011 T-20: Small Battery Chargers – Tier 1 (consumer with no USB charger or USB charger &lt;20 watt-hours)</t>
  </si>
  <si>
    <t>2011 T-20: Large Battery Chargers (≥2kW rated input)</t>
  </si>
  <si>
    <t>Future T-20: Computers - Notebooks</t>
  </si>
  <si>
    <t>Future T-20: Displays - Monitors</t>
  </si>
  <si>
    <t>Future T-20: Pool Pumps &amp; Spas</t>
  </si>
  <si>
    <t>Future T-20: Set Top Boxes (Tier 1)</t>
  </si>
  <si>
    <t>Future T-20: Small Network Equipment</t>
  </si>
  <si>
    <t>Fed Appliance: Commercial Clothes Washers #1</t>
  </si>
  <si>
    <t>Fed Appliance: External Power Supplies</t>
  </si>
  <si>
    <t>Fed Appliance: Battery Chargers</t>
  </si>
  <si>
    <t>Fed Appliance: Commercial Clothes Washers #2</t>
  </si>
  <si>
    <t xml:space="preserve">Fed Appliance: Beverage Vending Machines </t>
  </si>
  <si>
    <t>Fed Appliance: Microwaves</t>
  </si>
  <si>
    <t>BldgEnv</t>
  </si>
  <si>
    <t>2005 T-24: Cool roofs</t>
  </si>
  <si>
    <t>2005 T-24: Duct testing/sealing in new commercial buildings</t>
  </si>
  <si>
    <t>2008 T-24: Envelope insulation</t>
  </si>
  <si>
    <t>2008 T-24: Overall Envelope Tradeoff</t>
  </si>
  <si>
    <t>2008 T-24: Cool Roof Expansion</t>
  </si>
  <si>
    <t>2013 T-24: NRA-Envelope-Cool Roofs</t>
  </si>
  <si>
    <t>2013 T-24: NRNC-Envelope-Cool Roofs</t>
  </si>
  <si>
    <t>2013 T-24: NRNC-Envelope-Fenestration</t>
  </si>
  <si>
    <t>2016 T-24 -NRA-Envelope-Opaque Wall (Roof Alterations)</t>
  </si>
  <si>
    <t>ComRefrig</t>
  </si>
  <si>
    <t>2005 T-20: Walk-In Refrigerators / Freezers</t>
  </si>
  <si>
    <t>Fed Appliance: Refrigerated Beverage Vending Machines</t>
  </si>
  <si>
    <t>Fed Appliance: Commercial Refrigeration</t>
  </si>
  <si>
    <t>Fed Appliance: Walk-in Coolers and Freezers (Door)</t>
  </si>
  <si>
    <t>Fed Appliance: Walk-in Coolers and Freezers (Systems)</t>
  </si>
  <si>
    <t>Fed Appliance: Commercial Refrigeration Equipment</t>
  </si>
  <si>
    <t>Fed Appliance: Automatic Commercial Ice Makers</t>
  </si>
  <si>
    <t>2008 T-24: Refrigerated warehouses</t>
  </si>
  <si>
    <t>2013 T-24: NRNC-Refrigeration-Warehouse</t>
  </si>
  <si>
    <t>2013 T-24: NRNC-Refrigeration-Supermarket</t>
  </si>
  <si>
    <t>FoodServ</t>
  </si>
  <si>
    <t>2005 T-20: Hot Food Holding Cabinets</t>
  </si>
  <si>
    <t>HVAC</t>
  </si>
  <si>
    <t>Fed Appliance: Small Commercial Package Air-Conditioners ≥65 and &lt;135 kBtu/h</t>
  </si>
  <si>
    <t>Fed Appliance: Large and Very Large Commercial Package Air-Conditioners ≥135 kBtu/h</t>
  </si>
  <si>
    <t>Fed Appliance: Computer Room Acs &gt;=65,000 Btu/h and &lt; 760,000 Btu/h</t>
  </si>
  <si>
    <t>Fed Appliance: Air-Cooled Commercial Package ACs and HPs - Tier 1</t>
  </si>
  <si>
    <t>Fed Appliance: Dehumidifiers</t>
  </si>
  <si>
    <t>Fed Appliance: Single-Package Vertical ACs and HPs</t>
  </si>
  <si>
    <t>Fed Appliance: Air-Cooled Commercial Package ACs and HPs - Tier 2 (incremental to Tier 1)</t>
  </si>
  <si>
    <t>2005 T-24: Ducts in existing commercial buildings</t>
  </si>
  <si>
    <t>2005 T-24: Cooling tower applications</t>
  </si>
  <si>
    <t>2008 T-24: DDC to Zone</t>
  </si>
  <si>
    <t>2013 T-24: NRA-HVAC-Equipment Efficiency</t>
  </si>
  <si>
    <t>2013 T-24: NRA-Process-Air Compressors</t>
  </si>
  <si>
    <t>2013 T-24: NRNC-HVAC-HVAC Controls and Economizers</t>
  </si>
  <si>
    <t>2013 T-24: NRNC-HVAC-Fan Control &amp; Economizers</t>
  </si>
  <si>
    <t>2013 T-24: NRNC-HVAC-Reduced Reheat</t>
  </si>
  <si>
    <t>2013 T-24: NRNC-HVAC-Guest Room OC Controls</t>
  </si>
  <si>
    <t>2013 T-24: NRNC-HVAC-Kitchen Ventilation</t>
  </si>
  <si>
    <t>2013 T-24: NRNC-HVAC-Commercial Boilers</t>
  </si>
  <si>
    <t>2013 T-24: NRNC-HVAC-Chiller Min Efficiency</t>
  </si>
  <si>
    <t>2013 T-24: NRNC-HVAC-Garage Exhaust</t>
  </si>
  <si>
    <t>2013 T-24: NRNC-HVAC-Laboratory Exhaust</t>
  </si>
  <si>
    <t>2013 T-24: NRNC-HVAC-Small ECM Motor</t>
  </si>
  <si>
    <t>2013 T-24: NRNC-HVAC-Water &amp; Space Heating ACM</t>
  </si>
  <si>
    <t>2013 T-24: NRNC-HVAC-Cooling Towers Water</t>
  </si>
  <si>
    <t>2013 T-24: NRNC-HVAC-Occupant Controlled Smart Thermostats</t>
  </si>
  <si>
    <t>2013 T-24: NRNC-HVAC-Acceptance Requirements</t>
  </si>
  <si>
    <t>2013 T-24: NRNC-Process-Air Compressors</t>
  </si>
  <si>
    <t>2013 T-24: NRNC-Process-Data Centers</t>
  </si>
  <si>
    <t>2016 T-24 -NRA-HVAC-ASHARE Measure-DDC</t>
  </si>
  <si>
    <t>2016 T-24 -NRA-HVAC-ASHRAE Equipment Efficiency</t>
  </si>
  <si>
    <t>Lighting</t>
  </si>
  <si>
    <t>2005 T-20: Pulse Start Metal Halide HID Luminaires, Tier 1(Vertical Lamps)</t>
  </si>
  <si>
    <t>2005 T-20: Pulse Start Metal Halide HID Luminaires, Tier 2(All other MH</t>
  </si>
  <si>
    <t xml:space="preserve">2005 T-20: Modular Furniture Task Lighting Fixtures </t>
  </si>
  <si>
    <t>2006 T-20: General Service Incandescent Lamps, Tier 2 #3</t>
  </si>
  <si>
    <t>2008 T-20: Metal Halide Fixtures</t>
  </si>
  <si>
    <t>2016 T-20: Dimming Ballasts</t>
  </si>
  <si>
    <t>Future T-20: Small Diameter Directional Lamps (Tier 1)</t>
  </si>
  <si>
    <t>Future T-20: State-Regulated General Service Lamps – Tier II</t>
  </si>
  <si>
    <t>Fed Appliance: General Service Fluorescent Lamps #1</t>
  </si>
  <si>
    <t xml:space="preserve">Fed Appliance: Incandescent Reflector Lamps </t>
  </si>
  <si>
    <t>Fed Appliance: Fluorescent Ballasts</t>
  </si>
  <si>
    <t>Fed Appliance: Metal Halide Lamp Fixtures</t>
  </si>
  <si>
    <t>Fed Appliance: General Service Fluorescent Lamps #2</t>
  </si>
  <si>
    <t>Fed Appliance: Ceiling Fan Light Kits</t>
  </si>
  <si>
    <t>2005 T-24: Lighting controls under skylights</t>
  </si>
  <si>
    <t>2005 T-24: Bi-level lighting control credits</t>
  </si>
  <si>
    <t>2008 T-24: Skylighting</t>
  </si>
  <si>
    <t>2008 T-24: Sidelighting</t>
  </si>
  <si>
    <t>2008 T-24: Tailored Indoor lighting</t>
  </si>
  <si>
    <t>2008 T-24: Outdoor Lighting</t>
  </si>
  <si>
    <t>2013 T-24: NRA-Lighting-Alterations-New Measures</t>
  </si>
  <si>
    <t>2013 T-24: NRA-Lighting-Alterations-Existing Measures</t>
  </si>
  <si>
    <t>2013 T-24: NRA-Lighting-Egress Lighting Control</t>
  </si>
  <si>
    <t>2013 T-24: NRA-Lighting-MF Building Corridors</t>
  </si>
  <si>
    <t>2013 T-24: NRA-Lighting-Hotel Corridors</t>
  </si>
  <si>
    <t>2013 T-24: NRA-Lighting-Warehouses and Libraries</t>
  </si>
  <si>
    <t>2013 T-24: NRNC-Lighting-Daylighting</t>
  </si>
  <si>
    <t>2013 T-24: NRNC-Lighting-Indoor Lighting Controls</t>
  </si>
  <si>
    <t>2013 T-24: NRNC-Lighting-Retail</t>
  </si>
  <si>
    <t>2013 T-24: NRNC-Lighting-Egress Lighting Control</t>
  </si>
  <si>
    <t>2013 T-24: NRNC-Lighting-MF Building Corridors</t>
  </si>
  <si>
    <t>2013 T-24: NRNC-Lighting-Hotel Corridors</t>
  </si>
  <si>
    <t>2013 T-24: NRNC-Lighting-Warehouses and Libraries</t>
  </si>
  <si>
    <t>2013 T-24: NRNC-Lighting-Parking Garage</t>
  </si>
  <si>
    <t>2013 T-24: NRNC-Lighting-Controllable Lighting</t>
  </si>
  <si>
    <t>2013 T-24: NRNC-Lighting-DR Lighting Controls</t>
  </si>
  <si>
    <t>2013 T-24: NRNC-Lighting-Outdoor Lighting &amp; Controls</t>
  </si>
  <si>
    <t>2013 T-24: NRNC-Lighting-Office Plug Load Control</t>
  </si>
  <si>
    <t>2016 T-24 -NRA-Lighting-Alterations</t>
  </si>
  <si>
    <t>2016 T-24 -NRA-Lighting-Outdoor Lighting Controls</t>
  </si>
  <si>
    <t>2016 T-24 -NRA-Lighting-ASHARE Measure-Elevator Lighting &amp; Ventilation</t>
  </si>
  <si>
    <t>Fed Appliance: Electric Motors 1-200HP</t>
  </si>
  <si>
    <t>Fed Appliance: Commercial and Industrial Pumps</t>
  </si>
  <si>
    <t>Fed Appliance: Electric Motors</t>
  </si>
  <si>
    <t>2016 T-24 -NRA-Process-ASHARE Measure-Escalator Speed Control</t>
  </si>
  <si>
    <t>ProcHeat</t>
  </si>
  <si>
    <t>2013 T-24: NRNC-Process-Process Boilers</t>
  </si>
  <si>
    <t>WaterHeat</t>
  </si>
  <si>
    <t>2016 T-20: Public Lavatory Faucets (.5 gpm)</t>
  </si>
  <si>
    <t>2016 T-20: Showerheads w/ Natural Gas Water Heaters  - Tier 1  (2..5 to 2.0 gpm)</t>
  </si>
  <si>
    <t>2016 T-20: Showerheads w/ Electric Water Heaters  - Tier 1 (2..5 to 2.0 gpm)</t>
  </si>
  <si>
    <t>Fed Appliance: Pre-Rinse Spray Valves</t>
  </si>
  <si>
    <t>2013 T-24: NRNC-DHW-Solar Water Heating</t>
  </si>
  <si>
    <t>WholeBlg</t>
  </si>
  <si>
    <t>Fed Appliance: Distribution Transformers</t>
  </si>
  <si>
    <t>2005 T-24: Relocatable classrooms</t>
  </si>
  <si>
    <t>2005 T-24: Composite for Remainder - Non-Res</t>
  </si>
  <si>
    <t>2008 T-24: CfR IL Complete Building Method</t>
  </si>
  <si>
    <t>2008 T-24: CfR IL Area Category Method</t>
  </si>
  <si>
    <t>2008 T-24: CfR IL Egress Control</t>
  </si>
  <si>
    <t>2008 T-24: CfR HVAC Efficiency</t>
  </si>
  <si>
    <t>2008 T-24: CfR Res Cool Roofs</t>
  </si>
  <si>
    <t>2008 T-24: CfR Res Central Fan WL</t>
  </si>
  <si>
    <t>2013 T-24: NRNC-Solar-Solar Ready</t>
  </si>
  <si>
    <t>2013 T-24: NRNC-Whole Building</t>
  </si>
  <si>
    <t>2016 T-24 -NRNC-Whole Building</t>
  </si>
  <si>
    <t>2019 T-24 -NRNC-Whole Building</t>
  </si>
  <si>
    <t>NRNC</t>
  </si>
  <si>
    <t>Ind</t>
  </si>
  <si>
    <t>2016 T-20: Toilets - Commercial (1.28 gpf)</t>
  </si>
  <si>
    <t>2016 T-20: Toilets - Residential (1.28 gpf)</t>
  </si>
  <si>
    <t>2016 T-20: Urinals (.125 gpf)</t>
  </si>
  <si>
    <t>Res</t>
  </si>
  <si>
    <t>2005 T-20: Residential Pool Pumps, High Eff Motor, Tier 1</t>
  </si>
  <si>
    <t>2005 T-20: Portable Electric Spas</t>
  </si>
  <si>
    <t>2006 T-20: Residential Pool Pumps, 2-speed Motors, Tier 2</t>
  </si>
  <si>
    <t>Future T-20: Game Consoles (Tier 1)</t>
  </si>
  <si>
    <t>Future T-20: Game Consoles (Tier 2)</t>
  </si>
  <si>
    <t>Fed Appliance: Residential Refrigerators &amp; Freezers</t>
  </si>
  <si>
    <t>Fed Appliance: Residential Dishwashers</t>
  </si>
  <si>
    <t>2008 T-24: Residential Swimming pool</t>
  </si>
  <si>
    <t>2005 T-24: Window replacement</t>
  </si>
  <si>
    <t>2008 T-24: Site Built Fenestration</t>
  </si>
  <si>
    <t>2008 T-24: Residential Fenestration</t>
  </si>
  <si>
    <t>2013 T-24: RNC-Envelope-Wall Insulation</t>
  </si>
  <si>
    <t>2013 T-24: RNC-Envelope-Fenestration</t>
  </si>
  <si>
    <t>2013 T-24: RNC-Envelope-Roof Envelope</t>
  </si>
  <si>
    <t>2016 T-20: Air Filter Labeling</t>
  </si>
  <si>
    <t>Fed Appliance: Residential Room AC</t>
  </si>
  <si>
    <t>Fed Appliance: Furnace Fans</t>
  </si>
  <si>
    <t>Fed Appliance: Residential Boilers</t>
  </si>
  <si>
    <t>2005 T-24: Duct improvement</t>
  </si>
  <si>
    <t>2013 T-24: RNC-HVAC-Whole House Fans</t>
  </si>
  <si>
    <t>2013 T-24: RNC-HVAC-Zoned AC</t>
  </si>
  <si>
    <t>2013 T-24: RNC-HVAC-Duct</t>
  </si>
  <si>
    <t>2008 T-20: Portable Lighting Fixtures</t>
  </si>
  <si>
    <t>2013 T-24: RNC-Lighting</t>
  </si>
  <si>
    <t>2015 T-20: Residential Faucets &amp; Aerators - Lavatory w/ Natural Gas Water Heating  - Tier 1  (2.2 –1.5 gpm)</t>
  </si>
  <si>
    <t>2015 T-20: Residential Faucets &amp; Aerators - Lavatory w/ Electric Water Heating   - Tier 1  (2.2 –1.5 gpm)</t>
  </si>
  <si>
    <t>2016 T-20: Residential Faucets &amp; Aerators - Kitchen w/ Natural Gas Water Heating (1.8 gpm)</t>
  </si>
  <si>
    <t>2016 T-20: Residential Faucets &amp; Aerators - Kitchen w/ Electric Water Heating (1.8 gpm)</t>
  </si>
  <si>
    <t>2016 T-20: Residential Faucets &amp; Aerators - Lavatory w/ Natural Gas Water Heating   - Tier 2  (1.5 –1.2 gpm)</t>
  </si>
  <si>
    <t>2016 T-20: Residential Faucets &amp; Aerators - Lavatory w/ Electric Water Heating - Tier 2  (1.5 –1.2 gpm)</t>
  </si>
  <si>
    <t>2013 T-24: RNC-DHW - MF DHW Control and Solar</t>
  </si>
  <si>
    <t>2013 T-24: RNC-DHW - Solar for Electrically Heated Homes</t>
  </si>
  <si>
    <t>2005 T-24: Composite for Remainder - Res</t>
  </si>
  <si>
    <t>2005 T-24: Whole Building - Res New Construction (Electric)</t>
  </si>
  <si>
    <t>2013 T-24: RNC-Solar - Solar Ready &amp; Oriented Homes</t>
  </si>
  <si>
    <t>2013 T-24: RNC-SF Whole Building</t>
  </si>
  <si>
    <t>2013 T-24: RNC-MF Whole Building</t>
  </si>
  <si>
    <t>2013 T-24: RA-SF Whole Building</t>
  </si>
  <si>
    <t>2013 T-24: RA-MF Whole Building</t>
  </si>
  <si>
    <t>2016 T-24 -RNC-Single Family Whole Building</t>
  </si>
  <si>
    <t>RNC</t>
  </si>
  <si>
    <t>2016 T-24 -RNC-Multifamily Whole Building</t>
  </si>
  <si>
    <t>2016 T-24 -RA-Single Family Whole Building</t>
  </si>
  <si>
    <t>2016 T-24 -RA-Multifamily Whole Building</t>
  </si>
  <si>
    <t>2019 T-24 -RNC-Single Family Whole Building</t>
  </si>
  <si>
    <t>2019 T-24 -RNC-Multifamily Whole Building</t>
  </si>
  <si>
    <t>2019 T-24 -RA-Single Family Whole Building</t>
  </si>
  <si>
    <t>2019 T-24 -RA-Multifamily Whole Building</t>
  </si>
  <si>
    <t>SCE</t>
  </si>
  <si>
    <t>SDG&amp;E</t>
  </si>
  <si>
    <t>OTHER</t>
  </si>
  <si>
    <t>Gas Energy (MMTherm/year)</t>
  </si>
  <si>
    <t>Future T-20: Commercial Clothes Dryers</t>
  </si>
  <si>
    <t>2005 T-20: Unit Heaters and Duct Furnaces</t>
  </si>
  <si>
    <t>Fed Appliance: ASHRAE Products (Commercial boilers)</t>
  </si>
  <si>
    <t>Fed Appliance: Commercial Furnaces</t>
  </si>
  <si>
    <t>Fed Appliance: Residential Electric &amp; Gas Ranges</t>
  </si>
  <si>
    <t>Fed Appliance: Residential Pool Heaters</t>
  </si>
  <si>
    <t>Fed Appliance: Residential Direct Heating Equipment</t>
  </si>
  <si>
    <t>2005 T-24: Multifamily Water Heating</t>
  </si>
  <si>
    <t>2013 T-24: RNC-DHW-SF DHW</t>
  </si>
  <si>
    <t xml:space="preserve">2013 T-24: RNC-DHW - High Efficiency Water Heater Ready </t>
  </si>
  <si>
    <t>2005 T-24: Whole Building - Res New Construction (Gas)</t>
  </si>
  <si>
    <t>SCG</t>
  </si>
  <si>
    <t>2016 and 2019 NC</t>
  </si>
  <si>
    <t>Title 24 NC savings projections (adjusted to remove PG 2018 overlap)</t>
  </si>
  <si>
    <t>Total T24 NC Savings</t>
  </si>
  <si>
    <t>Relevant PG 2018 Overlap (2016 and 2019 NC)</t>
  </si>
  <si>
    <t>2018 PG Electricity</t>
  </si>
  <si>
    <t>2018 PG Gas</t>
  </si>
  <si>
    <t xml:space="preserve">This tab contains raw data and relevant analysis from 2018 PG Study. </t>
  </si>
  <si>
    <t>LGO</t>
  </si>
  <si>
    <t>2016 through 2029</t>
  </si>
  <si>
    <t>General Data</t>
  </si>
  <si>
    <t>Navigant’s 2018 Potential and Goals study does not include this program</t>
  </si>
  <si>
    <t>Energy Commission forecasted new construction square footage</t>
  </si>
  <si>
    <t>Energy Commission existing building stock data</t>
  </si>
  <si>
    <t>Permits issued in local jurisdictions that have adopted or intend to adopt a local ordinance</t>
  </si>
  <si>
    <t>CALGreen Cost Effectiveness Study (DEG 2016)</t>
  </si>
  <si>
    <t>2016 Santa Monica Reach Code Cost Effectiveness Analysis</t>
  </si>
  <si>
    <t>2016 Palo Alto Reach Code Cost Effectiveness Analysis</t>
  </si>
  <si>
    <t>2016 San Mateo Reach Code Cost Effectiveness Analysis</t>
  </si>
  <si>
    <t>Energy savings results from simulations</t>
  </si>
  <si>
    <t>IOU and POU above-code incentive program participation data</t>
  </si>
  <si>
    <t>Energy Commission website list of adopted and pending local energy ordinances by jurisdiction</t>
  </si>
  <si>
    <t>Technical feasibility studies for ZNE, such as ARUP (2012)</t>
  </si>
  <si>
    <t>CEC Data</t>
  </si>
  <si>
    <t>Local Jurisdiction Data</t>
  </si>
  <si>
    <t>CalGreen Information</t>
  </si>
  <si>
    <t>Energy Modeling Results</t>
  </si>
  <si>
    <t>ARUP ZNE Study</t>
  </si>
  <si>
    <t>Utility Data</t>
  </si>
  <si>
    <t>Assumed that jurisdictions which have historically adopted or most recently adopted local government ordinances for 2016 Title 24 will continue to propose and adopt ordinances for future cycles of Title 24.  According to floor area weighting, this is expected to generate savings equivalent to 0.7 percent of what is expected for the next iteration of Title 24 (updating according to typical code cycles).</t>
  </si>
  <si>
    <t>Assumed that some jurisdictions which have previously adopted local government ordinances will not continue to pursue ordinances for future Title 24. This may be because it will be deemed to be not cost effective in their climate zone(s) at that time. According to floor area weighting, this is expected to generate savings equivalent to 0.3 percent of what is expected for the next iteration of Title 24 (updating according to typical code cycles).</t>
  </si>
  <si>
    <t xml:space="preserve">Assumed that more jurisdictions than those that have historically adopted local government ordinances will pursue adoption of ordinances. This may be supported by on-going Energy Commission and California Statewide IOU Codes and Standards program work to develop tools for local governments to streamline ordinance adoption.  According to floor area weighting, this is expected to generate savings equivalent to 2.0 percent of what is expected for the next iteration of Title 24 (updating according to typical code cycles). </t>
  </si>
  <si>
    <t>Negligible</t>
  </si>
  <si>
    <t xml:space="preserve">While there is potential for overlap with IOU/POU programs, the analysis assumed the magnitude of this overlap is negligible according to the overall program impact. </t>
  </si>
  <si>
    <t>Title 24 Data</t>
  </si>
  <si>
    <t>For sources of Title 24 data, refer to Appendix B5 for nonresidential data results and Appendix C3 residential data results, covering only new constructions.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</si>
</sst>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quot;$&quot;#,##0"/>
    <numFmt numFmtId="166" formatCode="_(* #,##0_);_(* \(#,##0\);_(* &quot;-&quot;??_);_(@_)"/>
    <numFmt numFmtId="167" formatCode="_(* #,##0.0_);_(* \(#,##0.0\);_(* &quot;-&quot;??_);_(@_)"/>
    <numFmt numFmtId="168" formatCode="[$-F800]dddd\,\ mmmm\ dd\,\ yyyy"/>
  </numFmts>
  <fonts count="3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4"/>
      <color theme="1"/>
      <name val="Calibri"/>
      <family val="2"/>
      <scheme val="minor"/>
    </font>
    <font>
      <b/>
      <sz val="11"/>
      <color rgb="FF0070C0"/>
      <name val="Calibri"/>
      <family val="2"/>
      <scheme val="minor"/>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b/>
      <i/>
      <sz val="18"/>
      <color theme="1"/>
      <name val="Calibri"/>
      <family val="2"/>
      <scheme val="minor"/>
    </font>
    <font>
      <b/>
      <sz val="11"/>
      <color theme="1"/>
      <name val="Arial"/>
      <family val="2"/>
    </font>
    <font>
      <sz val="18"/>
      <color theme="1"/>
      <name val="Arial"/>
      <family val="2"/>
    </font>
    <font>
      <b/>
      <sz val="14"/>
      <color theme="1"/>
      <name val="Arial"/>
      <family val="2"/>
    </font>
    <font>
      <u/>
      <sz val="9"/>
      <color theme="10"/>
      <name val="Calibri"/>
      <family val="2"/>
      <scheme val="minor"/>
    </font>
    <font>
      <b/>
      <sz val="18"/>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17">
    <xf numFmtId="0" fontId="0" fillId="0" borderId="0"/>
    <xf numFmtId="44" fontId="8" fillId="0" borderId="0" applyFont="0" applyFill="0" applyBorder="0" applyAlignment="0" applyProtection="0"/>
    <xf numFmtId="43" fontId="12" fillId="0" borderId="0" applyFont="0" applyFill="0" applyBorder="0" applyAlignment="0" applyProtection="0">
      <alignment wrapText="1"/>
    </xf>
    <xf numFmtId="44" fontId="12" fillId="0" borderId="0" applyFont="0" applyFill="0" applyBorder="0" applyAlignment="0" applyProtection="0">
      <alignment wrapText="1"/>
    </xf>
    <xf numFmtId="43" fontId="12" fillId="0" borderId="0" applyFont="0" applyFill="0" applyBorder="0" applyAlignment="0" applyProtection="0">
      <alignment wrapText="1"/>
    </xf>
    <xf numFmtId="0" fontId="12" fillId="0" borderId="0">
      <alignment wrapText="1"/>
    </xf>
    <xf numFmtId="43"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6" fillId="0" borderId="0" applyNumberFormat="0" applyFill="0" applyBorder="0" applyAlignment="0" applyProtection="0"/>
    <xf numFmtId="0" fontId="12" fillId="0" borderId="0"/>
    <xf numFmtId="0" fontId="12" fillId="0" borderId="0"/>
    <xf numFmtId="0" fontId="8" fillId="0" borderId="0"/>
    <xf numFmtId="0" fontId="8" fillId="0" borderId="0"/>
    <xf numFmtId="0" fontId="12" fillId="0" borderId="0"/>
    <xf numFmtId="9" fontId="12" fillId="0" borderId="0" applyFont="0" applyFill="0" applyBorder="0" applyAlignment="0" applyProtection="0"/>
    <xf numFmtId="9" fontId="12" fillId="0" borderId="0" applyFont="0" applyFill="0" applyBorder="0" applyAlignment="0" applyProtection="0"/>
  </cellStyleXfs>
  <cellXfs count="138">
    <xf numFmtId="0" fontId="0" fillId="0" borderId="0" xfId="0"/>
    <xf numFmtId="0" fontId="0" fillId="0" borderId="0" xfId="0" applyFont="1"/>
    <xf numFmtId="0" fontId="0" fillId="0" borderId="0" xfId="0" applyBorder="1"/>
    <xf numFmtId="0" fontId="9" fillId="0" borderId="0" xfId="0" applyFont="1"/>
    <xf numFmtId="0" fontId="7" fillId="0" borderId="0" xfId="0" applyFont="1" applyAlignment="1">
      <alignment horizontal="left"/>
    </xf>
    <xf numFmtId="0" fontId="0" fillId="0" borderId="0" xfId="0" applyFont="1" applyFill="1" applyBorder="1"/>
    <xf numFmtId="0" fontId="10" fillId="0" borderId="0" xfId="0" applyFont="1"/>
    <xf numFmtId="0" fontId="6" fillId="0" borderId="0" xfId="0" applyFont="1" applyAlignment="1"/>
    <xf numFmtId="0" fontId="0" fillId="0" borderId="0" xfId="0" applyFont="1" applyFill="1" applyBorder="1" applyAlignment="1">
      <alignment horizontal="center"/>
    </xf>
    <xf numFmtId="0" fontId="18" fillId="0" borderId="2" xfId="0" applyFont="1" applyBorder="1" applyAlignment="1">
      <alignment horizontal="left"/>
    </xf>
    <xf numFmtId="0" fontId="19" fillId="0" borderId="0" xfId="0" applyFont="1" applyAlignment="1">
      <alignment horizontal="left"/>
    </xf>
    <xf numFmtId="0" fontId="20" fillId="0" borderId="0" xfId="0" applyFont="1" applyBorder="1"/>
    <xf numFmtId="0" fontId="9" fillId="0" borderId="0" xfId="0" applyFont="1" applyFill="1" applyBorder="1"/>
    <xf numFmtId="0" fontId="10" fillId="0" borderId="0" xfId="0" applyFont="1" applyBorder="1"/>
    <xf numFmtId="0" fontId="0" fillId="0" borderId="8" xfId="0" applyFont="1" applyFill="1" applyBorder="1"/>
    <xf numFmtId="0" fontId="11" fillId="0" borderId="0" xfId="0" applyFont="1" applyFill="1" applyBorder="1"/>
    <xf numFmtId="0" fontId="21" fillId="0" borderId="0" xfId="0" applyFont="1" applyFill="1" applyBorder="1" applyAlignment="1">
      <alignment horizontal="left" vertical="top"/>
    </xf>
    <xf numFmtId="0" fontId="16" fillId="0" borderId="0" xfId="0" applyFont="1" applyBorder="1" applyAlignment="1">
      <alignment horizontal="right"/>
    </xf>
    <xf numFmtId="0" fontId="14" fillId="0" borderId="0" xfId="0" applyFont="1"/>
    <xf numFmtId="0" fontId="13" fillId="0" borderId="0" xfId="0" applyFont="1"/>
    <xf numFmtId="0" fontId="13" fillId="0" borderId="0" xfId="0" applyFont="1" applyFill="1" applyBorder="1"/>
    <xf numFmtId="0" fontId="13" fillId="0" borderId="0" xfId="0" applyFont="1" applyFill="1"/>
    <xf numFmtId="0" fontId="13" fillId="0" borderId="0" xfId="0" applyFont="1" applyFill="1" applyBorder="1" applyAlignment="1">
      <alignment horizontal="left"/>
    </xf>
    <xf numFmtId="0" fontId="13" fillId="0" borderId="0" xfId="0" applyFont="1" applyBorder="1"/>
    <xf numFmtId="0" fontId="0" fillId="0" borderId="0" xfId="0"/>
    <xf numFmtId="0" fontId="0" fillId="0" borderId="0" xfId="0" applyBorder="1"/>
    <xf numFmtId="0" fontId="6" fillId="0" borderId="1" xfId="0" applyFont="1" applyBorder="1"/>
    <xf numFmtId="0" fontId="9" fillId="0" borderId="6" xfId="0" applyFont="1" applyFill="1" applyBorder="1"/>
    <xf numFmtId="0" fontId="24" fillId="3" borderId="0" xfId="0" applyFont="1" applyFill="1" applyAlignment="1">
      <alignment horizontal="left"/>
    </xf>
    <xf numFmtId="0" fontId="5" fillId="3" borderId="0" xfId="0" applyFont="1" applyFill="1"/>
    <xf numFmtId="0" fontId="25" fillId="3" borderId="0" xfId="0" applyFont="1" applyFill="1" applyAlignment="1">
      <alignment horizontal="left"/>
    </xf>
    <xf numFmtId="168" fontId="5" fillId="3" borderId="0" xfId="0" applyNumberFormat="1" applyFont="1" applyFill="1" applyAlignment="1">
      <alignment horizontal="left"/>
    </xf>
    <xf numFmtId="0" fontId="5" fillId="0" borderId="1" xfId="0" applyFont="1" applyBorder="1" applyAlignment="1">
      <alignment vertical="center" wrapText="1"/>
    </xf>
    <xf numFmtId="0" fontId="5" fillId="0" borderId="1" xfId="0" applyFont="1" applyBorder="1" applyAlignment="1">
      <alignment wrapText="1"/>
    </xf>
    <xf numFmtId="0" fontId="5" fillId="0" borderId="0" xfId="0" applyFont="1" applyBorder="1" applyAlignment="1">
      <alignment vertical="center" wrapText="1"/>
    </xf>
    <xf numFmtId="0" fontId="0" fillId="3" borderId="0" xfId="0" applyFont="1" applyFill="1" applyBorder="1"/>
    <xf numFmtId="0" fontId="0" fillId="3" borderId="1" xfId="0" applyFont="1" applyFill="1" applyBorder="1" applyAlignment="1">
      <alignment horizontal="left" vertical="center" wrapText="1"/>
    </xf>
    <xf numFmtId="165" fontId="0" fillId="3" borderId="1" xfId="1" applyNumberFormat="1" applyFont="1" applyFill="1" applyBorder="1" applyAlignment="1">
      <alignment horizontal="left" wrapText="1"/>
    </xf>
    <xf numFmtId="0" fontId="0" fillId="3" borderId="0" xfId="0" applyFont="1" applyFill="1" applyBorder="1" applyAlignment="1">
      <alignment horizontal="left" vertical="center" wrapText="1"/>
    </xf>
    <xf numFmtId="0" fontId="0" fillId="3" borderId="1" xfId="0" applyFont="1" applyFill="1" applyBorder="1" applyAlignment="1">
      <alignment vertical="center" wrapText="1"/>
    </xf>
    <xf numFmtId="0" fontId="0" fillId="3" borderId="0" xfId="0" applyFont="1" applyFill="1" applyBorder="1" applyAlignment="1">
      <alignment vertical="center" wrapText="1"/>
    </xf>
    <xf numFmtId="0" fontId="0" fillId="3" borderId="0" xfId="0" applyFont="1" applyFill="1" applyBorder="1" applyAlignment="1">
      <alignment horizontal="left" wrapText="1"/>
    </xf>
    <xf numFmtId="0" fontId="17" fillId="0" borderId="0" xfId="0" applyFont="1" applyFill="1" applyBorder="1" applyAlignment="1">
      <alignment horizontal="left"/>
    </xf>
    <xf numFmtId="0" fontId="9" fillId="4" borderId="3" xfId="0" applyFont="1" applyFill="1" applyBorder="1"/>
    <xf numFmtId="0" fontId="9" fillId="4" borderId="14" xfId="0" applyFont="1" applyFill="1" applyBorder="1"/>
    <xf numFmtId="0" fontId="9" fillId="4" borderId="14" xfId="0" applyFont="1" applyFill="1" applyBorder="1" applyAlignment="1">
      <alignment horizontal="center"/>
    </xf>
    <xf numFmtId="0" fontId="9" fillId="4" borderId="4" xfId="0" applyFont="1" applyFill="1" applyBorder="1"/>
    <xf numFmtId="167" fontId="9" fillId="0" borderId="5" xfId="6" applyNumberFormat="1" applyFont="1" applyFill="1" applyBorder="1"/>
    <xf numFmtId="167" fontId="9" fillId="0" borderId="6" xfId="6" applyNumberFormat="1" applyFont="1" applyFill="1" applyBorder="1"/>
    <xf numFmtId="167" fontId="0" fillId="0" borderId="0" xfId="6" applyNumberFormat="1" applyFont="1" applyFill="1" applyBorder="1"/>
    <xf numFmtId="167" fontId="0" fillId="0" borderId="9" xfId="6" applyNumberFormat="1" applyFont="1" applyFill="1" applyBorder="1"/>
    <xf numFmtId="0" fontId="0" fillId="0" borderId="8" xfId="0" applyFill="1" applyBorder="1"/>
    <xf numFmtId="0" fontId="0" fillId="0" borderId="0" xfId="0" applyFill="1" applyBorder="1"/>
    <xf numFmtId="167" fontId="0" fillId="0" borderId="8" xfId="6" applyNumberFormat="1" applyFont="1" applyFill="1" applyBorder="1"/>
    <xf numFmtId="167" fontId="0" fillId="0" borderId="0" xfId="6" applyNumberFormat="1" applyFont="1" applyFill="1" applyBorder="1" applyAlignment="1">
      <alignment horizontal="center"/>
    </xf>
    <xf numFmtId="167" fontId="9" fillId="0" borderId="8" xfId="6" applyNumberFormat="1" applyFont="1" applyFill="1" applyBorder="1"/>
    <xf numFmtId="167" fontId="9" fillId="0" borderId="0" xfId="6" applyNumberFormat="1" applyFont="1" applyFill="1" applyBorder="1"/>
    <xf numFmtId="0" fontId="0" fillId="0" borderId="10" xfId="0" applyFill="1" applyBorder="1"/>
    <xf numFmtId="0" fontId="0" fillId="0" borderId="11" xfId="0" applyFill="1" applyBorder="1"/>
    <xf numFmtId="167" fontId="0" fillId="0" borderId="11" xfId="6" applyNumberFormat="1" applyFont="1" applyFill="1" applyBorder="1" applyAlignment="1">
      <alignment horizontal="center"/>
    </xf>
    <xf numFmtId="167" fontId="0" fillId="0" borderId="11" xfId="6" applyNumberFormat="1" applyFont="1" applyFill="1" applyBorder="1"/>
    <xf numFmtId="167" fontId="0" fillId="0" borderId="12" xfId="6" applyNumberFormat="1" applyFont="1" applyFill="1" applyBorder="1"/>
    <xf numFmtId="167" fontId="0" fillId="0" borderId="0" xfId="6" applyNumberFormat="1" applyFont="1" applyBorder="1"/>
    <xf numFmtId="167" fontId="9" fillId="2" borderId="3" xfId="6" applyNumberFormat="1" applyFont="1" applyFill="1" applyBorder="1"/>
    <xf numFmtId="167" fontId="9" fillId="2" borderId="6" xfId="6" applyNumberFormat="1" applyFont="1" applyFill="1" applyBorder="1"/>
    <xf numFmtId="167" fontId="9" fillId="2" borderId="6" xfId="6" applyNumberFormat="1" applyFont="1" applyFill="1" applyBorder="1" applyAlignment="1">
      <alignment horizontal="center"/>
    </xf>
    <xf numFmtId="0" fontId="9" fillId="2" borderId="6" xfId="6" applyNumberFormat="1" applyFont="1" applyFill="1" applyBorder="1"/>
    <xf numFmtId="0" fontId="9" fillId="2" borderId="7" xfId="6" applyNumberFormat="1" applyFont="1" applyFill="1" applyBorder="1"/>
    <xf numFmtId="0" fontId="9" fillId="0" borderId="5" xfId="0" applyFont="1" applyFill="1" applyBorder="1"/>
    <xf numFmtId="0" fontId="0" fillId="0" borderId="0" xfId="0" applyFill="1" applyBorder="1" applyAlignment="1">
      <alignment horizontal="center"/>
    </xf>
    <xf numFmtId="0" fontId="9" fillId="0" borderId="8" xfId="0" applyFont="1" applyFill="1" applyBorder="1"/>
    <xf numFmtId="0" fontId="9" fillId="0" borderId="0" xfId="0" applyFont="1" applyFill="1" applyBorder="1" applyAlignment="1">
      <alignment horizontal="center"/>
    </xf>
    <xf numFmtId="0" fontId="0" fillId="0" borderId="11" xfId="0" applyFill="1" applyBorder="1" applyAlignment="1">
      <alignment horizontal="center"/>
    </xf>
    <xf numFmtId="167" fontId="9" fillId="5" borderId="3" xfId="6" applyNumberFormat="1" applyFont="1" applyFill="1" applyBorder="1"/>
    <xf numFmtId="167" fontId="9" fillId="5" borderId="6" xfId="6" applyNumberFormat="1" applyFont="1" applyFill="1" applyBorder="1"/>
    <xf numFmtId="167" fontId="9" fillId="5" borderId="6" xfId="6" applyNumberFormat="1" applyFont="1" applyFill="1" applyBorder="1" applyAlignment="1">
      <alignment horizontal="center"/>
    </xf>
    <xf numFmtId="0" fontId="9" fillId="5" borderId="6" xfId="6" applyNumberFormat="1" applyFont="1" applyFill="1" applyBorder="1"/>
    <xf numFmtId="0" fontId="9" fillId="5" borderId="7" xfId="6" applyNumberFormat="1" applyFont="1" applyFill="1" applyBorder="1"/>
    <xf numFmtId="0" fontId="6" fillId="0" borderId="0" xfId="0" applyFont="1" applyFill="1" applyBorder="1"/>
    <xf numFmtId="0" fontId="16" fillId="0" borderId="0" xfId="0" applyFont="1"/>
    <xf numFmtId="0" fontId="15" fillId="0" borderId="0" xfId="0" applyFont="1" applyBorder="1"/>
    <xf numFmtId="0" fontId="0" fillId="0" borderId="1" xfId="0" applyFont="1" applyBorder="1"/>
    <xf numFmtId="166" fontId="0" fillId="0" borderId="1" xfId="6" applyNumberFormat="1" applyFont="1" applyBorder="1"/>
    <xf numFmtId="0" fontId="4" fillId="0" borderId="1" xfId="0" applyFont="1" applyBorder="1" applyAlignment="1">
      <alignment vertical="center" wrapText="1"/>
    </xf>
    <xf numFmtId="0" fontId="0" fillId="0" borderId="9" xfId="0" applyFont="1" applyBorder="1" applyAlignment="1">
      <alignment horizontal="left"/>
    </xf>
    <xf numFmtId="165" fontId="0" fillId="3" borderId="0" xfId="1" applyNumberFormat="1" applyFont="1" applyFill="1" applyBorder="1" applyAlignment="1">
      <alignment horizontal="left" wrapText="1"/>
    </xf>
    <xf numFmtId="9" fontId="0" fillId="3" borderId="1" xfId="0" applyNumberFormat="1" applyFont="1" applyFill="1" applyBorder="1" applyAlignment="1">
      <alignment horizontal="left" wrapText="1"/>
    </xf>
    <xf numFmtId="0" fontId="3" fillId="0" borderId="1" xfId="0" applyFont="1" applyBorder="1" applyAlignment="1">
      <alignment wrapText="1"/>
    </xf>
    <xf numFmtId="0" fontId="27" fillId="0" borderId="0" xfId="0" applyFont="1" applyFill="1" applyBorder="1"/>
    <xf numFmtId="164" fontId="0" fillId="4" borderId="1" xfId="0" applyNumberFormat="1" applyFont="1" applyFill="1" applyBorder="1"/>
    <xf numFmtId="0" fontId="6" fillId="4" borderId="1" xfId="0" applyFont="1" applyFill="1" applyBorder="1"/>
    <xf numFmtId="0" fontId="6" fillId="2" borderId="1" xfId="0" applyFont="1" applyFill="1" applyBorder="1"/>
    <xf numFmtId="164" fontId="0" fillId="2" borderId="1" xfId="0" applyNumberFormat="1" applyFont="1" applyFill="1" applyBorder="1"/>
    <xf numFmtId="0" fontId="6" fillId="5" borderId="1" xfId="0" applyFont="1" applyFill="1" applyBorder="1"/>
    <xf numFmtId="167" fontId="9" fillId="0" borderId="0" xfId="6" applyNumberFormat="1" applyFont="1" applyFill="1" applyBorder="1" applyAlignment="1">
      <alignment horizontal="center"/>
    </xf>
    <xf numFmtId="0" fontId="2" fillId="3" borderId="0" xfId="0" applyFont="1" applyFill="1"/>
    <xf numFmtId="0" fontId="29" fillId="0" borderId="0" xfId="0" applyFont="1" applyAlignment="1">
      <alignment horizontal="center"/>
    </xf>
    <xf numFmtId="0" fontId="29" fillId="0" borderId="0" xfId="0" applyFont="1" applyAlignment="1">
      <alignment horizontal="center" vertical="center"/>
    </xf>
    <xf numFmtId="0" fontId="23" fillId="0" borderId="0" xfId="0" applyFont="1"/>
    <xf numFmtId="0" fontId="23" fillId="0" borderId="1" xfId="0" applyFont="1" applyBorder="1"/>
    <xf numFmtId="164" fontId="0" fillId="0" borderId="1" xfId="0" applyNumberFormat="1" applyBorder="1"/>
    <xf numFmtId="0" fontId="0" fillId="0" borderId="0" xfId="0" applyAlignment="1">
      <alignment horizontal="center"/>
    </xf>
    <xf numFmtId="0" fontId="30" fillId="0" borderId="0" xfId="0" applyFont="1"/>
    <xf numFmtId="164" fontId="30" fillId="0" borderId="0" xfId="0" applyNumberFormat="1" applyFont="1" applyAlignment="1">
      <alignment horizontal="center"/>
    </xf>
    <xf numFmtId="4" fontId="30" fillId="0" borderId="0" xfId="0" applyNumberFormat="1" applyFont="1"/>
    <xf numFmtId="0" fontId="30" fillId="0" borderId="0" xfId="0" applyFont="1" applyAlignment="1">
      <alignment horizontal="center"/>
    </xf>
    <xf numFmtId="0" fontId="0" fillId="0" borderId="1" xfId="0" applyBorder="1"/>
    <xf numFmtId="164" fontId="0" fillId="5" borderId="1" xfId="0" applyNumberFormat="1" applyFont="1" applyFill="1" applyBorder="1"/>
    <xf numFmtId="164" fontId="0" fillId="0" borderId="0" xfId="0" applyNumberFormat="1" applyFont="1" applyFill="1" applyBorder="1"/>
    <xf numFmtId="10" fontId="28" fillId="0" borderId="0" xfId="0" applyNumberFormat="1" applyFont="1"/>
    <xf numFmtId="0" fontId="6" fillId="0" borderId="1" xfId="0" applyFont="1" applyFill="1" applyBorder="1"/>
    <xf numFmtId="164" fontId="0" fillId="0" borderId="1" xfId="0" applyNumberFormat="1" applyFont="1" applyFill="1" applyBorder="1"/>
    <xf numFmtId="0" fontId="4" fillId="0" borderId="0"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wrapText="1"/>
    </xf>
    <xf numFmtId="0" fontId="0" fillId="3" borderId="1" xfId="0" applyFill="1" applyBorder="1" applyAlignment="1">
      <alignment wrapText="1"/>
    </xf>
    <xf numFmtId="0" fontId="0" fillId="3" borderId="1" xfId="0" applyFont="1" applyFill="1" applyBorder="1" applyAlignment="1">
      <alignment horizontal="left"/>
    </xf>
    <xf numFmtId="0" fontId="23" fillId="0" borderId="15" xfId="0" applyFont="1" applyBorder="1" applyAlignment="1">
      <alignment horizontal="center" vertical="center" wrapText="1"/>
    </xf>
    <xf numFmtId="0" fontId="23" fillId="0" borderId="13" xfId="0" applyFont="1" applyBorder="1" applyAlignment="1">
      <alignment horizontal="center" vertical="center" wrapText="1"/>
    </xf>
    <xf numFmtId="0" fontId="6" fillId="0" borderId="15"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3" xfId="0" applyFont="1" applyFill="1" applyBorder="1" applyAlignment="1">
      <alignment horizontal="left" vertical="center" wrapText="1"/>
    </xf>
    <xf numFmtId="167" fontId="22" fillId="5" borderId="3" xfId="6" applyNumberFormat="1" applyFont="1" applyFill="1" applyBorder="1" applyAlignment="1">
      <alignment horizontal="center"/>
    </xf>
    <xf numFmtId="167" fontId="22" fillId="5" borderId="14" xfId="6" applyNumberFormat="1" applyFont="1" applyFill="1" applyBorder="1" applyAlignment="1">
      <alignment horizontal="center"/>
    </xf>
    <xf numFmtId="167" fontId="22" fillId="5" borderId="4" xfId="6" applyNumberFormat="1" applyFont="1" applyFill="1" applyBorder="1" applyAlignment="1">
      <alignment horizontal="center"/>
    </xf>
    <xf numFmtId="167" fontId="9" fillId="0" borderId="6" xfId="6" applyNumberFormat="1" applyFont="1" applyFill="1" applyBorder="1" applyAlignment="1">
      <alignment horizontal="center"/>
    </xf>
    <xf numFmtId="167" fontId="9" fillId="0" borderId="7" xfId="6" applyNumberFormat="1" applyFont="1" applyFill="1" applyBorder="1" applyAlignment="1">
      <alignment horizontal="center"/>
    </xf>
    <xf numFmtId="167" fontId="9" fillId="0" borderId="0" xfId="6" applyNumberFormat="1" applyFont="1" applyFill="1" applyBorder="1" applyAlignment="1">
      <alignment horizontal="center"/>
    </xf>
    <xf numFmtId="167" fontId="9" fillId="0" borderId="9" xfId="6" applyNumberFormat="1" applyFont="1" applyFill="1" applyBorder="1" applyAlignment="1">
      <alignment horizontal="center"/>
    </xf>
    <xf numFmtId="0" fontId="22" fillId="4" borderId="3" xfId="0" applyFont="1" applyFill="1" applyBorder="1" applyAlignment="1">
      <alignment horizontal="center"/>
    </xf>
    <xf numFmtId="0" fontId="22" fillId="4" borderId="14" xfId="0" applyFont="1" applyFill="1" applyBorder="1" applyAlignment="1">
      <alignment horizontal="center"/>
    </xf>
    <xf numFmtId="0" fontId="22" fillId="4" borderId="4" xfId="0" applyFont="1" applyFill="1" applyBorder="1" applyAlignment="1">
      <alignment horizontal="center"/>
    </xf>
    <xf numFmtId="167" fontId="22" fillId="2" borderId="3" xfId="6" applyNumberFormat="1" applyFont="1" applyFill="1" applyBorder="1" applyAlignment="1">
      <alignment horizontal="center"/>
    </xf>
    <xf numFmtId="167" fontId="22" fillId="2" borderId="14" xfId="6" applyNumberFormat="1" applyFont="1" applyFill="1" applyBorder="1" applyAlignment="1">
      <alignment horizontal="center"/>
    </xf>
    <xf numFmtId="167" fontId="22" fillId="2" borderId="4" xfId="6" applyNumberFormat="1" applyFont="1" applyFill="1" applyBorder="1" applyAlignment="1">
      <alignment horizontal="center"/>
    </xf>
  </cellXfs>
  <cellStyles count="17">
    <cellStyle name="Comma" xfId="6" builtinId="3"/>
    <cellStyle name="Comma 2" xfId="2"/>
    <cellStyle name="Comma 2 2" xfId="4"/>
    <cellStyle name="Currency" xfId="1" builtinId="4"/>
    <cellStyle name="Currency 2" xfId="3"/>
    <cellStyle name="Currency 2 2" xfId="7"/>
    <cellStyle name="Currency 2 3" xfId="8"/>
    <cellStyle name="Hyperlink 2" xfId="9"/>
    <cellStyle name="Normal" xfId="0" builtinId="0"/>
    <cellStyle name="Normal 11" xfId="10"/>
    <cellStyle name="Normal 2" xfId="5"/>
    <cellStyle name="Normal 2 2" xfId="11"/>
    <cellStyle name="Normal 3" xfId="12"/>
    <cellStyle name="Normal 5 2 2 2" xfId="13"/>
    <cellStyle name="Normal 6" xfId="14"/>
    <cellStyle name="Percent 2" xfId="15"/>
    <cellStyle name="Percent 2 2" xfId="16"/>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chartsheet" Target="chartsheets/sheet1.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0.34354323931237707</c:v>
                </c:pt>
                <c:pt idx="1">
                  <c:v>0.5862482800715052</c:v>
                </c:pt>
                <c:pt idx="2">
                  <c:v>1.1834740288510548</c:v>
                </c:pt>
                <c:pt idx="3">
                  <c:v>1.8846585894471874</c:v>
                </c:pt>
                <c:pt idx="4">
                  <c:v>2.5805996010327785</c:v>
                </c:pt>
                <c:pt idx="5">
                  <c:v>3.0708834076990019</c:v>
                </c:pt>
                <c:pt idx="6">
                  <c:v>3.557693302402642</c:v>
                </c:pt>
                <c:pt idx="7">
                  <c:v>4.0412962373341879</c:v>
                </c:pt>
                <c:pt idx="8">
                  <c:v>4.6655020605200423</c:v>
                </c:pt>
                <c:pt idx="9">
                  <c:v>5.2870855904032297</c:v>
                </c:pt>
                <c:pt idx="10">
                  <c:v>5.9063404241411614</c:v>
                </c:pt>
                <c:pt idx="11">
                  <c:v>6.8012868247923652</c:v>
                </c:pt>
                <c:pt idx="12">
                  <c:v>7.5124388475012687</c:v>
                </c:pt>
                <c:pt idx="13">
                  <c:v>8.269539464695816</c:v>
                </c:pt>
                <c:pt idx="14">
                  <c:v>8.269539464695816</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0.80160089172887983</c:v>
                </c:pt>
                <c:pt idx="1">
                  <c:v>1.3679126535001789</c:v>
                </c:pt>
                <c:pt idx="2">
                  <c:v>2.7614394006524616</c:v>
                </c:pt>
                <c:pt idx="3">
                  <c:v>4.3975367087101036</c:v>
                </c:pt>
                <c:pt idx="4">
                  <c:v>6.0213990690764829</c:v>
                </c:pt>
                <c:pt idx="5">
                  <c:v>7.1653946179643375</c:v>
                </c:pt>
                <c:pt idx="6">
                  <c:v>8.3012843722728302</c:v>
                </c:pt>
                <c:pt idx="7">
                  <c:v>9.429691220446438</c:v>
                </c:pt>
                <c:pt idx="8">
                  <c:v>10.886171474546765</c:v>
                </c:pt>
                <c:pt idx="9">
                  <c:v>12.336533044274203</c:v>
                </c:pt>
                <c:pt idx="10">
                  <c:v>13.78146098966271</c:v>
                </c:pt>
                <c:pt idx="11">
                  <c:v>15.869669257848852</c:v>
                </c:pt>
                <c:pt idx="12">
                  <c:v>17.529023977502959</c:v>
                </c:pt>
                <c:pt idx="13">
                  <c:v>19.295592084290242</c:v>
                </c:pt>
                <c:pt idx="14">
                  <c:v>19.295592084290242</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2.2902882620825138</c:v>
                </c:pt>
                <c:pt idx="1">
                  <c:v>3.9083218671433686</c:v>
                </c:pt>
                <c:pt idx="2">
                  <c:v>7.889826859007032</c:v>
                </c:pt>
                <c:pt idx="3">
                  <c:v>12.564390596314581</c:v>
                </c:pt>
                <c:pt idx="4">
                  <c:v>17.203997340218521</c:v>
                </c:pt>
                <c:pt idx="5">
                  <c:v>20.472556051326677</c:v>
                </c:pt>
                <c:pt idx="6">
                  <c:v>23.717955349350945</c:v>
                </c:pt>
                <c:pt idx="7">
                  <c:v>26.94197491556125</c:v>
                </c:pt>
                <c:pt idx="8">
                  <c:v>31.103347070133616</c:v>
                </c:pt>
                <c:pt idx="9">
                  <c:v>35.247237269354869</c:v>
                </c:pt>
                <c:pt idx="10">
                  <c:v>39.375602827607743</c:v>
                </c:pt>
                <c:pt idx="11">
                  <c:v>45.341912165282437</c:v>
                </c:pt>
                <c:pt idx="12">
                  <c:v>50.082925650008463</c:v>
                </c:pt>
                <c:pt idx="13">
                  <c:v>55.130263097972119</c:v>
                </c:pt>
                <c:pt idx="14">
                  <c:v>55.130263097972119</c:v>
                </c:pt>
              </c:numCache>
            </c:numRef>
          </c:val>
          <c:smooth val="0"/>
        </c:ser>
        <c:dLbls>
          <c:showLegendKey val="0"/>
          <c:showVal val="0"/>
          <c:showCatName val="0"/>
          <c:showSerName val="0"/>
          <c:showPercent val="0"/>
          <c:showBubbleSize val="0"/>
        </c:dLbls>
        <c:marker val="1"/>
        <c:smooth val="0"/>
        <c:axId val="110287104"/>
        <c:axId val="110292992"/>
      </c:lineChart>
      <c:catAx>
        <c:axId val="110287104"/>
        <c:scaling>
          <c:orientation val="minMax"/>
        </c:scaling>
        <c:delete val="0"/>
        <c:axPos val="b"/>
        <c:numFmt formatCode="General" sourceLinked="1"/>
        <c:majorTickMark val="none"/>
        <c:minorTickMark val="none"/>
        <c:tickLblPos val="nextTo"/>
        <c:crossAx val="110292992"/>
        <c:crosses val="autoZero"/>
        <c:auto val="1"/>
        <c:lblAlgn val="ctr"/>
        <c:lblOffset val="100"/>
        <c:noMultiLvlLbl val="0"/>
      </c:catAx>
      <c:valAx>
        <c:axId val="110292992"/>
        <c:scaling>
          <c:orientation val="minMax"/>
        </c:scaling>
        <c:delete val="0"/>
        <c:axPos val="l"/>
        <c:majorGridlines/>
        <c:title>
          <c:tx>
            <c:rich>
              <a:bodyPr rot="-5400000" vert="horz"/>
              <a:lstStyle/>
              <a:p>
                <a:pPr>
                  <a:defRPr sz="1200"/>
                </a:pPr>
                <a:r>
                  <a:rPr lang="en-US" sz="1200"/>
                  <a:t>Electricity Savings (GWh)</a:t>
                </a:r>
              </a:p>
            </c:rich>
          </c:tx>
          <c:overlay val="0"/>
        </c:title>
        <c:numFmt formatCode="_(* #,##0.0_);_(* \(#,##0.0\);_(* &quot;-&quot;??_);_(@_)" sourceLinked="1"/>
        <c:majorTickMark val="none"/>
        <c:minorTickMark val="none"/>
        <c:tickLblPos val="nextTo"/>
        <c:crossAx val="110287104"/>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2.439097815823139E-2</c:v>
                </c:pt>
                <c:pt idx="1">
                  <c:v>4.030005699511191E-2</c:v>
                </c:pt>
                <c:pt idx="2">
                  <c:v>7.8438645430735476E-2</c:v>
                </c:pt>
                <c:pt idx="3">
                  <c:v>0.13407363995538821</c:v>
                </c:pt>
                <c:pt idx="4">
                  <c:v>0.189541120400882</c:v>
                </c:pt>
                <c:pt idx="5">
                  <c:v>0.19607227579386238</c:v>
                </c:pt>
                <c:pt idx="6">
                  <c:v>0.20261565256767244</c:v>
                </c:pt>
                <c:pt idx="7">
                  <c:v>0.2091703115723226</c:v>
                </c:pt>
                <c:pt idx="8">
                  <c:v>0.21781337614699328</c:v>
                </c:pt>
                <c:pt idx="9">
                  <c:v>0.22646566606918117</c:v>
                </c:pt>
                <c:pt idx="10">
                  <c:v>0.23512614845068699</c:v>
                </c:pt>
                <c:pt idx="11">
                  <c:v>0.24842744113427179</c:v>
                </c:pt>
                <c:pt idx="12">
                  <c:v>0.25867341053952536</c:v>
                </c:pt>
                <c:pt idx="13">
                  <c:v>0.2696735732002653</c:v>
                </c:pt>
                <c:pt idx="14">
                  <c:v>0.2696735732002653</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5.6912282369206584E-2</c:v>
                </c:pt>
                <c:pt idx="1">
                  <c:v>9.40334663219278E-2</c:v>
                </c:pt>
                <c:pt idx="2">
                  <c:v>0.18302350600504941</c:v>
                </c:pt>
                <c:pt idx="3">
                  <c:v>0.31283849322923912</c:v>
                </c:pt>
                <c:pt idx="4">
                  <c:v>0.44226261426872471</c:v>
                </c:pt>
                <c:pt idx="5">
                  <c:v>0.45750197685234562</c:v>
                </c:pt>
                <c:pt idx="6">
                  <c:v>0.47276985599123572</c:v>
                </c:pt>
                <c:pt idx="7">
                  <c:v>0.48806406033541944</c:v>
                </c:pt>
                <c:pt idx="8">
                  <c:v>0.50823121100965107</c:v>
                </c:pt>
                <c:pt idx="9">
                  <c:v>0.5284198874947561</c:v>
                </c:pt>
                <c:pt idx="10">
                  <c:v>0.54862767971826965</c:v>
                </c:pt>
                <c:pt idx="11">
                  <c:v>0.57966402931330085</c:v>
                </c:pt>
                <c:pt idx="12">
                  <c:v>0.60357129125889253</c:v>
                </c:pt>
                <c:pt idx="13">
                  <c:v>0.62923833746728564</c:v>
                </c:pt>
                <c:pt idx="14">
                  <c:v>0.62923833746728564</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0.16260652105487597</c:v>
                </c:pt>
                <c:pt idx="1">
                  <c:v>0.26866704663407942</c:v>
                </c:pt>
                <c:pt idx="2">
                  <c:v>0.52292430287156977</c:v>
                </c:pt>
                <c:pt idx="3">
                  <c:v>0.89382426636925472</c:v>
                </c:pt>
                <c:pt idx="4">
                  <c:v>1.2636074693392134</c:v>
                </c:pt>
                <c:pt idx="5">
                  <c:v>1.3071485052924161</c:v>
                </c:pt>
                <c:pt idx="6">
                  <c:v>1.3507710171178164</c:v>
                </c:pt>
                <c:pt idx="7">
                  <c:v>1.3944687438154841</c:v>
                </c:pt>
                <c:pt idx="8">
                  <c:v>1.4520891743132887</c:v>
                </c:pt>
                <c:pt idx="9">
                  <c:v>1.5097711071278745</c:v>
                </c:pt>
                <c:pt idx="10">
                  <c:v>1.5675076563379133</c:v>
                </c:pt>
                <c:pt idx="11">
                  <c:v>1.6561829408951452</c:v>
                </c:pt>
                <c:pt idx="12">
                  <c:v>1.7244894035968357</c:v>
                </c:pt>
                <c:pt idx="13">
                  <c:v>1.7978238213351019</c:v>
                </c:pt>
                <c:pt idx="14">
                  <c:v>1.7978238213351019</c:v>
                </c:pt>
              </c:numCache>
            </c:numRef>
          </c:val>
          <c:smooth val="0"/>
        </c:ser>
        <c:dLbls>
          <c:showLegendKey val="0"/>
          <c:showVal val="0"/>
          <c:showCatName val="0"/>
          <c:showSerName val="0"/>
          <c:showPercent val="0"/>
          <c:showBubbleSize val="0"/>
        </c:dLbls>
        <c:marker val="1"/>
        <c:smooth val="0"/>
        <c:axId val="112185728"/>
        <c:axId val="112187264"/>
      </c:lineChart>
      <c:catAx>
        <c:axId val="112185728"/>
        <c:scaling>
          <c:orientation val="minMax"/>
        </c:scaling>
        <c:delete val="0"/>
        <c:axPos val="b"/>
        <c:numFmt formatCode="General" sourceLinked="1"/>
        <c:majorTickMark val="none"/>
        <c:minorTickMark val="none"/>
        <c:tickLblPos val="nextTo"/>
        <c:crossAx val="112187264"/>
        <c:crosses val="autoZero"/>
        <c:auto val="1"/>
        <c:lblAlgn val="ctr"/>
        <c:lblOffset val="100"/>
        <c:noMultiLvlLbl val="0"/>
      </c:catAx>
      <c:valAx>
        <c:axId val="112187264"/>
        <c:scaling>
          <c:orientation val="minMax"/>
        </c:scaling>
        <c:delete val="0"/>
        <c:axPos val="l"/>
        <c:majorGridlines/>
        <c:title>
          <c:tx>
            <c:rich>
              <a:bodyPr rot="-5400000" vert="horz"/>
              <a:lstStyle/>
              <a:p>
                <a:pPr>
                  <a:defRPr sz="1200"/>
                </a:pPr>
                <a:r>
                  <a:rPr lang="en-US" sz="1200"/>
                  <a:t>Gas Savings (MM Therms)</a:t>
                </a:r>
              </a:p>
            </c:rich>
          </c:tx>
          <c:overlay val="0"/>
        </c:title>
        <c:numFmt formatCode="_(* #,##0.0_);_(* \(#,##0.0\);_(* &quot;-&quot;??_);_(@_)" sourceLinked="1"/>
        <c:majorTickMark val="none"/>
        <c:minorTickMark val="none"/>
        <c:tickLblPos val="nextTo"/>
        <c:crossAx val="112185728"/>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2</xdr:col>
      <xdr:colOff>7838803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jensen/AppData/Local/Microsoft/Windows/Temporary%20Internet%20Files/Content.Outlook/YPVZSQ72/Program%20Data%20Analysis%20-%20LGC%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Home"/>
      <sheetName val="Program Analysis"/>
      <sheetName val="SB 350 Potential"/>
      <sheetName val="Reference"/>
      <sheetName val="Conservative"/>
      <sheetName val="Aggressive"/>
      <sheetName val="Graph (electricity)"/>
      <sheetName val="Graph (gas)"/>
      <sheetName val="Data Analytics"/>
      <sheetName val="Chart1"/>
      <sheetName val="Chart2"/>
      <sheetName val="Chart3"/>
      <sheetName val="Chart4"/>
      <sheetName val="Look-up"/>
      <sheetName val="BEARS Worksheet"/>
      <sheetName val="LGC Worksheet"/>
      <sheetName val="LGC Conservative"/>
      <sheetName val="GHG Assumptions"/>
    </sheetNames>
    <sheetDataSet>
      <sheetData sheetId="0"/>
      <sheetData sheetId="1"/>
      <sheetData sheetId="2"/>
      <sheetData sheetId="3">
        <row r="35">
          <cell r="G35">
            <v>2015</v>
          </cell>
        </row>
      </sheetData>
      <sheetData sheetId="4"/>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85">
          <cell r="T85">
            <v>0.25</v>
          </cell>
        </row>
      </sheetData>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6"/>
  <sheetViews>
    <sheetView tabSelected="1" zoomScale="70" zoomScaleNormal="70" workbookViewId="0">
      <selection activeCell="F27" sqref="F27"/>
    </sheetView>
  </sheetViews>
  <sheetFormatPr defaultColWidth="8.88671875" defaultRowHeight="13.8" x14ac:dyDescent="0.25"/>
  <cols>
    <col min="1" max="1" width="8.88671875" style="29"/>
    <col min="2" max="2" width="20.5546875" style="29" customWidth="1"/>
    <col min="3" max="3" width="121.33203125" style="29" customWidth="1"/>
    <col min="4" max="16384" width="8.88671875" style="29"/>
  </cols>
  <sheetData>
    <row r="8" spans="2:8" ht="22.8" x14ac:dyDescent="0.4">
      <c r="B8" s="28" t="s">
        <v>61</v>
      </c>
      <c r="H8" s="24"/>
    </row>
    <row r="9" spans="2:8" ht="22.8" x14ac:dyDescent="0.4">
      <c r="B9" s="28" t="s">
        <v>62</v>
      </c>
    </row>
    <row r="10" spans="2:8" ht="22.8" x14ac:dyDescent="0.4">
      <c r="B10" s="28" t="s">
        <v>63</v>
      </c>
    </row>
    <row r="11" spans="2:8" ht="22.8" x14ac:dyDescent="0.4">
      <c r="B11" s="28"/>
    </row>
    <row r="12" spans="2:8" ht="17.399999999999999" x14ac:dyDescent="0.3">
      <c r="B12" s="30" t="s">
        <v>124</v>
      </c>
    </row>
    <row r="13" spans="2:8" x14ac:dyDescent="0.25">
      <c r="B13" s="29" t="s">
        <v>64</v>
      </c>
      <c r="C13" s="95" t="s">
        <v>123</v>
      </c>
    </row>
    <row r="14" spans="2:8" x14ac:dyDescent="0.25">
      <c r="B14" s="29" t="s">
        <v>65</v>
      </c>
      <c r="C14" s="29" t="s">
        <v>66</v>
      </c>
    </row>
    <row r="15" spans="2:8" x14ac:dyDescent="0.25">
      <c r="B15" s="29" t="s">
        <v>67</v>
      </c>
      <c r="C15" s="29" t="s">
        <v>68</v>
      </c>
    </row>
    <row r="16" spans="2:8" x14ac:dyDescent="0.25">
      <c r="B16" s="29" t="s">
        <v>69</v>
      </c>
      <c r="C16" s="31">
        <v>42978</v>
      </c>
    </row>
    <row r="27" spans="2:3" ht="27.6" customHeight="1" x14ac:dyDescent="0.25">
      <c r="B27" s="117" t="s">
        <v>70</v>
      </c>
      <c r="C27" s="118"/>
    </row>
    <row r="28" spans="2:3" x14ac:dyDescent="0.25">
      <c r="B28" s="32" t="s">
        <v>71</v>
      </c>
      <c r="C28" s="33" t="s">
        <v>72</v>
      </c>
    </row>
    <row r="29" spans="2:3" x14ac:dyDescent="0.25">
      <c r="B29" s="32" t="s">
        <v>73</v>
      </c>
      <c r="C29" s="33" t="s">
        <v>74</v>
      </c>
    </row>
    <row r="30" spans="2:3" x14ac:dyDescent="0.25">
      <c r="B30" s="32" t="s">
        <v>57</v>
      </c>
      <c r="C30" s="33" t="s">
        <v>75</v>
      </c>
    </row>
    <row r="31" spans="2:3" x14ac:dyDescent="0.25">
      <c r="B31" s="32" t="s">
        <v>56</v>
      </c>
      <c r="C31" s="33" t="s">
        <v>76</v>
      </c>
    </row>
    <row r="32" spans="2:3" x14ac:dyDescent="0.25">
      <c r="B32" s="32" t="s">
        <v>57</v>
      </c>
      <c r="C32" s="33" t="s">
        <v>77</v>
      </c>
    </row>
    <row r="33" spans="2:3" x14ac:dyDescent="0.25">
      <c r="B33" s="32" t="s">
        <v>78</v>
      </c>
      <c r="C33" s="83" t="s">
        <v>112</v>
      </c>
    </row>
    <row r="34" spans="2:3" x14ac:dyDescent="0.25">
      <c r="B34" s="32" t="s">
        <v>79</v>
      </c>
      <c r="C34" s="83" t="s">
        <v>113</v>
      </c>
    </row>
    <row r="35" spans="2:3" x14ac:dyDescent="0.25">
      <c r="B35" s="113" t="s">
        <v>355</v>
      </c>
      <c r="C35" s="113" t="s">
        <v>357</v>
      </c>
    </row>
    <row r="36" spans="2:3" x14ac:dyDescent="0.25">
      <c r="B36" s="113" t="s">
        <v>356</v>
      </c>
      <c r="C36" s="113" t="s">
        <v>357</v>
      </c>
    </row>
    <row r="37" spans="2:3" x14ac:dyDescent="0.25">
      <c r="B37" s="34"/>
      <c r="C37" s="112"/>
    </row>
    <row r="39" spans="2:3" ht="27.6" customHeight="1" x14ac:dyDescent="0.25">
      <c r="B39" s="117" t="s">
        <v>80</v>
      </c>
      <c r="C39" s="118" t="s">
        <v>81</v>
      </c>
    </row>
    <row r="40" spans="2:3" x14ac:dyDescent="0.25">
      <c r="B40" s="32" t="s">
        <v>0</v>
      </c>
      <c r="C40" s="33" t="s">
        <v>82</v>
      </c>
    </row>
    <row r="41" spans="2:3" x14ac:dyDescent="0.25">
      <c r="B41" s="32" t="s">
        <v>4</v>
      </c>
      <c r="C41" s="33" t="s">
        <v>83</v>
      </c>
    </row>
    <row r="42" spans="2:3" x14ac:dyDescent="0.25">
      <c r="B42" s="32" t="s">
        <v>84</v>
      </c>
      <c r="C42" s="33" t="s">
        <v>85</v>
      </c>
    </row>
    <row r="43" spans="2:3" x14ac:dyDescent="0.25">
      <c r="B43" s="113" t="s">
        <v>358</v>
      </c>
      <c r="C43" s="114" t="s">
        <v>18</v>
      </c>
    </row>
    <row r="44" spans="2:3" ht="27.6" x14ac:dyDescent="0.25">
      <c r="B44" s="32" t="s">
        <v>86</v>
      </c>
      <c r="C44" s="87" t="s">
        <v>118</v>
      </c>
    </row>
    <row r="45" spans="2:3" x14ac:dyDescent="0.25">
      <c r="B45" s="32" t="s">
        <v>48</v>
      </c>
      <c r="C45" s="33" t="s">
        <v>87</v>
      </c>
    </row>
    <row r="46" spans="2:3" x14ac:dyDescent="0.25">
      <c r="B46" s="32" t="s">
        <v>88</v>
      </c>
      <c r="C46" s="33" t="s">
        <v>115</v>
      </c>
    </row>
  </sheetData>
  <mergeCells count="2">
    <mergeCell ref="B27:C27"/>
    <mergeCell ref="B39:C3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E42"/>
  <sheetViews>
    <sheetView zoomScale="85" zoomScaleNormal="85" workbookViewId="0">
      <selection activeCell="B25" sqref="B25"/>
    </sheetView>
  </sheetViews>
  <sheetFormatPr defaultColWidth="8.88671875" defaultRowHeight="14.4" x14ac:dyDescent="0.3"/>
  <cols>
    <col min="1" max="1" width="8.88671875" style="35"/>
    <col min="2" max="2" width="27.33203125" style="40" customWidth="1"/>
    <col min="3" max="3" width="111.109375" style="41" customWidth="1"/>
    <col min="4" max="5" width="13.6640625" style="35" customWidth="1"/>
    <col min="6" max="16384" width="8.88671875" style="35"/>
  </cols>
  <sheetData>
    <row r="2" spans="2:5" ht="13.95" customHeight="1" x14ac:dyDescent="0.3">
      <c r="B2" s="119" t="s">
        <v>89</v>
      </c>
      <c r="C2" s="120"/>
    </row>
    <row r="3" spans="2:5" x14ac:dyDescent="0.3">
      <c r="B3" s="36" t="s">
        <v>54</v>
      </c>
      <c r="C3" s="36" t="s">
        <v>18</v>
      </c>
    </row>
    <row r="4" spans="2:5" x14ac:dyDescent="0.3">
      <c r="B4" s="36" t="s">
        <v>90</v>
      </c>
      <c r="C4" s="36" t="str">
        <f>VLOOKUP($C$3, 'Look-up'!$A$4:$D$20, 2, FALSE)</f>
        <v>Codes &amp; Standards</v>
      </c>
    </row>
    <row r="5" spans="2:5" x14ac:dyDescent="0.3">
      <c r="B5" s="36" t="s">
        <v>51</v>
      </c>
      <c r="C5" s="36" t="str">
        <f>VLOOKUP($C$3, 'Look-up'!$A$4:$D$20, 3, FALSE)</f>
        <v>RES, NR</v>
      </c>
    </row>
    <row r="8" spans="2:5" x14ac:dyDescent="0.3">
      <c r="B8" s="119" t="s">
        <v>360</v>
      </c>
      <c r="C8" s="120"/>
    </row>
    <row r="9" spans="2:5" x14ac:dyDescent="0.3">
      <c r="B9" s="36" t="s">
        <v>91</v>
      </c>
      <c r="C9" s="84" t="s">
        <v>359</v>
      </c>
    </row>
    <row r="10" spans="2:5" x14ac:dyDescent="0.3">
      <c r="B10" s="36"/>
      <c r="C10" s="37" t="s">
        <v>361</v>
      </c>
    </row>
    <row r="11" spans="2:5" x14ac:dyDescent="0.3">
      <c r="B11" s="38"/>
      <c r="C11" s="85"/>
      <c r="D11" s="85"/>
      <c r="E11" s="38"/>
    </row>
    <row r="13" spans="2:5" ht="13.95" customHeight="1" x14ac:dyDescent="0.3">
      <c r="B13" s="121" t="s">
        <v>92</v>
      </c>
      <c r="C13" s="122"/>
    </row>
    <row r="14" spans="2:5" x14ac:dyDescent="0.3">
      <c r="B14" s="115" t="s">
        <v>373</v>
      </c>
      <c r="C14" s="116" t="s">
        <v>371</v>
      </c>
    </row>
    <row r="15" spans="2:5" x14ac:dyDescent="0.3">
      <c r="B15" s="115" t="s">
        <v>373</v>
      </c>
      <c r="C15" s="37" t="s">
        <v>362</v>
      </c>
    </row>
    <row r="16" spans="2:5" x14ac:dyDescent="0.3">
      <c r="B16" s="115" t="s">
        <v>373</v>
      </c>
      <c r="C16" s="116" t="s">
        <v>363</v>
      </c>
    </row>
    <row r="17" spans="2:3" x14ac:dyDescent="0.3">
      <c r="B17" s="36" t="s">
        <v>374</v>
      </c>
      <c r="C17" s="37" t="s">
        <v>364</v>
      </c>
    </row>
    <row r="18" spans="2:3" x14ac:dyDescent="0.3">
      <c r="B18" s="36" t="s">
        <v>375</v>
      </c>
      <c r="C18" s="116" t="s">
        <v>365</v>
      </c>
    </row>
    <row r="19" spans="2:3" x14ac:dyDescent="0.3">
      <c r="B19" s="36" t="s">
        <v>374</v>
      </c>
      <c r="C19" s="37" t="s">
        <v>366</v>
      </c>
    </row>
    <row r="20" spans="2:3" x14ac:dyDescent="0.3">
      <c r="B20" s="36" t="s">
        <v>374</v>
      </c>
      <c r="C20" s="116" t="s">
        <v>367</v>
      </c>
    </row>
    <row r="21" spans="2:3" x14ac:dyDescent="0.3">
      <c r="B21" s="36" t="s">
        <v>374</v>
      </c>
      <c r="C21" s="37" t="s">
        <v>368</v>
      </c>
    </row>
    <row r="22" spans="2:3" x14ac:dyDescent="0.3">
      <c r="B22" s="36" t="s">
        <v>376</v>
      </c>
      <c r="C22" s="116" t="s">
        <v>369</v>
      </c>
    </row>
    <row r="23" spans="2:3" x14ac:dyDescent="0.3">
      <c r="B23" s="115" t="s">
        <v>377</v>
      </c>
      <c r="C23" s="37" t="s">
        <v>372</v>
      </c>
    </row>
    <row r="24" spans="2:3" x14ac:dyDescent="0.3">
      <c r="B24" s="36" t="s">
        <v>378</v>
      </c>
      <c r="C24" s="116" t="s">
        <v>370</v>
      </c>
    </row>
    <row r="25" spans="2:3" ht="28.8" x14ac:dyDescent="0.3">
      <c r="B25" s="86" t="s">
        <v>384</v>
      </c>
      <c r="C25" s="86" t="s">
        <v>385</v>
      </c>
    </row>
    <row r="28" spans="2:3" x14ac:dyDescent="0.3">
      <c r="B28" s="123" t="s">
        <v>93</v>
      </c>
      <c r="C28" s="124"/>
    </row>
    <row r="29" spans="2:3" x14ac:dyDescent="0.3">
      <c r="B29" s="36" t="s">
        <v>48</v>
      </c>
      <c r="C29" s="86" t="s">
        <v>114</v>
      </c>
    </row>
    <row r="30" spans="2:3" x14ac:dyDescent="0.3">
      <c r="B30" s="36" t="s">
        <v>88</v>
      </c>
      <c r="C30" s="86" t="s">
        <v>114</v>
      </c>
    </row>
    <row r="33" spans="2:3" x14ac:dyDescent="0.3">
      <c r="B33" s="123" t="s">
        <v>94</v>
      </c>
      <c r="C33" s="124"/>
    </row>
    <row r="34" spans="2:3" ht="28.8" x14ac:dyDescent="0.3">
      <c r="B34" s="39" t="s">
        <v>95</v>
      </c>
      <c r="C34" s="86" t="s">
        <v>383</v>
      </c>
    </row>
    <row r="35" spans="2:3" x14ac:dyDescent="0.3">
      <c r="B35" s="39" t="s">
        <v>96</v>
      </c>
      <c r="C35" s="86" t="s">
        <v>382</v>
      </c>
    </row>
    <row r="36" spans="2:3" x14ac:dyDescent="0.3">
      <c r="B36" s="39" t="s">
        <v>97</v>
      </c>
      <c r="C36" s="86" t="s">
        <v>382</v>
      </c>
    </row>
    <row r="39" spans="2:3" x14ac:dyDescent="0.3">
      <c r="B39" s="123" t="s">
        <v>98</v>
      </c>
      <c r="C39" s="124"/>
    </row>
    <row r="40" spans="2:3" ht="57.6" x14ac:dyDescent="0.3">
      <c r="B40" s="39" t="s">
        <v>99</v>
      </c>
      <c r="C40" s="86" t="s">
        <v>379</v>
      </c>
    </row>
    <row r="41" spans="2:3" ht="57.6" x14ac:dyDescent="0.3">
      <c r="B41" s="39" t="s">
        <v>100</v>
      </c>
      <c r="C41" s="86" t="s">
        <v>380</v>
      </c>
    </row>
    <row r="42" spans="2:3" ht="72" x14ac:dyDescent="0.3">
      <c r="B42" s="39" t="s">
        <v>101</v>
      </c>
      <c r="C42" s="86" t="s">
        <v>381</v>
      </c>
    </row>
  </sheetData>
  <mergeCells count="6">
    <mergeCell ref="B2:C2"/>
    <mergeCell ref="B8:C8"/>
    <mergeCell ref="B13:C13"/>
    <mergeCell ref="B33:C33"/>
    <mergeCell ref="B39:C39"/>
    <mergeCell ref="B28:C28"/>
  </mergeCells>
  <dataValidations count="1">
    <dataValidation type="list" allowBlank="1" showInputMessage="1" showErrorMessage="1" sqref="C3">
      <formula1>Programs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zoomScale="55" zoomScaleNormal="55" workbookViewId="0">
      <selection activeCell="K11" sqref="K11"/>
    </sheetView>
  </sheetViews>
  <sheetFormatPr defaultColWidth="8.88671875" defaultRowHeight="14.4" x14ac:dyDescent="0.3"/>
  <cols>
    <col min="1" max="1" width="8.88671875" style="24"/>
    <col min="2" max="2" width="18.44140625" style="24" customWidth="1"/>
    <col min="3" max="3" width="26.5546875" style="24" customWidth="1"/>
    <col min="4" max="4" width="31" style="24" customWidth="1"/>
    <col min="5" max="5" width="19.5546875" style="24" customWidth="1"/>
    <col min="6" max="6" width="22.33203125" style="24" bestFit="1" customWidth="1"/>
    <col min="7" max="11" width="13.44140625" style="24" bestFit="1" customWidth="1"/>
    <col min="12" max="21" width="14.6640625" style="24" customWidth="1"/>
    <col min="22" max="22" width="8.88671875" style="24"/>
    <col min="23" max="23" width="14" style="24" customWidth="1"/>
    <col min="24" max="24" width="39.109375" style="24" customWidth="1"/>
    <col min="25" max="25" width="12.33203125" style="24" customWidth="1"/>
    <col min="26" max="16384" width="8.88671875" style="24"/>
  </cols>
  <sheetData>
    <row r="1" spans="2:28" ht="23.4" x14ac:dyDescent="0.45">
      <c r="B1" s="42" t="s">
        <v>27</v>
      </c>
      <c r="C1" s="42" t="str">
        <f>'Program Analysis'!C3</f>
        <v>Local Government Ordinances</v>
      </c>
      <c r="D1" s="25"/>
    </row>
    <row r="2" spans="2:28" ht="23.4" x14ac:dyDescent="0.45">
      <c r="B2" s="42" t="s">
        <v>102</v>
      </c>
      <c r="C2" s="42" t="s">
        <v>103</v>
      </c>
      <c r="D2" s="25"/>
    </row>
    <row r="4" spans="2:28" s="1" customFormat="1" ht="15.6" x14ac:dyDescent="0.3">
      <c r="B4" s="16"/>
      <c r="G4" s="7"/>
      <c r="H4" s="7"/>
      <c r="I4" s="7"/>
      <c r="J4" s="7"/>
      <c r="K4" s="7"/>
      <c r="L4" s="7"/>
      <c r="M4" s="7"/>
      <c r="N4" s="7"/>
      <c r="O4" s="7"/>
      <c r="P4" s="7"/>
      <c r="Q4" s="7"/>
      <c r="R4" s="7"/>
      <c r="S4" s="7"/>
      <c r="T4" s="7"/>
      <c r="U4" s="7"/>
    </row>
    <row r="5" spans="2:28" s="1" customFormat="1" ht="15" thickBot="1" x14ac:dyDescent="0.35">
      <c r="G5" s="7"/>
      <c r="H5" s="7"/>
      <c r="I5" s="7"/>
      <c r="J5" s="7"/>
      <c r="K5" s="7"/>
      <c r="L5" s="7"/>
      <c r="M5" s="7"/>
      <c r="N5" s="7"/>
      <c r="O5" s="7"/>
      <c r="P5" s="7"/>
      <c r="Q5" s="7"/>
      <c r="R5" s="7"/>
      <c r="S5" s="7"/>
      <c r="T5" s="7"/>
      <c r="U5" s="7"/>
    </row>
    <row r="6" spans="2:28" ht="24" thickBot="1" x14ac:dyDescent="0.5">
      <c r="B6" s="132" t="s">
        <v>88</v>
      </c>
      <c r="C6" s="133"/>
      <c r="D6" s="133"/>
      <c r="E6" s="133"/>
      <c r="F6" s="133"/>
      <c r="G6" s="133"/>
      <c r="H6" s="133"/>
      <c r="I6" s="133"/>
      <c r="J6" s="133"/>
      <c r="K6" s="133"/>
      <c r="L6" s="133"/>
      <c r="M6" s="133"/>
      <c r="N6" s="133"/>
      <c r="O6" s="133"/>
      <c r="P6" s="133"/>
      <c r="Q6" s="133"/>
      <c r="R6" s="133"/>
      <c r="S6" s="133"/>
      <c r="T6" s="133"/>
      <c r="U6" s="134"/>
      <c r="V6" s="25"/>
      <c r="W6" s="25"/>
    </row>
    <row r="7" spans="2:28" s="6" customFormat="1" ht="18.600000000000001" thickBot="1" x14ac:dyDescent="0.4">
      <c r="B7" s="43" t="s">
        <v>1</v>
      </c>
      <c r="C7" s="44" t="s">
        <v>12</v>
      </c>
      <c r="D7" s="44" t="s">
        <v>3</v>
      </c>
      <c r="E7" s="44" t="s">
        <v>55</v>
      </c>
      <c r="F7" s="45" t="s">
        <v>34</v>
      </c>
      <c r="G7" s="44">
        <v>2015</v>
      </c>
      <c r="H7" s="44">
        <v>2016</v>
      </c>
      <c r="I7" s="44">
        <v>2017</v>
      </c>
      <c r="J7" s="44">
        <v>2018</v>
      </c>
      <c r="K7" s="44">
        <v>2019</v>
      </c>
      <c r="L7" s="44">
        <v>2020</v>
      </c>
      <c r="M7" s="44">
        <v>2021</v>
      </c>
      <c r="N7" s="44">
        <v>2022</v>
      </c>
      <c r="O7" s="44">
        <v>2023</v>
      </c>
      <c r="P7" s="44">
        <v>2024</v>
      </c>
      <c r="Q7" s="44">
        <v>2025</v>
      </c>
      <c r="R7" s="44">
        <v>2026</v>
      </c>
      <c r="S7" s="44">
        <v>2027</v>
      </c>
      <c r="T7" s="44">
        <v>2028</v>
      </c>
      <c r="U7" s="46">
        <v>2029</v>
      </c>
      <c r="V7" s="13"/>
      <c r="W7" s="13"/>
      <c r="Y7" s="24"/>
      <c r="AA7" s="10"/>
      <c r="AB7" s="10"/>
    </row>
    <row r="8" spans="2:28" s="6" customFormat="1" ht="18" x14ac:dyDescent="0.35">
      <c r="B8" s="47" t="s">
        <v>35</v>
      </c>
      <c r="C8" s="48"/>
      <c r="D8" s="48"/>
      <c r="E8" s="48"/>
      <c r="F8" s="48"/>
      <c r="G8" s="128" t="s">
        <v>59</v>
      </c>
      <c r="H8" s="128"/>
      <c r="I8" s="128"/>
      <c r="J8" s="128"/>
      <c r="K8" s="128"/>
      <c r="L8" s="128"/>
      <c r="M8" s="128"/>
      <c r="N8" s="128"/>
      <c r="O8" s="128"/>
      <c r="P8" s="128"/>
      <c r="Q8" s="128"/>
      <c r="R8" s="128"/>
      <c r="S8" s="128"/>
      <c r="T8" s="128"/>
      <c r="U8" s="129"/>
      <c r="V8" s="13"/>
      <c r="W8" s="13"/>
      <c r="AA8" s="10"/>
      <c r="AB8" s="10"/>
    </row>
    <row r="9" spans="2:28" ht="14.4" customHeight="1" x14ac:dyDescent="0.3">
      <c r="B9" s="14" t="str">
        <f>VLOOKUP($C$1, 'Look-up'!$A$4:$D$20, 4, FALSE)</f>
        <v>Local</v>
      </c>
      <c r="C9" s="5" t="str">
        <f>VLOOKUP($C$1, 'Look-up'!$A$4:$D$20, 2, FALSE)</f>
        <v>Codes &amp; Standards</v>
      </c>
      <c r="D9" s="5" t="str">
        <f>VLOOKUP($C$1, 'Look-up'!$A$4:$D$20, 1, FALSE)</f>
        <v>Local Government Ordinances</v>
      </c>
      <c r="E9" s="5" t="s">
        <v>56</v>
      </c>
      <c r="F9" s="8" t="s">
        <v>0</v>
      </c>
      <c r="G9" s="49">
        <f>Conservative!C$54</f>
        <v>0.15701015587455711</v>
      </c>
      <c r="H9" s="49">
        <f>Conservative!D$54</f>
        <v>0.27757098769815791</v>
      </c>
      <c r="I9" s="49">
        <f>Conservative!E$54</f>
        <v>0.64349964455048458</v>
      </c>
      <c r="J9" s="49">
        <f>Conservative!F$54</f>
        <v>1.0054174515626257</v>
      </c>
      <c r="K9" s="49">
        <f>Conservative!G$54</f>
        <v>1.363446728015971</v>
      </c>
      <c r="L9" s="49">
        <f>Conservative!H$54</f>
        <v>1.8537305346821944</v>
      </c>
      <c r="M9" s="49">
        <f>Conservative!I$54</f>
        <v>2.3405404293858343</v>
      </c>
      <c r="N9" s="49">
        <f>Conservative!J$54</f>
        <v>2.8241433643173801</v>
      </c>
      <c r="O9" s="49">
        <f>Conservative!K$54</f>
        <v>3.4483491875032346</v>
      </c>
      <c r="P9" s="49">
        <f>Conservative!L$54</f>
        <v>4.0699327173864219</v>
      </c>
      <c r="Q9" s="49">
        <f>Conservative!M$54</f>
        <v>4.6891875511243537</v>
      </c>
      <c r="R9" s="49">
        <f>Conservative!N$54</f>
        <v>5.5841339517755575</v>
      </c>
      <c r="S9" s="49">
        <f>Conservative!O$54</f>
        <v>6.2952859744844609</v>
      </c>
      <c r="T9" s="49">
        <f>Conservative!P$54</f>
        <v>7.0523865916790092</v>
      </c>
      <c r="U9" s="50">
        <f>Conservative!Q$54</f>
        <v>7.0523865916790092</v>
      </c>
      <c r="V9" s="15"/>
      <c r="W9" s="25"/>
      <c r="AA9" s="4"/>
      <c r="AB9" s="4"/>
    </row>
    <row r="10" spans="2:28" x14ac:dyDescent="0.3">
      <c r="B10" s="51" t="str">
        <f t="shared" ref="B10:D11" si="0">B$9</f>
        <v>Local</v>
      </c>
      <c r="C10" s="52" t="str">
        <f t="shared" si="0"/>
        <v>Codes &amp; Standards</v>
      </c>
      <c r="D10" s="52" t="str">
        <f t="shared" si="0"/>
        <v>Local Government Ordinances</v>
      </c>
      <c r="E10" s="52" t="s">
        <v>57</v>
      </c>
      <c r="F10" s="8" t="str">
        <f>F9</f>
        <v>GWh</v>
      </c>
      <c r="G10" s="49">
        <f>Reference!C$54</f>
        <v>0.36635703037396655</v>
      </c>
      <c r="H10" s="49">
        <f>Reference!D$54</f>
        <v>0.64766563796236842</v>
      </c>
      <c r="I10" s="49">
        <f>Reference!E$54</f>
        <v>1.5014991706177974</v>
      </c>
      <c r="J10" s="49">
        <f>Reference!F$54</f>
        <v>2.3459740536461267</v>
      </c>
      <c r="K10" s="49">
        <f>Reference!G$54</f>
        <v>3.1813756987039321</v>
      </c>
      <c r="L10" s="49">
        <f>Reference!H$54</f>
        <v>4.3253712475917867</v>
      </c>
      <c r="M10" s="49">
        <f>Reference!I$54</f>
        <v>5.4612610019002794</v>
      </c>
      <c r="N10" s="49">
        <f>Reference!J$54</f>
        <v>6.5896678500738872</v>
      </c>
      <c r="O10" s="49">
        <f>Reference!K$54</f>
        <v>8.0461481041742147</v>
      </c>
      <c r="P10" s="49">
        <f>Reference!L$54</f>
        <v>9.4965096739016523</v>
      </c>
      <c r="Q10" s="49">
        <f>Reference!M$54</f>
        <v>10.941437619290159</v>
      </c>
      <c r="R10" s="49">
        <f>Reference!N$54</f>
        <v>13.029645887476301</v>
      </c>
      <c r="S10" s="49">
        <f>Reference!O$54</f>
        <v>14.689000607130408</v>
      </c>
      <c r="T10" s="49">
        <f>Reference!P$54</f>
        <v>16.455568713917689</v>
      </c>
      <c r="U10" s="50">
        <f>Reference!Q$54</f>
        <v>16.455568713917689</v>
      </c>
      <c r="V10" s="25"/>
      <c r="W10" s="25"/>
    </row>
    <row r="11" spans="2:28" x14ac:dyDescent="0.3">
      <c r="B11" s="51" t="str">
        <f t="shared" si="0"/>
        <v>Local</v>
      </c>
      <c r="C11" s="52" t="str">
        <f t="shared" si="0"/>
        <v>Codes &amp; Standards</v>
      </c>
      <c r="D11" s="52" t="str">
        <f t="shared" si="0"/>
        <v>Local Government Ordinances</v>
      </c>
      <c r="E11" s="52" t="s">
        <v>58</v>
      </c>
      <c r="F11" s="8" t="str">
        <f>F10</f>
        <v>GWh</v>
      </c>
      <c r="G11" s="49">
        <f>Aggressive!C$54</f>
        <v>1.0467343724970473</v>
      </c>
      <c r="H11" s="49">
        <f>Aggressive!D$54</f>
        <v>1.8504732513210527</v>
      </c>
      <c r="I11" s="49">
        <f>Aggressive!E$54</f>
        <v>4.2899976303365639</v>
      </c>
      <c r="J11" s="49">
        <f>Aggressive!F$54</f>
        <v>6.7027830104175044</v>
      </c>
      <c r="K11" s="49">
        <f>Aggressive!G$54</f>
        <v>9.0896448534398058</v>
      </c>
      <c r="L11" s="49">
        <f>Aggressive!H$54</f>
        <v>12.358203564547962</v>
      </c>
      <c r="M11" s="49">
        <f>Aggressive!I$54</f>
        <v>15.603602862572227</v>
      </c>
      <c r="N11" s="49">
        <f>Aggressive!J$54</f>
        <v>18.827622428782533</v>
      </c>
      <c r="O11" s="49">
        <f>Aggressive!K$54</f>
        <v>22.988994583354899</v>
      </c>
      <c r="P11" s="49">
        <f>Aggressive!L$54</f>
        <v>27.132884782576149</v>
      </c>
      <c r="Q11" s="49">
        <f>Aggressive!M$54</f>
        <v>31.261250340829026</v>
      </c>
      <c r="R11" s="49">
        <f>Aggressive!N$54</f>
        <v>37.227559678503717</v>
      </c>
      <c r="S11" s="49">
        <f>Aggressive!O$54</f>
        <v>41.968573163229742</v>
      </c>
      <c r="T11" s="49">
        <f>Aggressive!P$54</f>
        <v>47.015910611193398</v>
      </c>
      <c r="U11" s="50">
        <f>Aggressive!Q$54</f>
        <v>47.015910611193398</v>
      </c>
      <c r="V11" s="25"/>
      <c r="W11" s="25"/>
    </row>
    <row r="12" spans="2:28" x14ac:dyDescent="0.3">
      <c r="B12" s="53"/>
      <c r="C12" s="49"/>
      <c r="D12" s="49"/>
      <c r="E12" s="49"/>
      <c r="F12" s="54"/>
      <c r="G12" s="49"/>
      <c r="H12" s="49"/>
      <c r="I12" s="49"/>
      <c r="J12" s="49"/>
      <c r="K12" s="49"/>
      <c r="L12" s="49"/>
      <c r="M12" s="49"/>
      <c r="N12" s="49"/>
      <c r="O12" s="49"/>
      <c r="P12" s="49"/>
      <c r="Q12" s="49"/>
      <c r="R12" s="49"/>
      <c r="S12" s="49"/>
      <c r="T12" s="49"/>
      <c r="U12" s="50"/>
      <c r="V12" s="25"/>
      <c r="W12" s="25"/>
    </row>
    <row r="13" spans="2:28" s="6" customFormat="1" ht="18" x14ac:dyDescent="0.35">
      <c r="B13" s="55" t="s">
        <v>36</v>
      </c>
      <c r="C13" s="56"/>
      <c r="D13" s="56"/>
      <c r="E13" s="56"/>
      <c r="F13" s="94"/>
      <c r="G13" s="130" t="s">
        <v>60</v>
      </c>
      <c r="H13" s="130"/>
      <c r="I13" s="130"/>
      <c r="J13" s="130"/>
      <c r="K13" s="130"/>
      <c r="L13" s="130"/>
      <c r="M13" s="130"/>
      <c r="N13" s="130"/>
      <c r="O13" s="130"/>
      <c r="P13" s="130"/>
      <c r="Q13" s="130"/>
      <c r="R13" s="130"/>
      <c r="S13" s="130"/>
      <c r="T13" s="130"/>
      <c r="U13" s="131"/>
      <c r="V13" s="13"/>
      <c r="W13" s="13"/>
      <c r="AA13" s="10"/>
      <c r="AB13" s="10"/>
    </row>
    <row r="14" spans="2:28" ht="14.4" customHeight="1" x14ac:dyDescent="0.3">
      <c r="B14" s="51" t="str">
        <f>'SB 350 Potential'!B$9</f>
        <v>Local</v>
      </c>
      <c r="C14" s="52" t="str">
        <f>'SB 350 Potential'!C$9</f>
        <v>Codes &amp; Standards</v>
      </c>
      <c r="D14" s="52" t="str">
        <f>'SB 350 Potential'!D$9</f>
        <v>Local Government Ordinances</v>
      </c>
      <c r="E14" s="5" t="s">
        <v>56</v>
      </c>
      <c r="F14" s="54" t="s">
        <v>4</v>
      </c>
      <c r="G14" s="49">
        <f>Conservative!C$55</f>
        <v>-5.5236889412670315E-4</v>
      </c>
      <c r="H14" s="49">
        <f>Conservative!D$55</f>
        <v>-9.765074027375917E-4</v>
      </c>
      <c r="I14" s="49">
        <f>Conservative!E$55</f>
        <v>3.1548905354343098E-3</v>
      </c>
      <c r="J14" s="49">
        <f>Conservative!F$55</f>
        <v>7.3003988263944837E-3</v>
      </c>
      <c r="K14" s="49">
        <f>Conservative!G$55</f>
        <v>1.1459587145328489E-2</v>
      </c>
      <c r="L14" s="49">
        <f>Conservative!H$55</f>
        <v>1.7990742538308888E-2</v>
      </c>
      <c r="M14" s="49">
        <f>Conservative!I$55</f>
        <v>2.4534119312118928E-2</v>
      </c>
      <c r="N14" s="49">
        <f>Conservative!J$55</f>
        <v>3.1088778316769091E-2</v>
      </c>
      <c r="O14" s="49">
        <f>Conservative!K$55</f>
        <v>3.9731842891439779E-2</v>
      </c>
      <c r="P14" s="49">
        <f>Conservative!L$55</f>
        <v>4.8384132813627662E-2</v>
      </c>
      <c r="Q14" s="49">
        <f>Conservative!M$55</f>
        <v>5.7044615195133493E-2</v>
      </c>
      <c r="R14" s="49">
        <f>Conservative!N$55</f>
        <v>7.0345907878718264E-2</v>
      </c>
      <c r="S14" s="49">
        <f>Conservative!O$55</f>
        <v>8.0591877283971838E-2</v>
      </c>
      <c r="T14" s="49">
        <f>Conservative!P$55</f>
        <v>9.1592039944711767E-2</v>
      </c>
      <c r="U14" s="50">
        <f>Conservative!Q$55</f>
        <v>9.1592039944711767E-2</v>
      </c>
      <c r="V14" s="15"/>
      <c r="W14" s="25"/>
      <c r="AA14" s="4"/>
      <c r="AB14" s="4"/>
    </row>
    <row r="15" spans="2:28" x14ac:dyDescent="0.3">
      <c r="B15" s="51" t="str">
        <f>'SB 350 Potential'!B$9</f>
        <v>Local</v>
      </c>
      <c r="C15" s="52" t="str">
        <f>'SB 350 Potential'!C$9</f>
        <v>Codes &amp; Standards</v>
      </c>
      <c r="D15" s="52" t="str">
        <f>'SB 350 Potential'!D$9</f>
        <v>Local Government Ordinances</v>
      </c>
      <c r="E15" s="52" t="s">
        <v>57</v>
      </c>
      <c r="F15" s="54" t="str">
        <f t="shared" ref="F15:F16" si="1">F14</f>
        <v>MM Therms</v>
      </c>
      <c r="G15" s="49">
        <f>Reference!C$55</f>
        <v>-1.2888607529623073E-3</v>
      </c>
      <c r="H15" s="49">
        <f>Reference!D$55</f>
        <v>-2.2785172730543806E-3</v>
      </c>
      <c r="I15" s="49">
        <f>Reference!E$55</f>
        <v>7.361411249346723E-3</v>
      </c>
      <c r="J15" s="49">
        <f>Reference!F$55</f>
        <v>1.7034263928253798E-2</v>
      </c>
      <c r="K15" s="49">
        <f>Reference!G$55</f>
        <v>2.6739036672433145E-2</v>
      </c>
      <c r="L15" s="49">
        <f>Reference!H$55</f>
        <v>4.1978399256054066E-2</v>
      </c>
      <c r="M15" s="49">
        <f>Reference!I$55</f>
        <v>5.7246278394944165E-2</v>
      </c>
      <c r="N15" s="49">
        <f>Reference!J$55</f>
        <v>7.2540482739127873E-2</v>
      </c>
      <c r="O15" s="49">
        <f>Reference!K$55</f>
        <v>9.2707633413359483E-2</v>
      </c>
      <c r="P15" s="49">
        <f>Reference!L$55</f>
        <v>0.11289630989846454</v>
      </c>
      <c r="Q15" s="49">
        <f>Reference!M$55</f>
        <v>0.13310410212197815</v>
      </c>
      <c r="R15" s="49">
        <f>Reference!N$55</f>
        <v>0.16414045171700928</v>
      </c>
      <c r="S15" s="49">
        <f>Reference!O$55</f>
        <v>0.18804771366260095</v>
      </c>
      <c r="T15" s="49">
        <f>Reference!P$55</f>
        <v>0.21371475987099414</v>
      </c>
      <c r="U15" s="50">
        <f>Reference!Q$55</f>
        <v>0.21371475987099414</v>
      </c>
      <c r="V15" s="25"/>
      <c r="W15" s="25"/>
    </row>
    <row r="16" spans="2:28" ht="15" thickBot="1" x14ac:dyDescent="0.35">
      <c r="B16" s="57" t="str">
        <f>'SB 350 Potential'!B$9</f>
        <v>Local</v>
      </c>
      <c r="C16" s="58" t="str">
        <f>'SB 350 Potential'!C$9</f>
        <v>Codes &amp; Standards</v>
      </c>
      <c r="D16" s="58" t="str">
        <f>'SB 350 Potential'!D$9</f>
        <v>Local Government Ordinances</v>
      </c>
      <c r="E16" s="58" t="s">
        <v>58</v>
      </c>
      <c r="F16" s="59" t="str">
        <f t="shared" si="1"/>
        <v>MM Therms</v>
      </c>
      <c r="G16" s="60">
        <f>Aggressive!C$55</f>
        <v>-3.6824592941780213E-3</v>
      </c>
      <c r="H16" s="60">
        <f>Aggressive!D$55</f>
        <v>-6.5100493515839446E-3</v>
      </c>
      <c r="I16" s="60">
        <f>Aggressive!E$55</f>
        <v>2.1032603569562065E-2</v>
      </c>
      <c r="J16" s="60">
        <f>Aggressive!F$55</f>
        <v>4.8669325509296563E-2</v>
      </c>
      <c r="K16" s="60">
        <f>Aggressive!G$55</f>
        <v>7.639724763552326E-2</v>
      </c>
      <c r="L16" s="60">
        <f>Aggressive!H$55</f>
        <v>0.11993828358872591</v>
      </c>
      <c r="M16" s="60">
        <f>Aggressive!I$55</f>
        <v>0.16356079541412619</v>
      </c>
      <c r="N16" s="60">
        <f>Aggressive!J$55</f>
        <v>0.20725852211179394</v>
      </c>
      <c r="O16" s="60">
        <f>Aggressive!K$55</f>
        <v>0.26487895260959854</v>
      </c>
      <c r="P16" s="60">
        <f>Aggressive!L$55</f>
        <v>0.32256088542418437</v>
      </c>
      <c r="Q16" s="60">
        <f>Aggressive!M$55</f>
        <v>0.38029743463422327</v>
      </c>
      <c r="R16" s="60">
        <f>Aggressive!N$55</f>
        <v>0.46897271919145511</v>
      </c>
      <c r="S16" s="60">
        <f>Aggressive!O$55</f>
        <v>0.53727918189314561</v>
      </c>
      <c r="T16" s="60">
        <f>Aggressive!P$55</f>
        <v>0.61061359963141182</v>
      </c>
      <c r="U16" s="61">
        <f>Aggressive!Q$55</f>
        <v>0.61061359963141182</v>
      </c>
      <c r="V16" s="25"/>
      <c r="W16" s="25"/>
    </row>
    <row r="17" spans="2:28" x14ac:dyDescent="0.3">
      <c r="B17" s="62"/>
      <c r="C17" s="62"/>
      <c r="D17" s="62"/>
      <c r="E17" s="62"/>
      <c r="F17" s="62"/>
      <c r="G17" s="62"/>
      <c r="H17" s="62"/>
      <c r="I17" s="62"/>
      <c r="J17" s="62"/>
      <c r="K17" s="62"/>
      <c r="L17" s="62"/>
      <c r="M17" s="62"/>
      <c r="N17" s="62"/>
      <c r="O17" s="62"/>
      <c r="P17" s="62"/>
      <c r="Q17" s="62"/>
      <c r="R17" s="62"/>
      <c r="S17" s="62"/>
      <c r="T17" s="62"/>
      <c r="U17" s="62"/>
      <c r="V17" s="25"/>
      <c r="W17" s="25"/>
    </row>
    <row r="18" spans="2:28" x14ac:dyDescent="0.3">
      <c r="B18" s="62"/>
      <c r="C18" s="62"/>
      <c r="D18" s="62"/>
      <c r="E18" s="62"/>
      <c r="F18" s="62"/>
      <c r="G18" s="62"/>
      <c r="H18" s="62"/>
      <c r="I18" s="62"/>
      <c r="J18" s="62"/>
      <c r="K18" s="62"/>
      <c r="L18" s="62"/>
      <c r="M18" s="62"/>
      <c r="N18" s="62"/>
      <c r="O18" s="62"/>
      <c r="P18" s="62"/>
      <c r="Q18" s="62"/>
      <c r="R18" s="62"/>
      <c r="S18" s="62"/>
      <c r="T18" s="62"/>
      <c r="U18" s="62"/>
      <c r="V18" s="25"/>
      <c r="W18" s="25"/>
    </row>
    <row r="19" spans="2:28" ht="15" thickBot="1" x14ac:dyDescent="0.35">
      <c r="B19" s="62"/>
      <c r="C19" s="62"/>
      <c r="D19" s="62"/>
      <c r="E19" s="62"/>
      <c r="F19" s="62"/>
      <c r="G19" s="62"/>
      <c r="H19" s="62"/>
      <c r="I19" s="62"/>
      <c r="J19" s="62"/>
      <c r="K19" s="62"/>
      <c r="L19" s="62"/>
      <c r="M19" s="62"/>
      <c r="N19" s="62"/>
      <c r="O19" s="62"/>
      <c r="P19" s="62"/>
      <c r="Q19" s="62"/>
      <c r="R19" s="62"/>
      <c r="S19" s="62"/>
      <c r="T19" s="62"/>
      <c r="U19" s="62"/>
      <c r="V19" s="25"/>
      <c r="W19" s="25"/>
    </row>
    <row r="20" spans="2:28" ht="24" thickBot="1" x14ac:dyDescent="0.5">
      <c r="B20" s="135" t="s">
        <v>104</v>
      </c>
      <c r="C20" s="136"/>
      <c r="D20" s="136"/>
      <c r="E20" s="136"/>
      <c r="F20" s="136"/>
      <c r="G20" s="136"/>
      <c r="H20" s="136"/>
      <c r="I20" s="136"/>
      <c r="J20" s="136"/>
      <c r="K20" s="136"/>
      <c r="L20" s="136"/>
      <c r="M20" s="136"/>
      <c r="N20" s="136"/>
      <c r="O20" s="136"/>
      <c r="P20" s="136"/>
      <c r="Q20" s="136"/>
      <c r="R20" s="136"/>
      <c r="S20" s="136"/>
      <c r="T20" s="136"/>
      <c r="U20" s="137"/>
      <c r="V20" s="25"/>
      <c r="W20" s="25"/>
    </row>
    <row r="21" spans="2:28" s="6" customFormat="1" ht="18.600000000000001" thickBot="1" x14ac:dyDescent="0.4">
      <c r="B21" s="63" t="s">
        <v>1</v>
      </c>
      <c r="C21" s="64" t="s">
        <v>12</v>
      </c>
      <c r="D21" s="64" t="s">
        <v>3</v>
      </c>
      <c r="E21" s="64" t="s">
        <v>55</v>
      </c>
      <c r="F21" s="65" t="s">
        <v>34</v>
      </c>
      <c r="G21" s="66">
        <v>2015</v>
      </c>
      <c r="H21" s="66">
        <v>2016</v>
      </c>
      <c r="I21" s="66">
        <v>2017</v>
      </c>
      <c r="J21" s="66">
        <v>2018</v>
      </c>
      <c r="K21" s="66">
        <v>2019</v>
      </c>
      <c r="L21" s="66">
        <v>2020</v>
      </c>
      <c r="M21" s="66">
        <v>2021</v>
      </c>
      <c r="N21" s="66">
        <v>2022</v>
      </c>
      <c r="O21" s="66">
        <v>2023</v>
      </c>
      <c r="P21" s="66">
        <v>2024</v>
      </c>
      <c r="Q21" s="66">
        <v>2025</v>
      </c>
      <c r="R21" s="66">
        <v>2026</v>
      </c>
      <c r="S21" s="66">
        <v>2027</v>
      </c>
      <c r="T21" s="66">
        <v>2028</v>
      </c>
      <c r="U21" s="67">
        <v>2029</v>
      </c>
      <c r="V21" s="13"/>
      <c r="W21" s="13"/>
      <c r="Y21" s="24"/>
      <c r="AA21" s="10"/>
      <c r="AB21" s="10"/>
    </row>
    <row r="22" spans="2:28" s="6" customFormat="1" ht="18" x14ac:dyDescent="0.35">
      <c r="B22" s="68" t="s">
        <v>35</v>
      </c>
      <c r="C22" s="27"/>
      <c r="D22" s="27"/>
      <c r="E22" s="27"/>
      <c r="F22" s="27"/>
      <c r="G22" s="128" t="s">
        <v>59</v>
      </c>
      <c r="H22" s="128"/>
      <c r="I22" s="128"/>
      <c r="J22" s="128"/>
      <c r="K22" s="128"/>
      <c r="L22" s="128"/>
      <c r="M22" s="128"/>
      <c r="N22" s="128"/>
      <c r="O22" s="128"/>
      <c r="P22" s="128"/>
      <c r="Q22" s="128"/>
      <c r="R22" s="128"/>
      <c r="S22" s="128"/>
      <c r="T22" s="128"/>
      <c r="U22" s="129"/>
      <c r="V22" s="13"/>
      <c r="W22" s="13"/>
      <c r="AA22" s="10"/>
      <c r="AB22" s="10"/>
    </row>
    <row r="23" spans="2:28" ht="14.4" customHeight="1" x14ac:dyDescent="0.3">
      <c r="B23" s="51" t="str">
        <f>'SB 350 Potential'!B$9</f>
        <v>Local</v>
      </c>
      <c r="C23" s="52" t="str">
        <f>'SB 350 Potential'!C$9</f>
        <v>Codes &amp; Standards</v>
      </c>
      <c r="D23" s="52" t="str">
        <f>'SB 350 Potential'!D$9</f>
        <v>Local Government Ordinances</v>
      </c>
      <c r="E23" s="5" t="s">
        <v>56</v>
      </c>
      <c r="F23" s="8" t="s">
        <v>0</v>
      </c>
      <c r="G23" s="49">
        <f>Conservative!C$57</f>
        <v>0.18653308343781999</v>
      </c>
      <c r="H23" s="49">
        <f>Conservative!D$57</f>
        <v>0.30867729237334735</v>
      </c>
      <c r="I23" s="49">
        <f>Conservative!E$57</f>
        <v>0.53997438430057032</v>
      </c>
      <c r="J23" s="49">
        <f>Conservative!F$57</f>
        <v>0.8792411378845616</v>
      </c>
      <c r="K23" s="49">
        <f>Conservative!G$57</f>
        <v>1.2171528730168075</v>
      </c>
      <c r="L23" s="49">
        <f>Conservative!H$57</f>
        <v>1.2171528730168075</v>
      </c>
      <c r="M23" s="49">
        <f>Conservative!I$57</f>
        <v>1.2171528730168075</v>
      </c>
      <c r="N23" s="49">
        <f>Conservative!J$57</f>
        <v>1.2171528730168075</v>
      </c>
      <c r="O23" s="49">
        <f>Conservative!K$57</f>
        <v>1.2171528730168075</v>
      </c>
      <c r="P23" s="49">
        <f>Conservative!L$57</f>
        <v>1.2171528730168075</v>
      </c>
      <c r="Q23" s="49">
        <f>Conservative!M$57</f>
        <v>1.2171528730168075</v>
      </c>
      <c r="R23" s="49">
        <f>Conservative!N$57</f>
        <v>1.2171528730168075</v>
      </c>
      <c r="S23" s="49">
        <f>Conservative!O$57</f>
        <v>1.2171528730168075</v>
      </c>
      <c r="T23" s="49">
        <f>Conservative!P$57</f>
        <v>1.2171528730168075</v>
      </c>
      <c r="U23" s="50">
        <f>Conservative!Q$57</f>
        <v>1.2171528730168075</v>
      </c>
      <c r="V23" s="15"/>
      <c r="W23" s="25"/>
      <c r="AA23" s="4"/>
      <c r="AB23" s="4"/>
    </row>
    <row r="24" spans="2:28" x14ac:dyDescent="0.3">
      <c r="B24" s="51" t="str">
        <f>'SB 350 Potential'!B$9</f>
        <v>Local</v>
      </c>
      <c r="C24" s="52" t="str">
        <f>'SB 350 Potential'!C$9</f>
        <v>Codes &amp; Standards</v>
      </c>
      <c r="D24" s="52" t="str">
        <f>'SB 350 Potential'!D$9</f>
        <v>Local Government Ordinances</v>
      </c>
      <c r="E24" s="52" t="s">
        <v>57</v>
      </c>
      <c r="F24" s="8" t="str">
        <f t="shared" ref="F24:F25" si="2">F23</f>
        <v>GWh</v>
      </c>
      <c r="G24" s="49">
        <f>Reference!C$57</f>
        <v>0.43524386135491328</v>
      </c>
      <c r="H24" s="49">
        <f>Reference!D$57</f>
        <v>0.72024701553781056</v>
      </c>
      <c r="I24" s="49">
        <f>Reference!E$57</f>
        <v>1.259940230034664</v>
      </c>
      <c r="J24" s="49">
        <f>Reference!F$57</f>
        <v>2.0515626550639769</v>
      </c>
      <c r="K24" s="49">
        <f>Reference!G$57</f>
        <v>2.8400233703725508</v>
      </c>
      <c r="L24" s="49">
        <f>Reference!H$57</f>
        <v>2.8400233703725508</v>
      </c>
      <c r="M24" s="49">
        <f>Reference!I$57</f>
        <v>2.8400233703725508</v>
      </c>
      <c r="N24" s="49">
        <f>Reference!J$57</f>
        <v>2.8400233703725508</v>
      </c>
      <c r="O24" s="49">
        <f>Reference!K$57</f>
        <v>2.8400233703725508</v>
      </c>
      <c r="P24" s="49">
        <f>Reference!L$57</f>
        <v>2.8400233703725508</v>
      </c>
      <c r="Q24" s="49">
        <f>Reference!M$57</f>
        <v>2.8400233703725508</v>
      </c>
      <c r="R24" s="49">
        <f>Reference!N$57</f>
        <v>2.8400233703725508</v>
      </c>
      <c r="S24" s="49">
        <f>Reference!O$57</f>
        <v>2.8400233703725508</v>
      </c>
      <c r="T24" s="49">
        <f>Reference!P$57</f>
        <v>2.8400233703725508</v>
      </c>
      <c r="U24" s="50">
        <f>Reference!Q$57</f>
        <v>2.8400233703725508</v>
      </c>
      <c r="V24" s="25"/>
      <c r="W24" s="25"/>
    </row>
    <row r="25" spans="2:28" x14ac:dyDescent="0.3">
      <c r="B25" s="51" t="str">
        <f>'SB 350 Potential'!B$9</f>
        <v>Local</v>
      </c>
      <c r="C25" s="52" t="str">
        <f>'SB 350 Potential'!C$9</f>
        <v>Codes &amp; Standards</v>
      </c>
      <c r="D25" s="52" t="str">
        <f>'SB 350 Potential'!D$9</f>
        <v>Local Government Ordinances</v>
      </c>
      <c r="E25" s="52" t="s">
        <v>58</v>
      </c>
      <c r="F25" s="8" t="str">
        <f t="shared" si="2"/>
        <v>GWh</v>
      </c>
      <c r="G25" s="49">
        <f>Aggressive!C$57</f>
        <v>1.2435538895854665</v>
      </c>
      <c r="H25" s="49">
        <f>Aggressive!D$57</f>
        <v>2.0578486158223157</v>
      </c>
      <c r="I25" s="49">
        <f>Aggressive!E$57</f>
        <v>3.5998292286704685</v>
      </c>
      <c r="J25" s="49">
        <f>Aggressive!F$57</f>
        <v>5.8616075858970769</v>
      </c>
      <c r="K25" s="49">
        <f>Aggressive!G$57</f>
        <v>8.1143524867787171</v>
      </c>
      <c r="L25" s="49">
        <f>Aggressive!H$57</f>
        <v>8.1143524867787171</v>
      </c>
      <c r="M25" s="49">
        <f>Aggressive!I$57</f>
        <v>8.1143524867787171</v>
      </c>
      <c r="N25" s="49">
        <f>Aggressive!J$57</f>
        <v>8.1143524867787171</v>
      </c>
      <c r="O25" s="49">
        <f>Aggressive!K$57</f>
        <v>8.1143524867787171</v>
      </c>
      <c r="P25" s="49">
        <f>Aggressive!L$57</f>
        <v>8.1143524867787171</v>
      </c>
      <c r="Q25" s="49">
        <f>Aggressive!M$57</f>
        <v>8.1143524867787171</v>
      </c>
      <c r="R25" s="49">
        <f>Aggressive!N$57</f>
        <v>8.1143524867787171</v>
      </c>
      <c r="S25" s="49">
        <f>Aggressive!O$57</f>
        <v>8.1143524867787171</v>
      </c>
      <c r="T25" s="49">
        <f>Aggressive!P$57</f>
        <v>8.1143524867787171</v>
      </c>
      <c r="U25" s="50">
        <f>Aggressive!Q$57</f>
        <v>8.1143524867787171</v>
      </c>
      <c r="V25" s="25"/>
      <c r="W25" s="25"/>
    </row>
    <row r="26" spans="2:28" x14ac:dyDescent="0.3">
      <c r="B26" s="51"/>
      <c r="C26" s="52"/>
      <c r="D26" s="52"/>
      <c r="E26" s="52"/>
      <c r="F26" s="69"/>
      <c r="G26" s="49"/>
      <c r="H26" s="49"/>
      <c r="I26" s="49"/>
      <c r="J26" s="49"/>
      <c r="K26" s="49"/>
      <c r="L26" s="49"/>
      <c r="M26" s="49"/>
      <c r="N26" s="49"/>
      <c r="O26" s="49"/>
      <c r="P26" s="49"/>
      <c r="Q26" s="49"/>
      <c r="R26" s="49"/>
      <c r="S26" s="49"/>
      <c r="T26" s="49"/>
      <c r="U26" s="50"/>
      <c r="V26" s="25"/>
      <c r="W26" s="25"/>
    </row>
    <row r="27" spans="2:28" s="6" customFormat="1" ht="18" x14ac:dyDescent="0.35">
      <c r="B27" s="70" t="s">
        <v>36</v>
      </c>
      <c r="C27" s="12"/>
      <c r="D27" s="12"/>
      <c r="E27" s="12"/>
      <c r="F27" s="71"/>
      <c r="G27" s="130" t="s">
        <v>60</v>
      </c>
      <c r="H27" s="130"/>
      <c r="I27" s="130"/>
      <c r="J27" s="130"/>
      <c r="K27" s="130"/>
      <c r="L27" s="130"/>
      <c r="M27" s="130"/>
      <c r="N27" s="130"/>
      <c r="O27" s="130"/>
      <c r="P27" s="130"/>
      <c r="Q27" s="130"/>
      <c r="R27" s="130"/>
      <c r="S27" s="130"/>
      <c r="T27" s="130"/>
      <c r="U27" s="131"/>
      <c r="V27" s="13"/>
      <c r="W27" s="13"/>
      <c r="AA27" s="10"/>
      <c r="AB27" s="10"/>
    </row>
    <row r="28" spans="2:28" ht="14.4" customHeight="1" x14ac:dyDescent="0.3">
      <c r="B28" s="51" t="str">
        <f>'SB 350 Potential'!B$9</f>
        <v>Local</v>
      </c>
      <c r="C28" s="52" t="str">
        <f>'SB 350 Potential'!C$9</f>
        <v>Codes &amp; Standards</v>
      </c>
      <c r="D28" s="52" t="str">
        <f>'SB 350 Potential'!D$9</f>
        <v>Local Government Ordinances</v>
      </c>
      <c r="E28" s="5" t="str">
        <f t="shared" ref="E28:E30" si="3">E23</f>
        <v>Conservative</v>
      </c>
      <c r="F28" s="8" t="s">
        <v>4</v>
      </c>
      <c r="G28" s="49">
        <f>Conservative!C$58</f>
        <v>2.4943347052358095E-2</v>
      </c>
      <c r="H28" s="49">
        <f>Conservative!D$58</f>
        <v>4.1276564397849505E-2</v>
      </c>
      <c r="I28" s="49">
        <f>Conservative!E$58</f>
        <v>7.5283754895301161E-2</v>
      </c>
      <c r="J28" s="49">
        <f>Conservative!F$58</f>
        <v>0.12677324112899371</v>
      </c>
      <c r="K28" s="49">
        <f>Conservative!G$58</f>
        <v>0.17808153325555351</v>
      </c>
      <c r="L28" s="49">
        <f>Conservative!H$58</f>
        <v>0.17808153325555351</v>
      </c>
      <c r="M28" s="49">
        <f>Conservative!I$58</f>
        <v>0.17808153325555351</v>
      </c>
      <c r="N28" s="49">
        <f>Conservative!J$58</f>
        <v>0.17808153325555351</v>
      </c>
      <c r="O28" s="49">
        <f>Conservative!K$58</f>
        <v>0.17808153325555351</v>
      </c>
      <c r="P28" s="49">
        <f>Conservative!L$58</f>
        <v>0.17808153325555351</v>
      </c>
      <c r="Q28" s="49">
        <f>Conservative!M$58</f>
        <v>0.17808153325555351</v>
      </c>
      <c r="R28" s="49">
        <f>Conservative!N$58</f>
        <v>0.17808153325555351</v>
      </c>
      <c r="S28" s="49">
        <f>Conservative!O$58</f>
        <v>0.17808153325555351</v>
      </c>
      <c r="T28" s="49">
        <f>Conservative!P$58</f>
        <v>0.17808153325555351</v>
      </c>
      <c r="U28" s="50">
        <f>Conservative!Q$58</f>
        <v>0.17808153325555351</v>
      </c>
      <c r="V28" s="15"/>
      <c r="W28" s="25"/>
      <c r="AA28" s="4"/>
      <c r="AB28" s="4"/>
    </row>
    <row r="29" spans="2:28" x14ac:dyDescent="0.3">
      <c r="B29" s="51" t="str">
        <f>'SB 350 Potential'!B$9</f>
        <v>Local</v>
      </c>
      <c r="C29" s="52" t="str">
        <f>'SB 350 Potential'!C$9</f>
        <v>Codes &amp; Standards</v>
      </c>
      <c r="D29" s="52" t="str">
        <f>'SB 350 Potential'!D$9</f>
        <v>Local Government Ordinances</v>
      </c>
      <c r="E29" s="52" t="str">
        <f t="shared" si="3"/>
        <v>Reference</v>
      </c>
      <c r="F29" s="69" t="str">
        <f t="shared" ref="F29:F30" si="4">F28</f>
        <v>MM Therms</v>
      </c>
      <c r="G29" s="49">
        <f>Reference!C$58</f>
        <v>5.820114312216889E-2</v>
      </c>
      <c r="H29" s="49">
        <f>Reference!D$58</f>
        <v>9.6311983594982178E-2</v>
      </c>
      <c r="I29" s="49">
        <f>Reference!E$58</f>
        <v>0.17566209475570269</v>
      </c>
      <c r="J29" s="49">
        <f>Reference!F$58</f>
        <v>0.29580422930098532</v>
      </c>
      <c r="K29" s="49">
        <f>Reference!G$58</f>
        <v>0.41552357759629155</v>
      </c>
      <c r="L29" s="49">
        <f>Reference!H$58</f>
        <v>0.41552357759629155</v>
      </c>
      <c r="M29" s="49">
        <f>Reference!I$58</f>
        <v>0.41552357759629155</v>
      </c>
      <c r="N29" s="49">
        <f>Reference!J$58</f>
        <v>0.41552357759629155</v>
      </c>
      <c r="O29" s="49">
        <f>Reference!K$58</f>
        <v>0.41552357759629155</v>
      </c>
      <c r="P29" s="49">
        <f>Reference!L$58</f>
        <v>0.41552357759629155</v>
      </c>
      <c r="Q29" s="49">
        <f>Reference!M$58</f>
        <v>0.41552357759629155</v>
      </c>
      <c r="R29" s="49">
        <f>Reference!N$58</f>
        <v>0.41552357759629155</v>
      </c>
      <c r="S29" s="49">
        <f>Reference!O$58</f>
        <v>0.41552357759629155</v>
      </c>
      <c r="T29" s="49">
        <f>Reference!P$58</f>
        <v>0.41552357759629155</v>
      </c>
      <c r="U29" s="50">
        <f>Reference!Q$58</f>
        <v>0.41552357759629155</v>
      </c>
      <c r="V29" s="25"/>
      <c r="W29" s="25"/>
    </row>
    <row r="30" spans="2:28" ht="15" thickBot="1" x14ac:dyDescent="0.35">
      <c r="B30" s="57" t="str">
        <f>'SB 350 Potential'!B$9</f>
        <v>Local</v>
      </c>
      <c r="C30" s="58" t="str">
        <f>'SB 350 Potential'!C$9</f>
        <v>Codes &amp; Standards</v>
      </c>
      <c r="D30" s="58" t="str">
        <f>'SB 350 Potential'!D$9</f>
        <v>Local Government Ordinances</v>
      </c>
      <c r="E30" s="58" t="str">
        <f t="shared" si="3"/>
        <v>Aggressive</v>
      </c>
      <c r="F30" s="72" t="str">
        <f t="shared" si="4"/>
        <v>MM Therms</v>
      </c>
      <c r="G30" s="60">
        <f>Aggressive!C$58</f>
        <v>0.16628898034905398</v>
      </c>
      <c r="H30" s="60">
        <f>Aggressive!D$58</f>
        <v>0.27517709598566337</v>
      </c>
      <c r="I30" s="60">
        <f>Aggressive!E$58</f>
        <v>0.50189169930200772</v>
      </c>
      <c r="J30" s="60">
        <f>Aggressive!F$58</f>
        <v>0.84515494085995813</v>
      </c>
      <c r="K30" s="60">
        <f>Aggressive!G$58</f>
        <v>1.1872102217036902</v>
      </c>
      <c r="L30" s="60">
        <f>Aggressive!H$58</f>
        <v>1.1872102217036902</v>
      </c>
      <c r="M30" s="60">
        <f>Aggressive!I$58</f>
        <v>1.1872102217036902</v>
      </c>
      <c r="N30" s="60">
        <f>Aggressive!J$58</f>
        <v>1.1872102217036902</v>
      </c>
      <c r="O30" s="60">
        <f>Aggressive!K$58</f>
        <v>1.1872102217036902</v>
      </c>
      <c r="P30" s="60">
        <f>Aggressive!L$58</f>
        <v>1.1872102217036902</v>
      </c>
      <c r="Q30" s="60">
        <f>Aggressive!M$58</f>
        <v>1.1872102217036902</v>
      </c>
      <c r="R30" s="60">
        <f>Aggressive!N$58</f>
        <v>1.1872102217036902</v>
      </c>
      <c r="S30" s="60">
        <f>Aggressive!O$58</f>
        <v>1.1872102217036902</v>
      </c>
      <c r="T30" s="60">
        <f>Aggressive!P$58</f>
        <v>1.1872102217036902</v>
      </c>
      <c r="U30" s="61">
        <f>Aggressive!Q$58</f>
        <v>1.1872102217036902</v>
      </c>
      <c r="V30" s="25"/>
      <c r="W30" s="25"/>
    </row>
    <row r="31" spans="2:28" x14ac:dyDescent="0.3">
      <c r="B31" s="62"/>
      <c r="C31" s="62"/>
      <c r="D31" s="62"/>
      <c r="E31" s="62"/>
      <c r="F31" s="62"/>
      <c r="G31" s="62"/>
      <c r="H31" s="62"/>
      <c r="I31" s="62"/>
      <c r="J31" s="62"/>
      <c r="K31" s="62"/>
      <c r="L31" s="62"/>
      <c r="M31" s="62"/>
      <c r="N31" s="62"/>
      <c r="O31" s="62"/>
      <c r="P31" s="62"/>
      <c r="Q31" s="62"/>
      <c r="R31" s="62"/>
      <c r="S31" s="62"/>
      <c r="T31" s="62"/>
      <c r="U31" s="62"/>
      <c r="V31" s="25"/>
      <c r="W31" s="25"/>
    </row>
    <row r="32" spans="2:28" x14ac:dyDescent="0.3">
      <c r="B32" s="62"/>
      <c r="C32" s="62"/>
      <c r="D32" s="62"/>
      <c r="E32" s="62"/>
      <c r="F32" s="62"/>
      <c r="G32" s="62"/>
      <c r="H32" s="62"/>
      <c r="I32" s="62"/>
      <c r="J32" s="62"/>
      <c r="K32" s="62"/>
      <c r="L32" s="62"/>
      <c r="M32" s="62"/>
      <c r="N32" s="62"/>
      <c r="O32" s="62"/>
      <c r="P32" s="62"/>
      <c r="Q32" s="62"/>
      <c r="R32" s="62"/>
      <c r="S32" s="62"/>
      <c r="T32" s="62"/>
      <c r="U32" s="62"/>
      <c r="V32" s="25"/>
      <c r="W32" s="25"/>
    </row>
    <row r="33" spans="2:28" ht="15" thickBot="1" x14ac:dyDescent="0.35">
      <c r="B33" s="62"/>
      <c r="C33" s="62"/>
      <c r="D33" s="62"/>
      <c r="E33" s="62"/>
      <c r="F33" s="62"/>
      <c r="G33" s="62"/>
      <c r="H33" s="62"/>
      <c r="I33" s="62"/>
      <c r="J33" s="62"/>
      <c r="K33" s="62"/>
      <c r="L33" s="62"/>
      <c r="M33" s="62"/>
      <c r="N33" s="62"/>
      <c r="O33" s="62"/>
      <c r="P33" s="62"/>
      <c r="Q33" s="62"/>
      <c r="R33" s="62"/>
      <c r="S33" s="62"/>
      <c r="T33" s="62"/>
      <c r="U33" s="62"/>
      <c r="V33" s="25"/>
      <c r="W33" s="25"/>
    </row>
    <row r="34" spans="2:28" ht="24" thickBot="1" x14ac:dyDescent="0.5">
      <c r="B34" s="125" t="s">
        <v>105</v>
      </c>
      <c r="C34" s="126"/>
      <c r="D34" s="126"/>
      <c r="E34" s="126"/>
      <c r="F34" s="126"/>
      <c r="G34" s="126"/>
      <c r="H34" s="126"/>
      <c r="I34" s="126"/>
      <c r="J34" s="126"/>
      <c r="K34" s="126"/>
      <c r="L34" s="126"/>
      <c r="M34" s="126"/>
      <c r="N34" s="126"/>
      <c r="O34" s="126"/>
      <c r="P34" s="126"/>
      <c r="Q34" s="126"/>
      <c r="R34" s="126"/>
      <c r="S34" s="126"/>
      <c r="T34" s="126"/>
      <c r="U34" s="127"/>
      <c r="V34" s="25"/>
      <c r="W34" s="25"/>
    </row>
    <row r="35" spans="2:28" s="6" customFormat="1" ht="18.600000000000001" thickBot="1" x14ac:dyDescent="0.4">
      <c r="B35" s="73" t="s">
        <v>1</v>
      </c>
      <c r="C35" s="74" t="s">
        <v>12</v>
      </c>
      <c r="D35" s="74" t="s">
        <v>3</v>
      </c>
      <c r="E35" s="74" t="s">
        <v>55</v>
      </c>
      <c r="F35" s="75" t="s">
        <v>34</v>
      </c>
      <c r="G35" s="76">
        <v>2015</v>
      </c>
      <c r="H35" s="76">
        <v>2016</v>
      </c>
      <c r="I35" s="76">
        <v>2017</v>
      </c>
      <c r="J35" s="76">
        <v>2018</v>
      </c>
      <c r="K35" s="76">
        <v>2019</v>
      </c>
      <c r="L35" s="76">
        <v>2020</v>
      </c>
      <c r="M35" s="76">
        <v>2021</v>
      </c>
      <c r="N35" s="76">
        <v>2022</v>
      </c>
      <c r="O35" s="76">
        <v>2023</v>
      </c>
      <c r="P35" s="76">
        <v>2024</v>
      </c>
      <c r="Q35" s="76">
        <v>2025</v>
      </c>
      <c r="R35" s="76">
        <v>2026</v>
      </c>
      <c r="S35" s="76">
        <v>2027</v>
      </c>
      <c r="T35" s="76">
        <v>2028</v>
      </c>
      <c r="U35" s="77">
        <v>2029</v>
      </c>
      <c r="V35" s="13"/>
      <c r="W35" s="13"/>
      <c r="Y35" s="24"/>
      <c r="AA35" s="10"/>
      <c r="AB35" s="10"/>
    </row>
    <row r="36" spans="2:28" s="6" customFormat="1" ht="18" x14ac:dyDescent="0.35">
      <c r="B36" s="68" t="s">
        <v>35</v>
      </c>
      <c r="C36" s="27"/>
      <c r="D36" s="27"/>
      <c r="E36" s="27"/>
      <c r="F36" s="27"/>
      <c r="G36" s="128" t="s">
        <v>59</v>
      </c>
      <c r="H36" s="128"/>
      <c r="I36" s="128"/>
      <c r="J36" s="128"/>
      <c r="K36" s="128"/>
      <c r="L36" s="128"/>
      <c r="M36" s="128"/>
      <c r="N36" s="128"/>
      <c r="O36" s="128"/>
      <c r="P36" s="128"/>
      <c r="Q36" s="128"/>
      <c r="R36" s="128"/>
      <c r="S36" s="128"/>
      <c r="T36" s="128"/>
      <c r="U36" s="129"/>
      <c r="V36" s="13"/>
      <c r="W36" s="13"/>
      <c r="AA36" s="10"/>
      <c r="AB36" s="10"/>
    </row>
    <row r="37" spans="2:28" ht="14.4" customHeight="1" x14ac:dyDescent="0.3">
      <c r="B37" s="51" t="str">
        <f>'SB 350 Potential'!B$9</f>
        <v>Local</v>
      </c>
      <c r="C37" s="52" t="str">
        <f>'SB 350 Potential'!C$9</f>
        <v>Codes &amp; Standards</v>
      </c>
      <c r="D37" s="52" t="str">
        <f>'SB 350 Potential'!D$9</f>
        <v>Local Government Ordinances</v>
      </c>
      <c r="E37" s="5" t="s">
        <v>56</v>
      </c>
      <c r="F37" s="8" t="s">
        <v>0</v>
      </c>
      <c r="G37" s="49">
        <f>SUM(G9,G23)</f>
        <v>0.34354323931237707</v>
      </c>
      <c r="H37" s="49">
        <f t="shared" ref="H37:U38" si="5">SUM(H9,H23)</f>
        <v>0.5862482800715052</v>
      </c>
      <c r="I37" s="49">
        <f t="shared" si="5"/>
        <v>1.1834740288510548</v>
      </c>
      <c r="J37" s="49">
        <f t="shared" si="5"/>
        <v>1.8846585894471874</v>
      </c>
      <c r="K37" s="49">
        <f t="shared" si="5"/>
        <v>2.5805996010327785</v>
      </c>
      <c r="L37" s="49">
        <f t="shared" si="5"/>
        <v>3.0708834076990019</v>
      </c>
      <c r="M37" s="49">
        <f t="shared" si="5"/>
        <v>3.557693302402642</v>
      </c>
      <c r="N37" s="49">
        <f t="shared" si="5"/>
        <v>4.0412962373341879</v>
      </c>
      <c r="O37" s="49">
        <f t="shared" si="5"/>
        <v>4.6655020605200423</v>
      </c>
      <c r="P37" s="49">
        <f t="shared" si="5"/>
        <v>5.2870855904032297</v>
      </c>
      <c r="Q37" s="49">
        <f t="shared" si="5"/>
        <v>5.9063404241411614</v>
      </c>
      <c r="R37" s="49">
        <f t="shared" si="5"/>
        <v>6.8012868247923652</v>
      </c>
      <c r="S37" s="49">
        <f t="shared" si="5"/>
        <v>7.5124388475012687</v>
      </c>
      <c r="T37" s="49">
        <f t="shared" si="5"/>
        <v>8.269539464695816</v>
      </c>
      <c r="U37" s="50">
        <f>SUM(U9,U23)</f>
        <v>8.269539464695816</v>
      </c>
      <c r="V37" s="15"/>
      <c r="W37" s="25"/>
      <c r="AA37" s="4"/>
      <c r="AB37" s="4"/>
    </row>
    <row r="38" spans="2:28" x14ac:dyDescent="0.3">
      <c r="B38" s="51" t="str">
        <f>'SB 350 Potential'!B$9</f>
        <v>Local</v>
      </c>
      <c r="C38" s="52" t="str">
        <f>'SB 350 Potential'!C$9</f>
        <v>Codes &amp; Standards</v>
      </c>
      <c r="D38" s="52" t="str">
        <f>'SB 350 Potential'!D$9</f>
        <v>Local Government Ordinances</v>
      </c>
      <c r="E38" s="52" t="s">
        <v>57</v>
      </c>
      <c r="F38" s="8" t="str">
        <f t="shared" ref="F38:F39" si="6">F37</f>
        <v>GWh</v>
      </c>
      <c r="G38" s="49">
        <f>SUM(G10,G24)</f>
        <v>0.80160089172887983</v>
      </c>
      <c r="H38" s="49">
        <f t="shared" si="5"/>
        <v>1.3679126535001789</v>
      </c>
      <c r="I38" s="49">
        <f t="shared" si="5"/>
        <v>2.7614394006524616</v>
      </c>
      <c r="J38" s="49">
        <f t="shared" si="5"/>
        <v>4.3975367087101036</v>
      </c>
      <c r="K38" s="49">
        <f t="shared" si="5"/>
        <v>6.0213990690764829</v>
      </c>
      <c r="L38" s="49">
        <f t="shared" si="5"/>
        <v>7.1653946179643375</v>
      </c>
      <c r="M38" s="49">
        <f t="shared" si="5"/>
        <v>8.3012843722728302</v>
      </c>
      <c r="N38" s="49">
        <f t="shared" si="5"/>
        <v>9.429691220446438</v>
      </c>
      <c r="O38" s="49">
        <f t="shared" si="5"/>
        <v>10.886171474546765</v>
      </c>
      <c r="P38" s="49">
        <f t="shared" si="5"/>
        <v>12.336533044274203</v>
      </c>
      <c r="Q38" s="49">
        <f t="shared" si="5"/>
        <v>13.78146098966271</v>
      </c>
      <c r="R38" s="49">
        <f t="shared" si="5"/>
        <v>15.869669257848852</v>
      </c>
      <c r="S38" s="49">
        <f t="shared" si="5"/>
        <v>17.529023977502959</v>
      </c>
      <c r="T38" s="49">
        <f t="shared" si="5"/>
        <v>19.295592084290242</v>
      </c>
      <c r="U38" s="50">
        <f t="shared" si="5"/>
        <v>19.295592084290242</v>
      </c>
      <c r="V38" s="25"/>
      <c r="W38" s="25"/>
    </row>
    <row r="39" spans="2:28" x14ac:dyDescent="0.3">
      <c r="B39" s="51" t="str">
        <f>'SB 350 Potential'!B$9</f>
        <v>Local</v>
      </c>
      <c r="C39" s="52" t="str">
        <f>'SB 350 Potential'!C$9</f>
        <v>Codes &amp; Standards</v>
      </c>
      <c r="D39" s="52" t="str">
        <f>'SB 350 Potential'!D$9</f>
        <v>Local Government Ordinances</v>
      </c>
      <c r="E39" s="52" t="s">
        <v>58</v>
      </c>
      <c r="F39" s="8" t="str">
        <f t="shared" si="6"/>
        <v>GWh</v>
      </c>
      <c r="G39" s="49">
        <f t="shared" ref="G39:U39" si="7">SUM(G11,G25)</f>
        <v>2.2902882620825138</v>
      </c>
      <c r="H39" s="49">
        <f t="shared" si="7"/>
        <v>3.9083218671433686</v>
      </c>
      <c r="I39" s="49">
        <f t="shared" si="7"/>
        <v>7.889826859007032</v>
      </c>
      <c r="J39" s="49">
        <f t="shared" si="7"/>
        <v>12.564390596314581</v>
      </c>
      <c r="K39" s="49">
        <f t="shared" si="7"/>
        <v>17.203997340218521</v>
      </c>
      <c r="L39" s="49">
        <f t="shared" si="7"/>
        <v>20.472556051326677</v>
      </c>
      <c r="M39" s="49">
        <f t="shared" si="7"/>
        <v>23.717955349350945</v>
      </c>
      <c r="N39" s="49">
        <f t="shared" si="7"/>
        <v>26.94197491556125</v>
      </c>
      <c r="O39" s="49">
        <f t="shared" si="7"/>
        <v>31.103347070133616</v>
      </c>
      <c r="P39" s="49">
        <f t="shared" si="7"/>
        <v>35.247237269354869</v>
      </c>
      <c r="Q39" s="49">
        <f t="shared" si="7"/>
        <v>39.375602827607743</v>
      </c>
      <c r="R39" s="49">
        <f t="shared" si="7"/>
        <v>45.341912165282437</v>
      </c>
      <c r="S39" s="49">
        <f t="shared" si="7"/>
        <v>50.082925650008463</v>
      </c>
      <c r="T39" s="49">
        <f t="shared" si="7"/>
        <v>55.130263097972119</v>
      </c>
      <c r="U39" s="50">
        <f t="shared" si="7"/>
        <v>55.130263097972119</v>
      </c>
      <c r="V39" s="25"/>
      <c r="W39" s="25"/>
    </row>
    <row r="40" spans="2:28" x14ac:dyDescent="0.3">
      <c r="B40" s="51"/>
      <c r="C40" s="52"/>
      <c r="D40" s="52"/>
      <c r="E40" s="52"/>
      <c r="F40" s="69"/>
      <c r="G40" s="49"/>
      <c r="H40" s="49"/>
      <c r="I40" s="49"/>
      <c r="J40" s="49"/>
      <c r="K40" s="49"/>
      <c r="L40" s="49"/>
      <c r="M40" s="49"/>
      <c r="N40" s="49"/>
      <c r="O40" s="49"/>
      <c r="P40" s="49"/>
      <c r="Q40" s="49"/>
      <c r="R40" s="49"/>
      <c r="S40" s="49"/>
      <c r="T40" s="49"/>
      <c r="U40" s="50"/>
      <c r="V40" s="25"/>
      <c r="W40" s="25"/>
    </row>
    <row r="41" spans="2:28" s="6" customFormat="1" ht="18" x14ac:dyDescent="0.35">
      <c r="B41" s="70" t="s">
        <v>36</v>
      </c>
      <c r="C41" s="12"/>
      <c r="D41" s="12"/>
      <c r="E41" s="12"/>
      <c r="F41" s="71"/>
      <c r="G41" s="130" t="s">
        <v>60</v>
      </c>
      <c r="H41" s="130"/>
      <c r="I41" s="130"/>
      <c r="J41" s="130"/>
      <c r="K41" s="130"/>
      <c r="L41" s="130"/>
      <c r="M41" s="130"/>
      <c r="N41" s="130"/>
      <c r="O41" s="130"/>
      <c r="P41" s="130"/>
      <c r="Q41" s="130"/>
      <c r="R41" s="130"/>
      <c r="S41" s="130"/>
      <c r="T41" s="130"/>
      <c r="U41" s="131"/>
      <c r="V41" s="13"/>
      <c r="W41" s="13"/>
      <c r="AA41" s="10"/>
      <c r="AB41" s="10"/>
    </row>
    <row r="42" spans="2:28" ht="14.4" customHeight="1" x14ac:dyDescent="0.3">
      <c r="B42" s="51" t="str">
        <f>'SB 350 Potential'!B$9</f>
        <v>Local</v>
      </c>
      <c r="C42" s="52" t="str">
        <f>'SB 350 Potential'!C$9</f>
        <v>Codes &amp; Standards</v>
      </c>
      <c r="D42" s="52" t="str">
        <f>'SB 350 Potential'!D$9</f>
        <v>Local Government Ordinances</v>
      </c>
      <c r="E42" s="5" t="str">
        <f t="shared" ref="E42:E44" si="8">E37</f>
        <v>Conservative</v>
      </c>
      <c r="F42" s="8" t="s">
        <v>4</v>
      </c>
      <c r="G42" s="49">
        <f>SUM(G14,G28)</f>
        <v>2.439097815823139E-2</v>
      </c>
      <c r="H42" s="49">
        <f t="shared" ref="H42:U42" si="9">SUM(H14,H28)</f>
        <v>4.030005699511191E-2</v>
      </c>
      <c r="I42" s="49">
        <f t="shared" si="9"/>
        <v>7.8438645430735476E-2</v>
      </c>
      <c r="J42" s="49">
        <f t="shared" si="9"/>
        <v>0.13407363995538821</v>
      </c>
      <c r="K42" s="49">
        <f t="shared" si="9"/>
        <v>0.189541120400882</v>
      </c>
      <c r="L42" s="49">
        <f t="shared" si="9"/>
        <v>0.19607227579386238</v>
      </c>
      <c r="M42" s="49">
        <f t="shared" si="9"/>
        <v>0.20261565256767244</v>
      </c>
      <c r="N42" s="49">
        <f t="shared" si="9"/>
        <v>0.2091703115723226</v>
      </c>
      <c r="O42" s="49">
        <f t="shared" si="9"/>
        <v>0.21781337614699328</v>
      </c>
      <c r="P42" s="49">
        <f t="shared" si="9"/>
        <v>0.22646566606918117</v>
      </c>
      <c r="Q42" s="49">
        <f t="shared" si="9"/>
        <v>0.23512614845068699</v>
      </c>
      <c r="R42" s="49">
        <f t="shared" si="9"/>
        <v>0.24842744113427179</v>
      </c>
      <c r="S42" s="49">
        <f t="shared" si="9"/>
        <v>0.25867341053952536</v>
      </c>
      <c r="T42" s="49">
        <f t="shared" si="9"/>
        <v>0.2696735732002653</v>
      </c>
      <c r="U42" s="50">
        <f t="shared" si="9"/>
        <v>0.2696735732002653</v>
      </c>
      <c r="V42" s="15"/>
      <c r="W42" s="25"/>
      <c r="AA42" s="4"/>
      <c r="AB42" s="4"/>
    </row>
    <row r="43" spans="2:28" x14ac:dyDescent="0.3">
      <c r="B43" s="51" t="str">
        <f>'SB 350 Potential'!B$9</f>
        <v>Local</v>
      </c>
      <c r="C43" s="52" t="str">
        <f>'SB 350 Potential'!C$9</f>
        <v>Codes &amp; Standards</v>
      </c>
      <c r="D43" s="52" t="str">
        <f>'SB 350 Potential'!D$9</f>
        <v>Local Government Ordinances</v>
      </c>
      <c r="E43" s="52" t="str">
        <f t="shared" si="8"/>
        <v>Reference</v>
      </c>
      <c r="F43" s="69" t="str">
        <f t="shared" ref="F43:F44" si="10">F42</f>
        <v>MM Therms</v>
      </c>
      <c r="G43" s="49">
        <f t="shared" ref="G43:U44" si="11">SUM(G15,G29)</f>
        <v>5.6912282369206584E-2</v>
      </c>
      <c r="H43" s="49">
        <f t="shared" si="11"/>
        <v>9.40334663219278E-2</v>
      </c>
      <c r="I43" s="49">
        <f t="shared" si="11"/>
        <v>0.18302350600504941</v>
      </c>
      <c r="J43" s="49">
        <f t="shared" si="11"/>
        <v>0.31283849322923912</v>
      </c>
      <c r="K43" s="49">
        <f t="shared" si="11"/>
        <v>0.44226261426872471</v>
      </c>
      <c r="L43" s="49">
        <f t="shared" si="11"/>
        <v>0.45750197685234562</v>
      </c>
      <c r="M43" s="49">
        <f t="shared" si="11"/>
        <v>0.47276985599123572</v>
      </c>
      <c r="N43" s="49">
        <f t="shared" si="11"/>
        <v>0.48806406033541944</v>
      </c>
      <c r="O43" s="49">
        <f t="shared" si="11"/>
        <v>0.50823121100965107</v>
      </c>
      <c r="P43" s="49">
        <f t="shared" si="11"/>
        <v>0.5284198874947561</v>
      </c>
      <c r="Q43" s="49">
        <f t="shared" si="11"/>
        <v>0.54862767971826965</v>
      </c>
      <c r="R43" s="49">
        <f t="shared" si="11"/>
        <v>0.57966402931330085</v>
      </c>
      <c r="S43" s="49">
        <f t="shared" si="11"/>
        <v>0.60357129125889253</v>
      </c>
      <c r="T43" s="49">
        <f t="shared" si="11"/>
        <v>0.62923833746728564</v>
      </c>
      <c r="U43" s="50">
        <f t="shared" si="11"/>
        <v>0.62923833746728564</v>
      </c>
      <c r="V43" s="25"/>
      <c r="W43" s="25"/>
    </row>
    <row r="44" spans="2:28" ht="15" thickBot="1" x14ac:dyDescent="0.35">
      <c r="B44" s="57" t="str">
        <f>'SB 350 Potential'!B$9</f>
        <v>Local</v>
      </c>
      <c r="C44" s="58" t="str">
        <f>'SB 350 Potential'!C$9</f>
        <v>Codes &amp; Standards</v>
      </c>
      <c r="D44" s="58" t="str">
        <f>'SB 350 Potential'!D$9</f>
        <v>Local Government Ordinances</v>
      </c>
      <c r="E44" s="58" t="str">
        <f t="shared" si="8"/>
        <v>Aggressive</v>
      </c>
      <c r="F44" s="72" t="str">
        <f t="shared" si="10"/>
        <v>MM Therms</v>
      </c>
      <c r="G44" s="60">
        <f t="shared" si="11"/>
        <v>0.16260652105487597</v>
      </c>
      <c r="H44" s="60">
        <f t="shared" si="11"/>
        <v>0.26866704663407942</v>
      </c>
      <c r="I44" s="60">
        <f t="shared" si="11"/>
        <v>0.52292430287156977</v>
      </c>
      <c r="J44" s="60">
        <f t="shared" si="11"/>
        <v>0.89382426636925472</v>
      </c>
      <c r="K44" s="60">
        <f t="shared" si="11"/>
        <v>1.2636074693392134</v>
      </c>
      <c r="L44" s="60">
        <f t="shared" si="11"/>
        <v>1.3071485052924161</v>
      </c>
      <c r="M44" s="60">
        <f t="shared" si="11"/>
        <v>1.3507710171178164</v>
      </c>
      <c r="N44" s="60">
        <f t="shared" si="11"/>
        <v>1.3944687438154841</v>
      </c>
      <c r="O44" s="60">
        <f t="shared" si="11"/>
        <v>1.4520891743132887</v>
      </c>
      <c r="P44" s="60">
        <f t="shared" si="11"/>
        <v>1.5097711071278745</v>
      </c>
      <c r="Q44" s="60">
        <f t="shared" si="11"/>
        <v>1.5675076563379133</v>
      </c>
      <c r="R44" s="60">
        <f t="shared" si="11"/>
        <v>1.6561829408951452</v>
      </c>
      <c r="S44" s="60">
        <f t="shared" si="11"/>
        <v>1.7244894035968357</v>
      </c>
      <c r="T44" s="60">
        <f t="shared" si="11"/>
        <v>1.7978238213351019</v>
      </c>
      <c r="U44" s="61">
        <f t="shared" si="11"/>
        <v>1.7978238213351019</v>
      </c>
      <c r="V44" s="25"/>
      <c r="W44" s="25"/>
    </row>
    <row r="45" spans="2:28" x14ac:dyDescent="0.3">
      <c r="B45" s="25"/>
      <c r="C45" s="25"/>
      <c r="D45" s="25"/>
      <c r="E45" s="25"/>
      <c r="F45" s="25"/>
      <c r="G45" s="25"/>
      <c r="H45" s="25"/>
      <c r="I45" s="25"/>
      <c r="J45" s="25"/>
      <c r="K45" s="25"/>
      <c r="L45" s="25"/>
      <c r="M45" s="25"/>
      <c r="N45" s="25"/>
      <c r="O45" s="25"/>
      <c r="P45" s="25"/>
      <c r="Q45" s="25"/>
      <c r="R45" s="25"/>
      <c r="S45" s="25"/>
      <c r="T45" s="25"/>
      <c r="U45" s="25"/>
      <c r="V45" s="25"/>
      <c r="W45" s="25"/>
    </row>
    <row r="46" spans="2:28" x14ac:dyDescent="0.3">
      <c r="B46" s="25"/>
      <c r="C46" s="25"/>
      <c r="D46" s="25"/>
      <c r="E46" s="25"/>
      <c r="F46" s="25"/>
      <c r="G46" s="25"/>
      <c r="H46" s="25"/>
      <c r="I46" s="25"/>
      <c r="J46" s="25"/>
      <c r="K46" s="25"/>
      <c r="L46" s="25"/>
      <c r="M46" s="25"/>
      <c r="N46" s="25"/>
      <c r="O46" s="25"/>
      <c r="P46" s="25"/>
      <c r="Q46" s="25"/>
      <c r="R46" s="25"/>
      <c r="S46" s="25"/>
      <c r="T46" s="25"/>
      <c r="U46" s="25"/>
      <c r="V46" s="25"/>
      <c r="W46" s="25"/>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N64"/>
  <sheetViews>
    <sheetView zoomScale="55" zoomScaleNormal="55" workbookViewId="0">
      <selection activeCell="C20" sqref="C20"/>
    </sheetView>
  </sheetViews>
  <sheetFormatPr defaultColWidth="8.88671875" defaultRowHeight="14.4" x14ac:dyDescent="0.3"/>
  <cols>
    <col min="1" max="1" width="8.88671875" style="24"/>
    <col min="2" max="2" width="60.6640625" style="24" bestFit="1" customWidth="1"/>
    <col min="3" max="17" width="16" style="24" customWidth="1"/>
    <col min="18" max="18" width="8.88671875" style="24" customWidth="1"/>
    <col min="19" max="16384" width="8.88671875" style="24"/>
  </cols>
  <sheetData>
    <row r="1" spans="2:21" ht="23.4" x14ac:dyDescent="0.45">
      <c r="B1" s="42" t="s">
        <v>27</v>
      </c>
      <c r="C1" s="42" t="str">
        <f>'Program Analysis'!C3</f>
        <v>Local Government Ordinances</v>
      </c>
    </row>
    <row r="2" spans="2:21" ht="23.4" x14ac:dyDescent="0.45">
      <c r="B2" s="42" t="s">
        <v>102</v>
      </c>
      <c r="C2" s="42" t="s">
        <v>57</v>
      </c>
    </row>
    <row r="4" spans="2:21" ht="23.4" x14ac:dyDescent="0.45">
      <c r="B4" s="88" t="s">
        <v>352</v>
      </c>
      <c r="C4" s="5"/>
    </row>
    <row r="5" spans="2:21" x14ac:dyDescent="0.3">
      <c r="B5" s="24" t="s">
        <v>120</v>
      </c>
      <c r="C5" s="24" t="s">
        <v>385</v>
      </c>
    </row>
    <row r="8" spans="2:21" x14ac:dyDescent="0.3">
      <c r="B8" s="26"/>
      <c r="C8" s="26">
        <v>2015</v>
      </c>
      <c r="D8" s="26">
        <v>2016</v>
      </c>
      <c r="E8" s="26">
        <v>2017</v>
      </c>
      <c r="F8" s="26">
        <v>2018</v>
      </c>
      <c r="G8" s="26">
        <v>2019</v>
      </c>
      <c r="H8" s="26">
        <v>2020</v>
      </c>
      <c r="I8" s="26">
        <v>2021</v>
      </c>
      <c r="J8" s="26">
        <v>2022</v>
      </c>
      <c r="K8" s="26">
        <v>2023</v>
      </c>
      <c r="L8" s="26">
        <v>2024</v>
      </c>
      <c r="M8" s="26">
        <v>2025</v>
      </c>
      <c r="N8" s="26">
        <v>2026</v>
      </c>
      <c r="O8" s="26">
        <v>2027</v>
      </c>
      <c r="P8" s="26">
        <v>2028</v>
      </c>
      <c r="Q8" s="26">
        <v>2029</v>
      </c>
    </row>
    <row r="9" spans="2:21" s="79" customFormat="1" x14ac:dyDescent="0.3">
      <c r="B9" s="90" t="s">
        <v>106</v>
      </c>
      <c r="C9" s="89">
        <v>0</v>
      </c>
      <c r="D9" s="89">
        <v>0</v>
      </c>
      <c r="E9" s="89">
        <v>0</v>
      </c>
      <c r="F9" s="89">
        <v>0</v>
      </c>
      <c r="G9" s="89">
        <v>0</v>
      </c>
      <c r="H9" s="89">
        <v>56.503919159085818</v>
      </c>
      <c r="I9" s="89">
        <v>33.666627683169907</v>
      </c>
      <c r="J9" s="89">
        <v>10.829336207253988</v>
      </c>
      <c r="K9" s="89">
        <v>33.312102183183015</v>
      </c>
      <c r="L9" s="89">
        <v>55.794868159111957</v>
      </c>
      <c r="M9" s="89">
        <v>78.277634135041126</v>
      </c>
      <c r="N9" s="89">
        <v>148.60094716653725</v>
      </c>
      <c r="O9" s="89">
        <v>218.92426019803349</v>
      </c>
      <c r="P9" s="89">
        <v>289.24757322952973</v>
      </c>
      <c r="Q9" s="89">
        <v>452.15030947350556</v>
      </c>
      <c r="R9" s="24"/>
      <c r="S9" s="24"/>
      <c r="T9" s="24"/>
      <c r="U9" s="24"/>
    </row>
    <row r="10" spans="2:21" x14ac:dyDescent="0.3">
      <c r="B10" s="90" t="s">
        <v>107</v>
      </c>
      <c r="C10" s="89">
        <v>0</v>
      </c>
      <c r="D10" s="89">
        <v>0</v>
      </c>
      <c r="E10" s="89">
        <v>0</v>
      </c>
      <c r="F10" s="89">
        <v>0</v>
      </c>
      <c r="G10" s="89">
        <v>0</v>
      </c>
      <c r="H10" s="89">
        <v>1.6074671848037079</v>
      </c>
      <c r="I10" s="89">
        <v>3.4940603696614763</v>
      </c>
      <c r="J10" s="89">
        <v>5.3806535545192444</v>
      </c>
      <c r="K10" s="89">
        <v>8.0535568913327946</v>
      </c>
      <c r="L10" s="89">
        <v>10.726460228146344</v>
      </c>
      <c r="M10" s="89">
        <v>13.399363564959891</v>
      </c>
      <c r="N10" s="89">
        <v>16.764979323128859</v>
      </c>
      <c r="O10" s="89">
        <v>20.130595081297827</v>
      </c>
      <c r="P10" s="89">
        <v>23.496210839466791</v>
      </c>
      <c r="Q10" s="89">
        <v>28.406363233797816</v>
      </c>
    </row>
    <row r="11" spans="2:21" x14ac:dyDescent="0.3">
      <c r="B11" s="26"/>
      <c r="C11" s="81"/>
      <c r="D11" s="81"/>
      <c r="E11" s="81"/>
      <c r="F11" s="82"/>
      <c r="G11" s="82"/>
      <c r="H11" s="82"/>
      <c r="I11" s="82"/>
      <c r="J11" s="82"/>
      <c r="K11" s="82"/>
      <c r="L11" s="82"/>
      <c r="M11" s="82"/>
      <c r="N11" s="82"/>
      <c r="O11" s="82"/>
      <c r="P11" s="82"/>
      <c r="Q11" s="82"/>
    </row>
    <row r="12" spans="2:21" x14ac:dyDescent="0.3">
      <c r="B12" s="91" t="s">
        <v>108</v>
      </c>
      <c r="C12" s="92"/>
      <c r="D12" s="92"/>
      <c r="E12" s="92"/>
      <c r="F12" s="92"/>
      <c r="G12" s="92"/>
      <c r="H12" s="92"/>
      <c r="I12" s="92"/>
      <c r="J12" s="92"/>
      <c r="K12" s="92"/>
      <c r="L12" s="92"/>
      <c r="M12" s="92"/>
      <c r="N12" s="92"/>
      <c r="O12" s="92"/>
      <c r="P12" s="92"/>
      <c r="Q12" s="92"/>
    </row>
    <row r="13" spans="2:21" x14ac:dyDescent="0.3">
      <c r="B13" s="91" t="s">
        <v>109</v>
      </c>
      <c r="C13" s="92"/>
      <c r="D13" s="92"/>
      <c r="E13" s="92"/>
      <c r="F13" s="92"/>
      <c r="G13" s="92"/>
      <c r="H13" s="92"/>
      <c r="I13" s="92"/>
      <c r="J13" s="92"/>
      <c r="K13" s="92"/>
      <c r="L13" s="92"/>
      <c r="M13" s="92"/>
      <c r="N13" s="92"/>
      <c r="O13" s="92"/>
      <c r="P13" s="92"/>
      <c r="Q13" s="92"/>
    </row>
    <row r="14" spans="2:21" x14ac:dyDescent="0.3">
      <c r="B14" s="26"/>
      <c r="C14" s="81"/>
      <c r="D14" s="81"/>
      <c r="E14" s="81"/>
      <c r="F14" s="82"/>
      <c r="G14" s="82"/>
      <c r="H14" s="82"/>
      <c r="I14" s="82"/>
      <c r="J14" s="82"/>
      <c r="K14" s="82"/>
      <c r="L14" s="82"/>
      <c r="M14" s="82"/>
      <c r="N14" s="82"/>
      <c r="O14" s="82"/>
      <c r="P14" s="82"/>
      <c r="Q14" s="82"/>
    </row>
    <row r="15" spans="2:21" x14ac:dyDescent="0.3">
      <c r="B15" s="93" t="s">
        <v>110</v>
      </c>
      <c r="C15" s="107">
        <f t="shared" ref="C15:Q15" si="0">SUM(C9,C12)</f>
        <v>0</v>
      </c>
      <c r="D15" s="107">
        <f t="shared" si="0"/>
        <v>0</v>
      </c>
      <c r="E15" s="107">
        <f t="shared" si="0"/>
        <v>0</v>
      </c>
      <c r="F15" s="107">
        <f t="shared" si="0"/>
        <v>0</v>
      </c>
      <c r="G15" s="107">
        <f t="shared" si="0"/>
        <v>0</v>
      </c>
      <c r="H15" s="107">
        <f t="shared" si="0"/>
        <v>56.503919159085818</v>
      </c>
      <c r="I15" s="107">
        <f t="shared" si="0"/>
        <v>33.666627683169907</v>
      </c>
      <c r="J15" s="107">
        <f t="shared" si="0"/>
        <v>10.829336207253988</v>
      </c>
      <c r="K15" s="107">
        <f t="shared" si="0"/>
        <v>33.312102183183015</v>
      </c>
      <c r="L15" s="107">
        <f t="shared" si="0"/>
        <v>55.794868159111957</v>
      </c>
      <c r="M15" s="107">
        <f t="shared" si="0"/>
        <v>78.277634135041126</v>
      </c>
      <c r="N15" s="107">
        <f t="shared" si="0"/>
        <v>148.60094716653725</v>
      </c>
      <c r="O15" s="107">
        <f t="shared" si="0"/>
        <v>218.92426019803349</v>
      </c>
      <c r="P15" s="107">
        <f t="shared" si="0"/>
        <v>289.24757322952973</v>
      </c>
      <c r="Q15" s="107">
        <f t="shared" si="0"/>
        <v>452.15030947350556</v>
      </c>
    </row>
    <row r="16" spans="2:21" x14ac:dyDescent="0.3">
      <c r="B16" s="93" t="s">
        <v>111</v>
      </c>
      <c r="C16" s="107">
        <f t="shared" ref="C16:Q16" si="1">SUM(C10,C13)</f>
        <v>0</v>
      </c>
      <c r="D16" s="107">
        <f t="shared" si="1"/>
        <v>0</v>
      </c>
      <c r="E16" s="107">
        <f t="shared" si="1"/>
        <v>0</v>
      </c>
      <c r="F16" s="107">
        <f t="shared" si="1"/>
        <v>0</v>
      </c>
      <c r="G16" s="107">
        <f t="shared" si="1"/>
        <v>0</v>
      </c>
      <c r="H16" s="107">
        <f t="shared" si="1"/>
        <v>1.6074671848037079</v>
      </c>
      <c r="I16" s="107">
        <f t="shared" si="1"/>
        <v>3.4940603696614763</v>
      </c>
      <c r="J16" s="107">
        <f t="shared" si="1"/>
        <v>5.3806535545192444</v>
      </c>
      <c r="K16" s="107">
        <f t="shared" si="1"/>
        <v>8.0535568913327946</v>
      </c>
      <c r="L16" s="107">
        <f t="shared" si="1"/>
        <v>10.726460228146344</v>
      </c>
      <c r="M16" s="107">
        <f t="shared" si="1"/>
        <v>13.399363564959891</v>
      </c>
      <c r="N16" s="107">
        <f t="shared" si="1"/>
        <v>16.764979323128859</v>
      </c>
      <c r="O16" s="107">
        <f t="shared" si="1"/>
        <v>20.130595081297827</v>
      </c>
      <c r="P16" s="107">
        <f t="shared" si="1"/>
        <v>23.496210839466791</v>
      </c>
      <c r="Q16" s="107">
        <f t="shared" si="1"/>
        <v>28.406363233797816</v>
      </c>
    </row>
    <row r="17" spans="2:40" x14ac:dyDescent="0.3">
      <c r="B17" s="78"/>
      <c r="C17" s="108"/>
      <c r="D17" s="108"/>
      <c r="E17" s="108"/>
      <c r="F17" s="108"/>
      <c r="G17" s="108"/>
      <c r="H17" s="108"/>
      <c r="I17" s="108"/>
      <c r="J17" s="108"/>
      <c r="K17" s="108"/>
      <c r="L17" s="108"/>
      <c r="M17" s="108"/>
      <c r="N17" s="108"/>
      <c r="O17" s="108"/>
      <c r="P17" s="108"/>
      <c r="Q17" s="108"/>
    </row>
    <row r="18" spans="2:40" x14ac:dyDescent="0.3">
      <c r="B18" s="78"/>
      <c r="C18" s="108"/>
      <c r="D18" s="108"/>
      <c r="E18" s="108"/>
      <c r="F18" s="108"/>
      <c r="G18" s="108"/>
      <c r="H18" s="108"/>
      <c r="I18" s="108"/>
      <c r="J18" s="108"/>
      <c r="K18" s="108"/>
      <c r="L18" s="108"/>
      <c r="M18" s="108"/>
      <c r="N18" s="108"/>
      <c r="O18" s="108"/>
      <c r="P18" s="108"/>
      <c r="Q18" s="108"/>
    </row>
    <row r="19" spans="2:40" ht="23.4" x14ac:dyDescent="0.45">
      <c r="B19" s="88" t="s">
        <v>354</v>
      </c>
      <c r="C19" s="5"/>
    </row>
    <row r="20" spans="2:40" x14ac:dyDescent="0.3">
      <c r="B20" s="24" t="s">
        <v>120</v>
      </c>
      <c r="C20" s="24" t="s">
        <v>385</v>
      </c>
    </row>
    <row r="23" spans="2:40" x14ac:dyDescent="0.3">
      <c r="B23" s="26"/>
      <c r="C23" s="26">
        <v>2015</v>
      </c>
      <c r="D23" s="26">
        <v>2016</v>
      </c>
      <c r="E23" s="26">
        <v>2017</v>
      </c>
      <c r="F23" s="26">
        <v>2018</v>
      </c>
      <c r="G23" s="26">
        <v>2019</v>
      </c>
      <c r="H23" s="26">
        <v>2020</v>
      </c>
      <c r="I23" s="26">
        <v>2021</v>
      </c>
      <c r="J23" s="26">
        <v>2022</v>
      </c>
      <c r="K23" s="26">
        <v>2023</v>
      </c>
      <c r="L23" s="26">
        <v>2024</v>
      </c>
      <c r="M23" s="26">
        <v>2025</v>
      </c>
      <c r="N23" s="26">
        <v>2026</v>
      </c>
      <c r="O23" s="26">
        <v>2027</v>
      </c>
      <c r="P23" s="26">
        <v>2028</v>
      </c>
      <c r="Q23" s="26">
        <v>2029</v>
      </c>
    </row>
    <row r="24" spans="2:40" s="79" customFormat="1" x14ac:dyDescent="0.3">
      <c r="B24" s="90" t="s">
        <v>106</v>
      </c>
      <c r="C24" s="89">
        <f>'2018 PG Electricity'!I674</f>
        <v>0</v>
      </c>
      <c r="D24" s="89">
        <f>'2018 PG Electricity'!J674</f>
        <v>0</v>
      </c>
      <c r="E24" s="89">
        <f>'2018 PG Electricity'!K674</f>
        <v>10.801423787234942</v>
      </c>
      <c r="F24" s="89">
        <f>'2018 PG Electricity'!L674</f>
        <v>52.336718624852367</v>
      </c>
      <c r="G24" s="89">
        <f>'2018 PG Electricity'!M674</f>
        <v>92.523662566052636</v>
      </c>
      <c r="H24" s="89">
        <f>'2018 PG Electricity'!N674</f>
        <v>157.99596235774237</v>
      </c>
      <c r="I24" s="89">
        <f>'2018 PG Electricity'!O674</f>
        <v>301.4725228377053</v>
      </c>
      <c r="J24" s="89">
        <f>'2018 PG Electricity'!P674</f>
        <v>443.65290646473636</v>
      </c>
      <c r="K24" s="89">
        <f>'2018 PG Electricity'!Q674</f>
        <v>584.59807604421508</v>
      </c>
      <c r="L24" s="89">
        <f>'2018 PG Electricity'!R674</f>
        <v>724.38527496949939</v>
      </c>
      <c r="M24" s="89">
        <f>'2018 PG Electricity'!S674</f>
        <v>863.10348730408555</v>
      </c>
      <c r="N24" s="89">
        <f>'2018 PG Electricity'!T674</f>
        <v>1000.8487820012077</v>
      </c>
      <c r="O24" s="89">
        <f>'2018 PG Electricity'!U674</f>
        <v>1137.7199789307738</v>
      </c>
      <c r="P24" s="89">
        <f>'2018 PG Electricity'!V674</f>
        <v>1273.8149438119215</v>
      </c>
      <c r="Q24" s="89">
        <f>'2018 PG Electricity'!W674</f>
        <v>1409.2276744516803</v>
      </c>
      <c r="R24" s="24"/>
      <c r="S24" s="24"/>
      <c r="T24" s="24"/>
      <c r="U24" s="24"/>
      <c r="V24" s="24"/>
      <c r="W24" s="24"/>
      <c r="Y24" s="24"/>
      <c r="Z24" s="24"/>
      <c r="AA24" s="24"/>
      <c r="AB24" s="24"/>
      <c r="AC24" s="24"/>
      <c r="AD24" s="24"/>
      <c r="AE24" s="24"/>
      <c r="AF24" s="24"/>
      <c r="AG24" s="24"/>
      <c r="AH24" s="24"/>
      <c r="AI24" s="24"/>
      <c r="AJ24" s="24"/>
      <c r="AK24" s="24"/>
      <c r="AL24" s="24"/>
      <c r="AM24" s="24"/>
      <c r="AN24" s="24"/>
    </row>
    <row r="25" spans="2:40" x14ac:dyDescent="0.3">
      <c r="B25" s="90" t="s">
        <v>107</v>
      </c>
      <c r="C25" s="89">
        <f>'2018 PG Natural Gas'!I494</f>
        <v>0</v>
      </c>
      <c r="D25" s="89">
        <f>'2018 PG Natural Gas'!J494</f>
        <v>0</v>
      </c>
      <c r="E25" s="89">
        <f>'2018 PG Natural Gas'!K494</f>
        <v>-3.7999901847850195E-2</v>
      </c>
      <c r="F25" s="89">
        <f>'2018 PG Natural Gas'!L494</f>
        <v>-0.18412296470890105</v>
      </c>
      <c r="G25" s="89">
        <f>'2018 PG Natural Gas'!M494</f>
        <v>-0.32550246757919721</v>
      </c>
      <c r="H25" s="89">
        <f>'2018 PG Natural Gas'!N494</f>
        <v>-0.55583700632560462</v>
      </c>
      <c r="I25" s="89">
        <f>'2018 PG Natural Gas'!O494</f>
        <v>-1.0605940941966485</v>
      </c>
      <c r="J25" s="89">
        <f>'2018 PG Natural Gas'!P494</f>
        <v>-1.5607911727430814</v>
      </c>
      <c r="K25" s="89">
        <f>'2018 PG Natural Gas'!Q494</f>
        <v>-2.0566427118964996</v>
      </c>
      <c r="L25" s="89">
        <f>'2018 PG Natural Gas'!R494</f>
        <v>-2.5484204574400349</v>
      </c>
      <c r="M25" s="89">
        <f>'2018 PG Natural Gas'!S494</f>
        <v>-3.036437459370195</v>
      </c>
      <c r="N25" s="89">
        <f>'2018 PG Natural Gas'!T494</f>
        <v>-3.5210316926489331</v>
      </c>
      <c r="O25" s="89">
        <f>'2018 PG Natural Gas'!U494</f>
        <v>-4.0025508100886089</v>
      </c>
      <c r="P25" s="89">
        <f>'2018 PG Natural Gas'!V494</f>
        <v>-4.4813391077556259</v>
      </c>
      <c r="Q25" s="89">
        <f>'2018 PG Natural Gas'!W494</f>
        <v>-4.9577272742250615</v>
      </c>
    </row>
    <row r="26" spans="2:40" x14ac:dyDescent="0.3">
      <c r="B26" s="26"/>
      <c r="C26" s="81"/>
      <c r="D26" s="81"/>
      <c r="E26" s="81"/>
      <c r="F26" s="82"/>
      <c r="G26" s="82"/>
      <c r="H26" s="82"/>
      <c r="I26" s="82"/>
      <c r="J26" s="82"/>
      <c r="K26" s="82"/>
      <c r="L26" s="82"/>
      <c r="M26" s="82"/>
      <c r="N26" s="82"/>
      <c r="O26" s="82"/>
      <c r="P26" s="82"/>
      <c r="Q26" s="82"/>
    </row>
    <row r="27" spans="2:40" x14ac:dyDescent="0.3">
      <c r="B27" s="91" t="s">
        <v>108</v>
      </c>
      <c r="C27" s="92">
        <f>'2018 PG Electricity'!I675</f>
        <v>0</v>
      </c>
      <c r="D27" s="92">
        <f>'2018 PG Electricity'!J675</f>
        <v>0</v>
      </c>
      <c r="E27" s="92">
        <f>'2018 PG Electricity'!K675</f>
        <v>20.99310449997294</v>
      </c>
      <c r="F27" s="92">
        <f>'2018 PG Electricity'!L675</f>
        <v>62.177694479273327</v>
      </c>
      <c r="G27" s="92">
        <f>'2018 PG Electricity'!M675</f>
        <v>102.89243079111579</v>
      </c>
      <c r="H27" s="92">
        <f>'2018 PG Electricity'!N675</f>
        <v>179.99146143352343</v>
      </c>
      <c r="I27" s="92">
        <f>'2018 PG Electricity'!O675</f>
        <v>293.08037929485386</v>
      </c>
      <c r="J27" s="92">
        <f>'2018 PG Electricity'!P675</f>
        <v>405.71762433893582</v>
      </c>
      <c r="K27" s="92">
        <f>'2018 PG Electricity'!Q675</f>
        <v>517.92443999562317</v>
      </c>
      <c r="L27" s="92">
        <f>'2018 PG Electricity'!R675</f>
        <v>629.72774291676967</v>
      </c>
      <c r="M27" s="92">
        <f>'2018 PG Electricity'!S675</f>
        <v>741.1585409718333</v>
      </c>
      <c r="N27" s="92">
        <f>'2018 PG Electricity'!T675</f>
        <v>852.250310869381</v>
      </c>
      <c r="O27" s="92">
        <f>'2018 PG Electricity'!U675</f>
        <v>963.03748791732721</v>
      </c>
      <c r="P27" s="92">
        <f>'2018 PG Electricity'!V675</f>
        <v>1073.5541749350318</v>
      </c>
      <c r="Q27" s="92">
        <f>'2018 PG Electricity'!W675</f>
        <v>1183.8331269082214</v>
      </c>
    </row>
    <row r="28" spans="2:40" x14ac:dyDescent="0.3">
      <c r="B28" s="91" t="s">
        <v>109</v>
      </c>
      <c r="C28" s="92">
        <f>'2018 PG Natural Gas'!I495</f>
        <v>0</v>
      </c>
      <c r="D28" s="92">
        <f>'2018 PG Natural Gas'!J495</f>
        <v>0</v>
      </c>
      <c r="E28" s="92">
        <f>'2018 PG Natural Gas'!K495</f>
        <v>2.8072140426703363</v>
      </c>
      <c r="F28" s="92">
        <f>'2018 PG Natural Gas'!L495</f>
        <v>8.3144490174526986</v>
      </c>
      <c r="G28" s="92">
        <f>'2018 PG Natural Gas'!M495</f>
        <v>13.758854799283167</v>
      </c>
      <c r="H28" s="92">
        <f>'2018 PG Natural Gas'!N495</f>
        <v>25.094584965100385</v>
      </c>
      <c r="I28" s="92">
        <f>'2018 PG Natural Gas'!O495</f>
        <v>42.257747042997906</v>
      </c>
      <c r="J28" s="92">
        <f>'2018 PG Natural Gas'!P495</f>
        <v>59.360511085184505</v>
      </c>
      <c r="K28" s="92">
        <f>'2018 PG Natural Gas'!Q495</f>
        <v>76.405717779401257</v>
      </c>
      <c r="L28" s="92">
        <f>'2018 PG Natural Gas'!R495</f>
        <v>93.396966440988407</v>
      </c>
      <c r="M28" s="92">
        <f>'2018 PG Natural Gas'!S495</f>
        <v>110.33840346604354</v>
      </c>
      <c r="N28" s="92">
        <f>'2018 PG Natural Gas'!T495</f>
        <v>127.23450538572445</v>
      </c>
      <c r="O28" s="92">
        <f>'2018 PG Natural Gas'!U495</f>
        <v>144.08987691582905</v>
      </c>
      <c r="P28" s="92">
        <f>'2018 PG Natural Gas'!V495</f>
        <v>160.90907831153092</v>
      </c>
      <c r="Q28" s="92">
        <f>'2018 PG Natural Gas'!W495</f>
        <v>177.69648959465559</v>
      </c>
    </row>
    <row r="29" spans="2:40" x14ac:dyDescent="0.3">
      <c r="B29" s="26"/>
      <c r="C29" s="81"/>
      <c r="D29" s="81"/>
      <c r="E29" s="81"/>
      <c r="F29" s="82"/>
      <c r="G29" s="82"/>
      <c r="H29" s="82"/>
      <c r="I29" s="82"/>
      <c r="J29" s="82"/>
      <c r="K29" s="82"/>
      <c r="L29" s="82"/>
      <c r="M29" s="82"/>
      <c r="N29" s="82"/>
      <c r="O29" s="82"/>
      <c r="P29" s="82"/>
      <c r="Q29" s="82"/>
    </row>
    <row r="30" spans="2:40" x14ac:dyDescent="0.3">
      <c r="B30" s="93" t="s">
        <v>110</v>
      </c>
      <c r="C30" s="107">
        <f t="shared" ref="C30:Q30" si="2">SUM(C24,C27)</f>
        <v>0</v>
      </c>
      <c r="D30" s="107">
        <f t="shared" si="2"/>
        <v>0</v>
      </c>
      <c r="E30" s="107">
        <f t="shared" si="2"/>
        <v>31.794528287207882</v>
      </c>
      <c r="F30" s="107">
        <f t="shared" si="2"/>
        <v>114.51441310412569</v>
      </c>
      <c r="G30" s="107">
        <f t="shared" si="2"/>
        <v>195.41609335716842</v>
      </c>
      <c r="H30" s="107">
        <f t="shared" si="2"/>
        <v>337.98742379126577</v>
      </c>
      <c r="I30" s="107">
        <f t="shared" si="2"/>
        <v>594.55290213255921</v>
      </c>
      <c r="J30" s="107">
        <f t="shared" si="2"/>
        <v>849.37053080367218</v>
      </c>
      <c r="K30" s="107">
        <f t="shared" si="2"/>
        <v>1102.5225160398381</v>
      </c>
      <c r="L30" s="107">
        <f t="shared" si="2"/>
        <v>1354.1130178862691</v>
      </c>
      <c r="M30" s="107">
        <f t="shared" si="2"/>
        <v>1604.262028275919</v>
      </c>
      <c r="N30" s="107">
        <f t="shared" si="2"/>
        <v>1853.0990928705887</v>
      </c>
      <c r="O30" s="107">
        <f t="shared" si="2"/>
        <v>2100.7574668481011</v>
      </c>
      <c r="P30" s="107">
        <f t="shared" si="2"/>
        <v>2347.3691187469531</v>
      </c>
      <c r="Q30" s="107">
        <f t="shared" si="2"/>
        <v>2593.0608013599017</v>
      </c>
    </row>
    <row r="31" spans="2:40" x14ac:dyDescent="0.3">
      <c r="B31" s="93" t="s">
        <v>111</v>
      </c>
      <c r="C31" s="107">
        <f t="shared" ref="C31:Q31" si="3">SUM(C25,C28)</f>
        <v>0</v>
      </c>
      <c r="D31" s="107">
        <f t="shared" si="3"/>
        <v>0</v>
      </c>
      <c r="E31" s="107">
        <f t="shared" si="3"/>
        <v>2.769214140822486</v>
      </c>
      <c r="F31" s="107">
        <f t="shared" si="3"/>
        <v>8.130326052743797</v>
      </c>
      <c r="G31" s="107">
        <f t="shared" si="3"/>
        <v>13.43335233170397</v>
      </c>
      <c r="H31" s="107">
        <f t="shared" si="3"/>
        <v>24.538747958774781</v>
      </c>
      <c r="I31" s="107">
        <f t="shared" si="3"/>
        <v>41.197152948801261</v>
      </c>
      <c r="J31" s="107">
        <f t="shared" si="3"/>
        <v>57.799719912441425</v>
      </c>
      <c r="K31" s="107">
        <f t="shared" si="3"/>
        <v>74.349075067504756</v>
      </c>
      <c r="L31" s="107">
        <f t="shared" si="3"/>
        <v>90.848545983548377</v>
      </c>
      <c r="M31" s="107">
        <f t="shared" si="3"/>
        <v>107.30196600667335</v>
      </c>
      <c r="N31" s="107">
        <f t="shared" si="3"/>
        <v>123.71347369307551</v>
      </c>
      <c r="O31" s="107">
        <f t="shared" si="3"/>
        <v>140.08732610574043</v>
      </c>
      <c r="P31" s="107">
        <f t="shared" si="3"/>
        <v>156.4277392037753</v>
      </c>
      <c r="Q31" s="107">
        <f t="shared" si="3"/>
        <v>172.73876232043054</v>
      </c>
    </row>
    <row r="32" spans="2:40" x14ac:dyDescent="0.3">
      <c r="B32" s="78"/>
      <c r="C32" s="108"/>
      <c r="D32" s="108"/>
      <c r="E32" s="108"/>
      <c r="F32" s="108"/>
      <c r="G32" s="108"/>
      <c r="H32" s="108"/>
      <c r="I32" s="108"/>
      <c r="J32" s="108"/>
      <c r="K32" s="108"/>
      <c r="L32" s="108"/>
      <c r="M32" s="108"/>
      <c r="N32" s="108"/>
      <c r="O32" s="108"/>
      <c r="P32" s="108"/>
      <c r="Q32" s="108"/>
    </row>
    <row r="33" spans="2:40" x14ac:dyDescent="0.3">
      <c r="B33" s="78"/>
      <c r="C33" s="108"/>
      <c r="D33" s="108"/>
      <c r="E33" s="108"/>
      <c r="F33" s="108"/>
      <c r="G33" s="108"/>
      <c r="H33" s="108"/>
      <c r="I33" s="108"/>
      <c r="J33" s="108"/>
      <c r="K33" s="108"/>
      <c r="L33" s="108"/>
      <c r="M33" s="108"/>
      <c r="N33" s="108"/>
      <c r="O33" s="108"/>
      <c r="P33" s="108"/>
      <c r="Q33" s="108"/>
    </row>
    <row r="34" spans="2:40" ht="23.4" x14ac:dyDescent="0.45">
      <c r="B34" s="88" t="s">
        <v>353</v>
      </c>
      <c r="C34" s="5"/>
    </row>
    <row r="35" spans="2:40" x14ac:dyDescent="0.3">
      <c r="B35" s="24" t="s">
        <v>120</v>
      </c>
    </row>
    <row r="38" spans="2:40" x14ac:dyDescent="0.3">
      <c r="B38" s="26"/>
      <c r="C38" s="26">
        <v>2015</v>
      </c>
      <c r="D38" s="26">
        <v>2016</v>
      </c>
      <c r="E38" s="26">
        <v>2017</v>
      </c>
      <c r="F38" s="26">
        <v>2018</v>
      </c>
      <c r="G38" s="26">
        <v>2019</v>
      </c>
      <c r="H38" s="26">
        <v>2020</v>
      </c>
      <c r="I38" s="26">
        <v>2021</v>
      </c>
      <c r="J38" s="26">
        <v>2022</v>
      </c>
      <c r="K38" s="26">
        <v>2023</v>
      </c>
      <c r="L38" s="26">
        <v>2024</v>
      </c>
      <c r="M38" s="26">
        <v>2025</v>
      </c>
      <c r="N38" s="26">
        <v>2026</v>
      </c>
      <c r="O38" s="26">
        <v>2027</v>
      </c>
      <c r="P38" s="26">
        <v>2028</v>
      </c>
      <c r="Q38" s="26">
        <v>2029</v>
      </c>
      <c r="R38" s="110">
        <v>2030</v>
      </c>
      <c r="S38" s="110">
        <v>2031</v>
      </c>
    </row>
    <row r="39" spans="2:40" s="79" customFormat="1" x14ac:dyDescent="0.3">
      <c r="B39" s="90" t="s">
        <v>106</v>
      </c>
      <c r="C39" s="89">
        <f>SUM(C9,C24)</f>
        <v>0</v>
      </c>
      <c r="D39" s="89">
        <f t="shared" ref="D39:Q39" si="4">SUM(D9,D24)</f>
        <v>0</v>
      </c>
      <c r="E39" s="89">
        <f t="shared" si="4"/>
        <v>10.801423787234942</v>
      </c>
      <c r="F39" s="89">
        <f t="shared" si="4"/>
        <v>52.336718624852367</v>
      </c>
      <c r="G39" s="89">
        <f t="shared" si="4"/>
        <v>92.523662566052636</v>
      </c>
      <c r="H39" s="89">
        <f t="shared" si="4"/>
        <v>214.4998815168282</v>
      </c>
      <c r="I39" s="89">
        <f t="shared" si="4"/>
        <v>335.13915052087521</v>
      </c>
      <c r="J39" s="89">
        <f t="shared" si="4"/>
        <v>454.48224267199032</v>
      </c>
      <c r="K39" s="89">
        <f t="shared" si="4"/>
        <v>617.91017822739809</v>
      </c>
      <c r="L39" s="89">
        <f t="shared" si="4"/>
        <v>780.18014312861135</v>
      </c>
      <c r="M39" s="89">
        <f t="shared" si="4"/>
        <v>941.38112143912667</v>
      </c>
      <c r="N39" s="89">
        <f t="shared" si="4"/>
        <v>1149.4497291677449</v>
      </c>
      <c r="O39" s="89">
        <f t="shared" si="4"/>
        <v>1356.6442391288074</v>
      </c>
      <c r="P39" s="89">
        <f t="shared" si="4"/>
        <v>1563.0625170414512</v>
      </c>
      <c r="Q39" s="89">
        <f t="shared" si="4"/>
        <v>1861.3779839251858</v>
      </c>
      <c r="R39" s="111">
        <f>TREND($O39:$Q39,$O38:$Q38,R38)</f>
        <v>2098.428658161487</v>
      </c>
      <c r="S39" s="111">
        <f>TREND($O39:$Q39,$O38:$Q38,S38)</f>
        <v>2350.7955305596697</v>
      </c>
      <c r="T39" s="24"/>
      <c r="U39" s="24"/>
      <c r="V39" s="24"/>
      <c r="W39" s="24"/>
      <c r="Y39" s="24"/>
      <c r="Z39" s="24"/>
      <c r="AA39" s="24"/>
      <c r="AB39" s="24"/>
      <c r="AC39" s="24"/>
      <c r="AD39" s="24"/>
      <c r="AE39" s="24"/>
      <c r="AF39" s="24"/>
      <c r="AG39" s="24"/>
      <c r="AH39" s="24"/>
      <c r="AI39" s="24"/>
      <c r="AJ39" s="24"/>
      <c r="AK39" s="24"/>
      <c r="AL39" s="24"/>
      <c r="AM39" s="24"/>
      <c r="AN39" s="24"/>
    </row>
    <row r="40" spans="2:40" x14ac:dyDescent="0.3">
      <c r="B40" s="90" t="s">
        <v>107</v>
      </c>
      <c r="C40" s="89">
        <f t="shared" ref="C40:Q46" si="5">SUM(C10,C25)</f>
        <v>0</v>
      </c>
      <c r="D40" s="89">
        <f t="shared" si="5"/>
        <v>0</v>
      </c>
      <c r="E40" s="89">
        <f t="shared" si="5"/>
        <v>-3.7999901847850195E-2</v>
      </c>
      <c r="F40" s="89">
        <f t="shared" si="5"/>
        <v>-0.18412296470890105</v>
      </c>
      <c r="G40" s="89">
        <f t="shared" si="5"/>
        <v>-0.32550246757919721</v>
      </c>
      <c r="H40" s="89">
        <f t="shared" si="5"/>
        <v>1.0516301784781033</v>
      </c>
      <c r="I40" s="89">
        <f t="shared" si="5"/>
        <v>2.433466275464828</v>
      </c>
      <c r="J40" s="89">
        <f t="shared" si="5"/>
        <v>3.8198623817761632</v>
      </c>
      <c r="K40" s="89">
        <f t="shared" si="5"/>
        <v>5.9969141794362955</v>
      </c>
      <c r="L40" s="89">
        <f t="shared" si="5"/>
        <v>8.1780397707063095</v>
      </c>
      <c r="M40" s="89">
        <f t="shared" si="5"/>
        <v>10.362926105589697</v>
      </c>
      <c r="N40" s="89">
        <f t="shared" si="5"/>
        <v>13.243947630479926</v>
      </c>
      <c r="O40" s="89">
        <f t="shared" si="5"/>
        <v>16.12804427120922</v>
      </c>
      <c r="P40" s="89">
        <f t="shared" si="5"/>
        <v>19.014871731711164</v>
      </c>
      <c r="Q40" s="89">
        <f t="shared" si="5"/>
        <v>23.448635959572755</v>
      </c>
      <c r="R40" s="111">
        <f>TREND($O40:$Q40,$O39:$Q39,R39)</f>
        <v>26.863959094657279</v>
      </c>
      <c r="S40" s="111">
        <f>TREND($O40:$Q40,$O39:$Q39,S39)</f>
        <v>30.530679981570589</v>
      </c>
    </row>
    <row r="41" spans="2:40" x14ac:dyDescent="0.3">
      <c r="B41" s="26"/>
      <c r="C41" s="81"/>
      <c r="D41" s="81"/>
      <c r="E41" s="81"/>
      <c r="F41" s="81"/>
      <c r="G41" s="81"/>
      <c r="H41" s="81"/>
      <c r="I41" s="81"/>
      <c r="J41" s="81"/>
      <c r="K41" s="81"/>
      <c r="L41" s="81"/>
      <c r="M41" s="81"/>
      <c r="N41" s="81"/>
      <c r="O41" s="81"/>
      <c r="P41" s="81"/>
      <c r="Q41" s="81"/>
    </row>
    <row r="42" spans="2:40" x14ac:dyDescent="0.3">
      <c r="B42" s="91" t="s">
        <v>108</v>
      </c>
      <c r="C42" s="92">
        <f t="shared" si="5"/>
        <v>0</v>
      </c>
      <c r="D42" s="92">
        <f t="shared" si="5"/>
        <v>0</v>
      </c>
      <c r="E42" s="92">
        <f t="shared" si="5"/>
        <v>20.99310449997294</v>
      </c>
      <c r="F42" s="92">
        <f t="shared" si="5"/>
        <v>62.177694479273327</v>
      </c>
      <c r="G42" s="92">
        <f t="shared" si="5"/>
        <v>102.89243079111579</v>
      </c>
      <c r="H42" s="92">
        <f t="shared" si="5"/>
        <v>179.99146143352343</v>
      </c>
      <c r="I42" s="92">
        <f t="shared" si="5"/>
        <v>293.08037929485386</v>
      </c>
      <c r="J42" s="92">
        <f t="shared" si="5"/>
        <v>405.71762433893582</v>
      </c>
      <c r="K42" s="92">
        <f t="shared" si="5"/>
        <v>517.92443999562317</v>
      </c>
      <c r="L42" s="92">
        <f t="shared" si="5"/>
        <v>629.72774291676967</v>
      </c>
      <c r="M42" s="92">
        <f t="shared" si="5"/>
        <v>741.1585409718333</v>
      </c>
      <c r="N42" s="92">
        <f t="shared" si="5"/>
        <v>852.250310869381</v>
      </c>
      <c r="O42" s="92">
        <f t="shared" si="5"/>
        <v>963.03748791732721</v>
      </c>
      <c r="P42" s="92">
        <f t="shared" si="5"/>
        <v>1073.5541749350318</v>
      </c>
      <c r="Q42" s="92">
        <f t="shared" si="5"/>
        <v>1183.8331269082214</v>
      </c>
    </row>
    <row r="43" spans="2:40" x14ac:dyDescent="0.3">
      <c r="B43" s="91" t="s">
        <v>109</v>
      </c>
      <c r="C43" s="92">
        <f t="shared" si="5"/>
        <v>0</v>
      </c>
      <c r="D43" s="92">
        <f t="shared" si="5"/>
        <v>0</v>
      </c>
      <c r="E43" s="92">
        <f t="shared" si="5"/>
        <v>2.8072140426703363</v>
      </c>
      <c r="F43" s="92">
        <f t="shared" si="5"/>
        <v>8.3144490174526986</v>
      </c>
      <c r="G43" s="92">
        <f t="shared" si="5"/>
        <v>13.758854799283167</v>
      </c>
      <c r="H43" s="92">
        <f t="shared" si="5"/>
        <v>25.094584965100385</v>
      </c>
      <c r="I43" s="92">
        <f t="shared" si="5"/>
        <v>42.257747042997906</v>
      </c>
      <c r="J43" s="92">
        <f t="shared" si="5"/>
        <v>59.360511085184505</v>
      </c>
      <c r="K43" s="92">
        <f t="shared" si="5"/>
        <v>76.405717779401257</v>
      </c>
      <c r="L43" s="92">
        <f t="shared" si="5"/>
        <v>93.396966440988407</v>
      </c>
      <c r="M43" s="92">
        <f t="shared" si="5"/>
        <v>110.33840346604354</v>
      </c>
      <c r="N43" s="92">
        <f t="shared" si="5"/>
        <v>127.23450538572445</v>
      </c>
      <c r="O43" s="92">
        <f t="shared" si="5"/>
        <v>144.08987691582905</v>
      </c>
      <c r="P43" s="92">
        <f t="shared" si="5"/>
        <v>160.90907831153092</v>
      </c>
      <c r="Q43" s="92">
        <f t="shared" si="5"/>
        <v>177.69648959465559</v>
      </c>
    </row>
    <row r="44" spans="2:40" x14ac:dyDescent="0.3">
      <c r="B44" s="26"/>
      <c r="C44" s="81"/>
      <c r="D44" s="81"/>
      <c r="E44" s="81"/>
      <c r="F44" s="81"/>
      <c r="G44" s="81"/>
      <c r="H44" s="81"/>
      <c r="I44" s="81"/>
      <c r="J44" s="81"/>
      <c r="K44" s="81"/>
      <c r="L44" s="81"/>
      <c r="M44" s="81"/>
      <c r="N44" s="81"/>
      <c r="O44" s="81"/>
      <c r="P44" s="81"/>
      <c r="Q44" s="81"/>
    </row>
    <row r="45" spans="2:40" x14ac:dyDescent="0.3">
      <c r="B45" s="93" t="s">
        <v>110</v>
      </c>
      <c r="C45" s="107">
        <f t="shared" si="5"/>
        <v>0</v>
      </c>
      <c r="D45" s="107">
        <f t="shared" si="5"/>
        <v>0</v>
      </c>
      <c r="E45" s="107">
        <f t="shared" si="5"/>
        <v>31.794528287207882</v>
      </c>
      <c r="F45" s="107">
        <f t="shared" si="5"/>
        <v>114.51441310412569</v>
      </c>
      <c r="G45" s="107">
        <f t="shared" si="5"/>
        <v>195.41609335716842</v>
      </c>
      <c r="H45" s="107">
        <f t="shared" si="5"/>
        <v>394.49134295035157</v>
      </c>
      <c r="I45" s="107">
        <f t="shared" si="5"/>
        <v>628.21952981572917</v>
      </c>
      <c r="J45" s="107">
        <f t="shared" si="5"/>
        <v>860.19986701092614</v>
      </c>
      <c r="K45" s="107">
        <f t="shared" si="5"/>
        <v>1135.8346182230212</v>
      </c>
      <c r="L45" s="107">
        <f t="shared" si="5"/>
        <v>1409.907886045381</v>
      </c>
      <c r="M45" s="107">
        <f t="shared" si="5"/>
        <v>1682.5396624109601</v>
      </c>
      <c r="N45" s="107">
        <f t="shared" si="5"/>
        <v>2001.700040037126</v>
      </c>
      <c r="O45" s="107">
        <f t="shared" si="5"/>
        <v>2319.6817270461347</v>
      </c>
      <c r="P45" s="107">
        <f t="shared" si="5"/>
        <v>2636.6166919764828</v>
      </c>
      <c r="Q45" s="107">
        <f t="shared" si="5"/>
        <v>3045.2111108334075</v>
      </c>
    </row>
    <row r="46" spans="2:40" x14ac:dyDescent="0.3">
      <c r="B46" s="93" t="s">
        <v>111</v>
      </c>
      <c r="C46" s="107">
        <f t="shared" si="5"/>
        <v>0</v>
      </c>
      <c r="D46" s="107">
        <f t="shared" si="5"/>
        <v>0</v>
      </c>
      <c r="E46" s="107">
        <f t="shared" si="5"/>
        <v>2.769214140822486</v>
      </c>
      <c r="F46" s="107">
        <f t="shared" si="5"/>
        <v>8.130326052743797</v>
      </c>
      <c r="G46" s="107">
        <f t="shared" si="5"/>
        <v>13.43335233170397</v>
      </c>
      <c r="H46" s="107">
        <f t="shared" si="5"/>
        <v>26.146215143578488</v>
      </c>
      <c r="I46" s="107">
        <f t="shared" si="5"/>
        <v>44.691213318462736</v>
      </c>
      <c r="J46" s="107">
        <f t="shared" si="5"/>
        <v>63.180373466960667</v>
      </c>
      <c r="K46" s="107">
        <f t="shared" si="5"/>
        <v>82.402631958837546</v>
      </c>
      <c r="L46" s="107">
        <f t="shared" si="5"/>
        <v>101.57500621169473</v>
      </c>
      <c r="M46" s="107">
        <f t="shared" si="5"/>
        <v>120.70132957163324</v>
      </c>
      <c r="N46" s="107">
        <f t="shared" si="5"/>
        <v>140.47845301620438</v>
      </c>
      <c r="O46" s="107">
        <f t="shared" si="5"/>
        <v>160.21792118703826</v>
      </c>
      <c r="P46" s="107">
        <f t="shared" si="5"/>
        <v>179.92395004324209</v>
      </c>
      <c r="Q46" s="107">
        <f t="shared" si="5"/>
        <v>201.14512555422834</v>
      </c>
    </row>
    <row r="49" spans="2:21" ht="23.4" x14ac:dyDescent="0.45">
      <c r="B49" s="88" t="s">
        <v>125</v>
      </c>
      <c r="C49" s="5"/>
    </row>
    <row r="50" spans="2:21" x14ac:dyDescent="0.3">
      <c r="B50" s="24" t="s">
        <v>120</v>
      </c>
      <c r="C50" s="109">
        <v>7.0000000000000001E-3</v>
      </c>
    </row>
    <row r="53" spans="2:21" x14ac:dyDescent="0.3">
      <c r="B53" s="26"/>
      <c r="C53" s="26">
        <v>2015</v>
      </c>
      <c r="D53" s="26">
        <v>2016</v>
      </c>
      <c r="E53" s="26">
        <v>2017</v>
      </c>
      <c r="F53" s="26">
        <v>2018</v>
      </c>
      <c r="G53" s="26">
        <v>2019</v>
      </c>
      <c r="H53" s="26">
        <v>2020</v>
      </c>
      <c r="I53" s="26">
        <v>2021</v>
      </c>
      <c r="J53" s="26">
        <v>2022</v>
      </c>
      <c r="K53" s="26">
        <v>2023</v>
      </c>
      <c r="L53" s="26">
        <v>2024</v>
      </c>
      <c r="M53" s="26">
        <v>2025</v>
      </c>
      <c r="N53" s="26">
        <v>2026</v>
      </c>
      <c r="O53" s="26">
        <v>2027</v>
      </c>
      <c r="P53" s="26">
        <v>2028</v>
      </c>
      <c r="Q53" s="26">
        <v>2029</v>
      </c>
    </row>
    <row r="54" spans="2:21" s="79" customFormat="1" x14ac:dyDescent="0.3">
      <c r="B54" s="90" t="s">
        <v>106</v>
      </c>
      <c r="C54" s="89">
        <f>F39*$C$50</f>
        <v>0.36635703037396655</v>
      </c>
      <c r="D54" s="89">
        <f t="shared" ref="D54:P55" si="6">G39*$C$50</f>
        <v>0.64766563796236842</v>
      </c>
      <c r="E54" s="89">
        <f t="shared" si="6"/>
        <v>1.5014991706177974</v>
      </c>
      <c r="F54" s="89">
        <f t="shared" si="6"/>
        <v>2.3459740536461267</v>
      </c>
      <c r="G54" s="89">
        <f t="shared" si="6"/>
        <v>3.1813756987039321</v>
      </c>
      <c r="H54" s="89">
        <f t="shared" si="6"/>
        <v>4.3253712475917867</v>
      </c>
      <c r="I54" s="89">
        <f t="shared" si="6"/>
        <v>5.4612610019002794</v>
      </c>
      <c r="J54" s="89">
        <f t="shared" si="6"/>
        <v>6.5896678500738872</v>
      </c>
      <c r="K54" s="89">
        <f t="shared" si="6"/>
        <v>8.0461481041742147</v>
      </c>
      <c r="L54" s="89">
        <f t="shared" si="6"/>
        <v>9.4965096739016523</v>
      </c>
      <c r="M54" s="89">
        <f t="shared" si="6"/>
        <v>10.941437619290159</v>
      </c>
      <c r="N54" s="89">
        <f t="shared" si="6"/>
        <v>13.029645887476301</v>
      </c>
      <c r="O54" s="89">
        <f t="shared" si="6"/>
        <v>14.689000607130408</v>
      </c>
      <c r="P54" s="89">
        <f t="shared" si="6"/>
        <v>16.455568713917689</v>
      </c>
      <c r="Q54" s="89">
        <f>P54</f>
        <v>16.455568713917689</v>
      </c>
      <c r="R54" s="24"/>
      <c r="S54" s="24"/>
      <c r="T54" s="24"/>
      <c r="U54" s="24"/>
    </row>
    <row r="55" spans="2:21" x14ac:dyDescent="0.3">
      <c r="B55" s="90" t="s">
        <v>107</v>
      </c>
      <c r="C55" s="89">
        <f t="shared" ref="C55:C61" si="7">F40*$C$50</f>
        <v>-1.2888607529623073E-3</v>
      </c>
      <c r="D55" s="89">
        <f t="shared" si="6"/>
        <v>-2.2785172730543806E-3</v>
      </c>
      <c r="E55" s="89">
        <f t="shared" si="6"/>
        <v>7.361411249346723E-3</v>
      </c>
      <c r="F55" s="89">
        <f t="shared" si="6"/>
        <v>1.7034263928253798E-2</v>
      </c>
      <c r="G55" s="89">
        <f t="shared" si="6"/>
        <v>2.6739036672433145E-2</v>
      </c>
      <c r="H55" s="89">
        <f t="shared" si="6"/>
        <v>4.1978399256054066E-2</v>
      </c>
      <c r="I55" s="89">
        <f t="shared" si="6"/>
        <v>5.7246278394944165E-2</v>
      </c>
      <c r="J55" s="89">
        <f t="shared" si="6"/>
        <v>7.2540482739127873E-2</v>
      </c>
      <c r="K55" s="89">
        <f t="shared" si="6"/>
        <v>9.2707633413359483E-2</v>
      </c>
      <c r="L55" s="89">
        <f t="shared" si="6"/>
        <v>0.11289630989846454</v>
      </c>
      <c r="M55" s="89">
        <f t="shared" si="6"/>
        <v>0.13310410212197815</v>
      </c>
      <c r="N55" s="89">
        <f t="shared" si="6"/>
        <v>0.16414045171700928</v>
      </c>
      <c r="O55" s="89">
        <f t="shared" si="6"/>
        <v>0.18804771366260095</v>
      </c>
      <c r="P55" s="89">
        <f t="shared" si="6"/>
        <v>0.21371475987099414</v>
      </c>
      <c r="Q55" s="89">
        <f>P55</f>
        <v>0.21371475987099414</v>
      </c>
    </row>
    <row r="56" spans="2:21" x14ac:dyDescent="0.3">
      <c r="B56" s="26"/>
      <c r="C56" s="81"/>
      <c r="D56" s="81"/>
      <c r="E56" s="81"/>
      <c r="F56" s="82"/>
      <c r="G56" s="82"/>
      <c r="H56" s="82"/>
      <c r="I56" s="82"/>
      <c r="J56" s="82"/>
      <c r="K56" s="82"/>
      <c r="L56" s="82"/>
      <c r="M56" s="82"/>
      <c r="N56" s="82"/>
      <c r="O56" s="82"/>
      <c r="P56" s="82"/>
      <c r="Q56" s="82"/>
    </row>
    <row r="57" spans="2:21" x14ac:dyDescent="0.3">
      <c r="B57" s="91" t="s">
        <v>108</v>
      </c>
      <c r="C57" s="92">
        <f t="shared" si="7"/>
        <v>0.43524386135491328</v>
      </c>
      <c r="D57" s="92">
        <f t="shared" ref="D57:D58" si="8">G42*$C$50</f>
        <v>0.72024701553781056</v>
      </c>
      <c r="E57" s="92">
        <f t="shared" ref="E57:E58" si="9">H42*$C$50</f>
        <v>1.259940230034664</v>
      </c>
      <c r="F57" s="92">
        <f t="shared" ref="F57:F58" si="10">I42*$C$50</f>
        <v>2.0515626550639769</v>
      </c>
      <c r="G57" s="92">
        <f t="shared" ref="G57:G58" si="11">J42*$C$50</f>
        <v>2.8400233703725508</v>
      </c>
      <c r="H57" s="92">
        <f>G57</f>
        <v>2.8400233703725508</v>
      </c>
      <c r="I57" s="92">
        <f t="shared" ref="I57:Q57" si="12">H57</f>
        <v>2.8400233703725508</v>
      </c>
      <c r="J57" s="92">
        <f t="shared" si="12"/>
        <v>2.8400233703725508</v>
      </c>
      <c r="K57" s="92">
        <f t="shared" si="12"/>
        <v>2.8400233703725508</v>
      </c>
      <c r="L57" s="92">
        <f t="shared" si="12"/>
        <v>2.8400233703725508</v>
      </c>
      <c r="M57" s="92">
        <f t="shared" si="12"/>
        <v>2.8400233703725508</v>
      </c>
      <c r="N57" s="92">
        <f t="shared" si="12"/>
        <v>2.8400233703725508</v>
      </c>
      <c r="O57" s="92">
        <f t="shared" si="12"/>
        <v>2.8400233703725508</v>
      </c>
      <c r="P57" s="92">
        <f t="shared" si="12"/>
        <v>2.8400233703725508</v>
      </c>
      <c r="Q57" s="92">
        <f t="shared" si="12"/>
        <v>2.8400233703725508</v>
      </c>
    </row>
    <row r="58" spans="2:21" x14ac:dyDescent="0.3">
      <c r="B58" s="91" t="s">
        <v>109</v>
      </c>
      <c r="C58" s="92">
        <f t="shared" si="7"/>
        <v>5.820114312216889E-2</v>
      </c>
      <c r="D58" s="92">
        <f t="shared" si="8"/>
        <v>9.6311983594982178E-2</v>
      </c>
      <c r="E58" s="92">
        <f t="shared" si="9"/>
        <v>0.17566209475570269</v>
      </c>
      <c r="F58" s="92">
        <f t="shared" si="10"/>
        <v>0.29580422930098532</v>
      </c>
      <c r="G58" s="92">
        <f t="shared" si="11"/>
        <v>0.41552357759629155</v>
      </c>
      <c r="H58" s="92">
        <f>G58</f>
        <v>0.41552357759629155</v>
      </c>
      <c r="I58" s="92">
        <f t="shared" ref="I58:Q58" si="13">H58</f>
        <v>0.41552357759629155</v>
      </c>
      <c r="J58" s="92">
        <f t="shared" si="13"/>
        <v>0.41552357759629155</v>
      </c>
      <c r="K58" s="92">
        <f t="shared" si="13"/>
        <v>0.41552357759629155</v>
      </c>
      <c r="L58" s="92">
        <f t="shared" si="13"/>
        <v>0.41552357759629155</v>
      </c>
      <c r="M58" s="92">
        <f t="shared" si="13"/>
        <v>0.41552357759629155</v>
      </c>
      <c r="N58" s="92">
        <f t="shared" si="13"/>
        <v>0.41552357759629155</v>
      </c>
      <c r="O58" s="92">
        <f t="shared" si="13"/>
        <v>0.41552357759629155</v>
      </c>
      <c r="P58" s="92">
        <f t="shared" si="13"/>
        <v>0.41552357759629155</v>
      </c>
      <c r="Q58" s="92">
        <f t="shared" si="13"/>
        <v>0.41552357759629155</v>
      </c>
    </row>
    <row r="59" spans="2:21" x14ac:dyDescent="0.3">
      <c r="B59" s="26"/>
      <c r="C59" s="81"/>
      <c r="D59" s="81"/>
      <c r="E59" s="81"/>
      <c r="F59" s="82"/>
      <c r="G59" s="82"/>
      <c r="H59" s="82"/>
      <c r="I59" s="82"/>
      <c r="J59" s="82"/>
      <c r="K59" s="82"/>
      <c r="L59" s="82"/>
      <c r="M59" s="82"/>
      <c r="N59" s="82"/>
      <c r="O59" s="82"/>
      <c r="P59" s="82"/>
      <c r="Q59" s="82"/>
    </row>
    <row r="60" spans="2:21" x14ac:dyDescent="0.3">
      <c r="B60" s="93" t="s">
        <v>110</v>
      </c>
      <c r="C60" s="107">
        <f t="shared" si="7"/>
        <v>0.80160089172887983</v>
      </c>
      <c r="D60" s="107">
        <f t="shared" ref="D60:Q60" si="14">SUM(D54,D57)</f>
        <v>1.3679126535001789</v>
      </c>
      <c r="E60" s="107">
        <f t="shared" si="14"/>
        <v>2.7614394006524616</v>
      </c>
      <c r="F60" s="107">
        <f t="shared" si="14"/>
        <v>4.3975367087101036</v>
      </c>
      <c r="G60" s="107">
        <f t="shared" si="14"/>
        <v>6.0213990690764829</v>
      </c>
      <c r="H60" s="107">
        <f t="shared" si="14"/>
        <v>7.1653946179643375</v>
      </c>
      <c r="I60" s="107">
        <f t="shared" si="14"/>
        <v>8.3012843722728302</v>
      </c>
      <c r="J60" s="107">
        <f t="shared" si="14"/>
        <v>9.429691220446438</v>
      </c>
      <c r="K60" s="107">
        <f t="shared" si="14"/>
        <v>10.886171474546765</v>
      </c>
      <c r="L60" s="107">
        <f t="shared" si="14"/>
        <v>12.336533044274203</v>
      </c>
      <c r="M60" s="107">
        <f t="shared" si="14"/>
        <v>13.78146098966271</v>
      </c>
      <c r="N60" s="107">
        <f t="shared" si="14"/>
        <v>15.869669257848852</v>
      </c>
      <c r="O60" s="107">
        <f t="shared" si="14"/>
        <v>17.529023977502959</v>
      </c>
      <c r="P60" s="107">
        <f t="shared" si="14"/>
        <v>19.295592084290242</v>
      </c>
      <c r="Q60" s="107">
        <f t="shared" si="14"/>
        <v>19.295592084290242</v>
      </c>
    </row>
    <row r="61" spans="2:21" x14ac:dyDescent="0.3">
      <c r="B61" s="93" t="s">
        <v>111</v>
      </c>
      <c r="C61" s="107">
        <f t="shared" si="7"/>
        <v>5.6912282369206584E-2</v>
      </c>
      <c r="D61" s="107">
        <f t="shared" ref="D61:Q61" si="15">SUM(D55,D58)</f>
        <v>9.40334663219278E-2</v>
      </c>
      <c r="E61" s="107">
        <f t="shared" si="15"/>
        <v>0.18302350600504941</v>
      </c>
      <c r="F61" s="107">
        <f t="shared" si="15"/>
        <v>0.31283849322923912</v>
      </c>
      <c r="G61" s="107">
        <f t="shared" si="15"/>
        <v>0.44226261426872471</v>
      </c>
      <c r="H61" s="107">
        <f t="shared" si="15"/>
        <v>0.45750197685234562</v>
      </c>
      <c r="I61" s="107">
        <f t="shared" si="15"/>
        <v>0.47276985599123572</v>
      </c>
      <c r="J61" s="107">
        <f t="shared" si="15"/>
        <v>0.48806406033541944</v>
      </c>
      <c r="K61" s="107">
        <f t="shared" si="15"/>
        <v>0.50823121100965107</v>
      </c>
      <c r="L61" s="107">
        <f t="shared" si="15"/>
        <v>0.5284198874947561</v>
      </c>
      <c r="M61" s="107">
        <f t="shared" si="15"/>
        <v>0.54862767971826965</v>
      </c>
      <c r="N61" s="107">
        <f t="shared" si="15"/>
        <v>0.57966402931330085</v>
      </c>
      <c r="O61" s="107">
        <f t="shared" si="15"/>
        <v>0.60357129125889253</v>
      </c>
      <c r="P61" s="107">
        <f t="shared" si="15"/>
        <v>0.62923833746728564</v>
      </c>
      <c r="Q61" s="107">
        <f t="shared" si="15"/>
        <v>0.62923833746728564</v>
      </c>
    </row>
    <row r="64" spans="2:21" x14ac:dyDescent="0.3">
      <c r="B64" s="78"/>
      <c r="C64" s="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N61"/>
  <sheetViews>
    <sheetView zoomScale="55" zoomScaleNormal="55" workbookViewId="0">
      <selection activeCell="C5" sqref="C5"/>
    </sheetView>
  </sheetViews>
  <sheetFormatPr defaultColWidth="8.88671875" defaultRowHeight="14.4" x14ac:dyDescent="0.3"/>
  <cols>
    <col min="1" max="1" width="8.88671875" style="24"/>
    <col min="2" max="2" width="60.6640625" style="24" bestFit="1" customWidth="1"/>
    <col min="3" max="17" width="16.44140625" style="24" customWidth="1"/>
    <col min="18" max="18" width="8.88671875" style="24" customWidth="1"/>
    <col min="19" max="16384" width="8.88671875" style="24"/>
  </cols>
  <sheetData>
    <row r="1" spans="2:22" ht="23.4" x14ac:dyDescent="0.45">
      <c r="B1" s="42" t="s">
        <v>27</v>
      </c>
      <c r="C1" s="42" t="str">
        <f>'Program Analysis'!C3</f>
        <v>Local Government Ordinances</v>
      </c>
    </row>
    <row r="2" spans="2:22" ht="23.4" x14ac:dyDescent="0.45">
      <c r="B2" s="42" t="s">
        <v>102</v>
      </c>
      <c r="C2" s="42" t="s">
        <v>56</v>
      </c>
    </row>
    <row r="4" spans="2:22" ht="23.4" x14ac:dyDescent="0.45">
      <c r="B4" s="88" t="s">
        <v>352</v>
      </c>
      <c r="C4" s="5"/>
    </row>
    <row r="5" spans="2:22" x14ac:dyDescent="0.3">
      <c r="B5" s="24" t="s">
        <v>120</v>
      </c>
      <c r="C5" s="24" t="s">
        <v>385</v>
      </c>
    </row>
    <row r="8" spans="2:22" x14ac:dyDescent="0.3">
      <c r="B8" s="26"/>
      <c r="C8" s="26">
        <v>2015</v>
      </c>
      <c r="D8" s="26">
        <v>2016</v>
      </c>
      <c r="E8" s="26">
        <v>2017</v>
      </c>
      <c r="F8" s="26">
        <v>2018</v>
      </c>
      <c r="G8" s="26">
        <v>2019</v>
      </c>
      <c r="H8" s="26">
        <v>2020</v>
      </c>
      <c r="I8" s="26">
        <v>2021</v>
      </c>
      <c r="J8" s="26">
        <v>2022</v>
      </c>
      <c r="K8" s="26">
        <v>2023</v>
      </c>
      <c r="L8" s="26">
        <v>2024</v>
      </c>
      <c r="M8" s="26">
        <v>2025</v>
      </c>
      <c r="N8" s="26">
        <v>2026</v>
      </c>
      <c r="O8" s="26">
        <v>2027</v>
      </c>
      <c r="P8" s="26">
        <v>2028</v>
      </c>
      <c r="Q8" s="26">
        <v>2029</v>
      </c>
    </row>
    <row r="9" spans="2:22" s="79" customFormat="1" x14ac:dyDescent="0.3">
      <c r="B9" s="90" t="s">
        <v>106</v>
      </c>
      <c r="C9" s="89">
        <v>0</v>
      </c>
      <c r="D9" s="89">
        <v>0</v>
      </c>
      <c r="E9" s="89">
        <v>0</v>
      </c>
      <c r="F9" s="89">
        <v>0</v>
      </c>
      <c r="G9" s="89">
        <v>0</v>
      </c>
      <c r="H9" s="89">
        <v>56.503919159085818</v>
      </c>
      <c r="I9" s="89">
        <v>33.666627683169907</v>
      </c>
      <c r="J9" s="89">
        <v>10.829336207253988</v>
      </c>
      <c r="K9" s="89">
        <v>33.312102183183015</v>
      </c>
      <c r="L9" s="89">
        <v>55.794868159111957</v>
      </c>
      <c r="M9" s="89">
        <v>78.277634135041126</v>
      </c>
      <c r="N9" s="89">
        <v>148.60094716653725</v>
      </c>
      <c r="O9" s="89">
        <v>218.92426019803349</v>
      </c>
      <c r="P9" s="89">
        <v>289.24757322952973</v>
      </c>
      <c r="Q9" s="89">
        <v>452.15030947350556</v>
      </c>
      <c r="R9" s="24"/>
      <c r="S9" s="24"/>
      <c r="T9" s="24"/>
      <c r="U9" s="24"/>
      <c r="V9" s="24"/>
    </row>
    <row r="10" spans="2:22" x14ac:dyDescent="0.3">
      <c r="B10" s="90" t="s">
        <v>107</v>
      </c>
      <c r="C10" s="89">
        <v>0</v>
      </c>
      <c r="D10" s="89">
        <v>0</v>
      </c>
      <c r="E10" s="89">
        <v>0</v>
      </c>
      <c r="F10" s="89">
        <v>0</v>
      </c>
      <c r="G10" s="89">
        <v>0</v>
      </c>
      <c r="H10" s="89">
        <v>1.6074671848037079</v>
      </c>
      <c r="I10" s="89">
        <v>3.4940603696614763</v>
      </c>
      <c r="J10" s="89">
        <v>5.3806535545192444</v>
      </c>
      <c r="K10" s="89">
        <v>8.0535568913327946</v>
      </c>
      <c r="L10" s="89">
        <v>10.726460228146344</v>
      </c>
      <c r="M10" s="89">
        <v>13.399363564959891</v>
      </c>
      <c r="N10" s="89">
        <v>16.764979323128859</v>
      </c>
      <c r="O10" s="89">
        <v>20.130595081297827</v>
      </c>
      <c r="P10" s="89">
        <v>23.496210839466791</v>
      </c>
      <c r="Q10" s="89">
        <v>28.406363233797816</v>
      </c>
    </row>
    <row r="11" spans="2:22" x14ac:dyDescent="0.3">
      <c r="B11" s="26"/>
      <c r="C11" s="81"/>
      <c r="D11" s="81"/>
      <c r="E11" s="81"/>
      <c r="F11" s="82"/>
      <c r="G11" s="82"/>
      <c r="H11" s="82"/>
      <c r="I11" s="82"/>
      <c r="J11" s="82"/>
      <c r="K11" s="82"/>
      <c r="L11" s="82"/>
      <c r="M11" s="82"/>
      <c r="N11" s="82"/>
      <c r="O11" s="82"/>
      <c r="P11" s="82"/>
      <c r="Q11" s="82"/>
    </row>
    <row r="12" spans="2:22" x14ac:dyDescent="0.3">
      <c r="B12" s="91" t="s">
        <v>108</v>
      </c>
      <c r="C12" s="92"/>
      <c r="D12" s="92"/>
      <c r="E12" s="92"/>
      <c r="F12" s="92"/>
      <c r="G12" s="92"/>
      <c r="H12" s="92"/>
      <c r="I12" s="92"/>
      <c r="J12" s="92"/>
      <c r="K12" s="92"/>
      <c r="L12" s="92"/>
      <c r="M12" s="92"/>
      <c r="N12" s="92"/>
      <c r="O12" s="92"/>
      <c r="P12" s="92"/>
      <c r="Q12" s="92"/>
    </row>
    <row r="13" spans="2:22" x14ac:dyDescent="0.3">
      <c r="B13" s="91" t="s">
        <v>109</v>
      </c>
      <c r="C13" s="92"/>
      <c r="D13" s="92"/>
      <c r="E13" s="92"/>
      <c r="F13" s="92"/>
      <c r="G13" s="92"/>
      <c r="H13" s="92"/>
      <c r="I13" s="92"/>
      <c r="J13" s="92"/>
      <c r="K13" s="92"/>
      <c r="L13" s="92"/>
      <c r="M13" s="92"/>
      <c r="N13" s="92"/>
      <c r="O13" s="92"/>
      <c r="P13" s="92"/>
      <c r="Q13" s="92"/>
    </row>
    <row r="14" spans="2:22" x14ac:dyDescent="0.3">
      <c r="B14" s="26"/>
      <c r="C14" s="81"/>
      <c r="D14" s="81"/>
      <c r="E14" s="81"/>
      <c r="F14" s="82"/>
      <c r="G14" s="82"/>
      <c r="H14" s="82"/>
      <c r="I14" s="82"/>
      <c r="J14" s="82"/>
      <c r="K14" s="82"/>
      <c r="L14" s="82"/>
      <c r="M14" s="82"/>
      <c r="N14" s="82"/>
      <c r="O14" s="82"/>
      <c r="P14" s="82"/>
      <c r="Q14" s="82"/>
    </row>
    <row r="15" spans="2:22" x14ac:dyDescent="0.3">
      <c r="B15" s="93" t="s">
        <v>110</v>
      </c>
      <c r="C15" s="107">
        <f t="shared" ref="C15:Q15" si="0">SUM(C9,C12)</f>
        <v>0</v>
      </c>
      <c r="D15" s="107">
        <f t="shared" si="0"/>
        <v>0</v>
      </c>
      <c r="E15" s="107">
        <f t="shared" si="0"/>
        <v>0</v>
      </c>
      <c r="F15" s="107">
        <f t="shared" si="0"/>
        <v>0</v>
      </c>
      <c r="G15" s="107">
        <f t="shared" si="0"/>
        <v>0</v>
      </c>
      <c r="H15" s="107">
        <f t="shared" si="0"/>
        <v>56.503919159085818</v>
      </c>
      <c r="I15" s="107">
        <f t="shared" si="0"/>
        <v>33.666627683169907</v>
      </c>
      <c r="J15" s="107">
        <f t="shared" si="0"/>
        <v>10.829336207253988</v>
      </c>
      <c r="K15" s="107">
        <f t="shared" si="0"/>
        <v>33.312102183183015</v>
      </c>
      <c r="L15" s="107">
        <f t="shared" si="0"/>
        <v>55.794868159111957</v>
      </c>
      <c r="M15" s="107">
        <f t="shared" si="0"/>
        <v>78.277634135041126</v>
      </c>
      <c r="N15" s="107">
        <f t="shared" si="0"/>
        <v>148.60094716653725</v>
      </c>
      <c r="O15" s="107">
        <f t="shared" si="0"/>
        <v>218.92426019803349</v>
      </c>
      <c r="P15" s="107">
        <f t="shared" si="0"/>
        <v>289.24757322952973</v>
      </c>
      <c r="Q15" s="107">
        <f t="shared" si="0"/>
        <v>452.15030947350556</v>
      </c>
    </row>
    <row r="16" spans="2:22" x14ac:dyDescent="0.3">
      <c r="B16" s="93" t="s">
        <v>111</v>
      </c>
      <c r="C16" s="107">
        <f t="shared" ref="C16:Q16" si="1">SUM(C10,C13)</f>
        <v>0</v>
      </c>
      <c r="D16" s="107">
        <f t="shared" si="1"/>
        <v>0</v>
      </c>
      <c r="E16" s="107">
        <f t="shared" si="1"/>
        <v>0</v>
      </c>
      <c r="F16" s="107">
        <f t="shared" si="1"/>
        <v>0</v>
      </c>
      <c r="G16" s="107">
        <f t="shared" si="1"/>
        <v>0</v>
      </c>
      <c r="H16" s="107">
        <f t="shared" si="1"/>
        <v>1.6074671848037079</v>
      </c>
      <c r="I16" s="107">
        <f t="shared" si="1"/>
        <v>3.4940603696614763</v>
      </c>
      <c r="J16" s="107">
        <f t="shared" si="1"/>
        <v>5.3806535545192444</v>
      </c>
      <c r="K16" s="107">
        <f t="shared" si="1"/>
        <v>8.0535568913327946</v>
      </c>
      <c r="L16" s="107">
        <f t="shared" si="1"/>
        <v>10.726460228146344</v>
      </c>
      <c r="M16" s="107">
        <f t="shared" si="1"/>
        <v>13.399363564959891</v>
      </c>
      <c r="N16" s="107">
        <f t="shared" si="1"/>
        <v>16.764979323128859</v>
      </c>
      <c r="O16" s="107">
        <f t="shared" si="1"/>
        <v>20.130595081297827</v>
      </c>
      <c r="P16" s="107">
        <f t="shared" si="1"/>
        <v>23.496210839466791</v>
      </c>
      <c r="Q16" s="107">
        <f t="shared" si="1"/>
        <v>28.406363233797816</v>
      </c>
    </row>
    <row r="17" spans="2:40" x14ac:dyDescent="0.3">
      <c r="B17" s="78"/>
      <c r="C17" s="108"/>
      <c r="D17" s="108"/>
      <c r="E17" s="108"/>
      <c r="F17" s="108"/>
      <c r="G17" s="108"/>
      <c r="H17" s="108"/>
      <c r="I17" s="108"/>
      <c r="J17" s="108"/>
      <c r="K17" s="108"/>
      <c r="L17" s="108"/>
      <c r="M17" s="108"/>
      <c r="N17" s="108"/>
      <c r="O17" s="108"/>
      <c r="P17" s="108"/>
      <c r="Q17" s="108"/>
    </row>
    <row r="18" spans="2:40" x14ac:dyDescent="0.3">
      <c r="B18" s="78"/>
      <c r="C18" s="108"/>
      <c r="D18" s="108"/>
      <c r="E18" s="108"/>
      <c r="F18" s="108"/>
      <c r="G18" s="108"/>
      <c r="H18" s="108"/>
      <c r="I18" s="108"/>
      <c r="J18" s="108"/>
      <c r="K18" s="108"/>
      <c r="L18" s="108"/>
      <c r="M18" s="108"/>
      <c r="N18" s="108"/>
      <c r="O18" s="108"/>
      <c r="P18" s="108"/>
      <c r="Q18" s="108"/>
    </row>
    <row r="19" spans="2:40" ht="23.4" x14ac:dyDescent="0.45">
      <c r="B19" s="88" t="s">
        <v>354</v>
      </c>
      <c r="C19" s="5"/>
    </row>
    <row r="20" spans="2:40" x14ac:dyDescent="0.3">
      <c r="B20" s="24" t="s">
        <v>120</v>
      </c>
      <c r="C20" s="24" t="s">
        <v>385</v>
      </c>
    </row>
    <row r="23" spans="2:40" x14ac:dyDescent="0.3">
      <c r="B23" s="26"/>
      <c r="C23" s="26">
        <v>2015</v>
      </c>
      <c r="D23" s="26">
        <v>2016</v>
      </c>
      <c r="E23" s="26">
        <v>2017</v>
      </c>
      <c r="F23" s="26">
        <v>2018</v>
      </c>
      <c r="G23" s="26">
        <v>2019</v>
      </c>
      <c r="H23" s="26">
        <v>2020</v>
      </c>
      <c r="I23" s="26">
        <v>2021</v>
      </c>
      <c r="J23" s="26">
        <v>2022</v>
      </c>
      <c r="K23" s="26">
        <v>2023</v>
      </c>
      <c r="L23" s="26">
        <v>2024</v>
      </c>
      <c r="M23" s="26">
        <v>2025</v>
      </c>
      <c r="N23" s="26">
        <v>2026</v>
      </c>
      <c r="O23" s="26">
        <v>2027</v>
      </c>
      <c r="P23" s="26">
        <v>2028</v>
      </c>
      <c r="Q23" s="26">
        <v>2029</v>
      </c>
    </row>
    <row r="24" spans="2:40" s="79" customFormat="1" x14ac:dyDescent="0.3">
      <c r="B24" s="90" t="s">
        <v>106</v>
      </c>
      <c r="C24" s="89">
        <f>'2018 PG Electricity'!I674</f>
        <v>0</v>
      </c>
      <c r="D24" s="89">
        <f>'2018 PG Electricity'!J674</f>
        <v>0</v>
      </c>
      <c r="E24" s="89">
        <f>'2018 PG Electricity'!K674</f>
        <v>10.801423787234942</v>
      </c>
      <c r="F24" s="89">
        <f>'2018 PG Electricity'!L674</f>
        <v>52.336718624852367</v>
      </c>
      <c r="G24" s="89">
        <f>'2018 PG Electricity'!M674</f>
        <v>92.523662566052636</v>
      </c>
      <c r="H24" s="89">
        <f>'2018 PG Electricity'!N674</f>
        <v>157.99596235774237</v>
      </c>
      <c r="I24" s="89">
        <f>'2018 PG Electricity'!O674</f>
        <v>301.4725228377053</v>
      </c>
      <c r="J24" s="89">
        <f>'2018 PG Electricity'!P674</f>
        <v>443.65290646473636</v>
      </c>
      <c r="K24" s="89">
        <f>'2018 PG Electricity'!Q674</f>
        <v>584.59807604421508</v>
      </c>
      <c r="L24" s="89">
        <f>'2018 PG Electricity'!R674</f>
        <v>724.38527496949939</v>
      </c>
      <c r="M24" s="89">
        <f>'2018 PG Electricity'!S674</f>
        <v>863.10348730408555</v>
      </c>
      <c r="N24" s="89">
        <f>'2018 PG Electricity'!T674</f>
        <v>1000.8487820012077</v>
      </c>
      <c r="O24" s="89">
        <f>'2018 PG Electricity'!U674</f>
        <v>1137.7199789307738</v>
      </c>
      <c r="P24" s="89">
        <f>'2018 PG Electricity'!V674</f>
        <v>1273.8149438119215</v>
      </c>
      <c r="Q24" s="89">
        <f>'2018 PG Electricity'!W674</f>
        <v>1409.2276744516803</v>
      </c>
      <c r="R24" s="24"/>
      <c r="S24" s="24"/>
      <c r="T24" s="24"/>
      <c r="U24" s="24"/>
      <c r="V24" s="24"/>
      <c r="W24" s="24"/>
      <c r="Y24" s="24"/>
      <c r="Z24" s="24"/>
      <c r="AA24" s="24"/>
      <c r="AB24" s="24"/>
      <c r="AC24" s="24"/>
      <c r="AD24" s="24"/>
      <c r="AE24" s="24"/>
      <c r="AF24" s="24"/>
      <c r="AG24" s="24"/>
      <c r="AH24" s="24"/>
      <c r="AI24" s="24"/>
      <c r="AJ24" s="24"/>
      <c r="AK24" s="24"/>
      <c r="AL24" s="24"/>
      <c r="AM24" s="24"/>
      <c r="AN24" s="24"/>
    </row>
    <row r="25" spans="2:40" x14ac:dyDescent="0.3">
      <c r="B25" s="90" t="s">
        <v>107</v>
      </c>
      <c r="C25" s="89">
        <f>'2018 PG Natural Gas'!I494</f>
        <v>0</v>
      </c>
      <c r="D25" s="89">
        <f>'2018 PG Natural Gas'!J494</f>
        <v>0</v>
      </c>
      <c r="E25" s="89">
        <f>'2018 PG Natural Gas'!K494</f>
        <v>-3.7999901847850195E-2</v>
      </c>
      <c r="F25" s="89">
        <f>'2018 PG Natural Gas'!L494</f>
        <v>-0.18412296470890105</v>
      </c>
      <c r="G25" s="89">
        <f>'2018 PG Natural Gas'!M494</f>
        <v>-0.32550246757919721</v>
      </c>
      <c r="H25" s="89">
        <f>'2018 PG Natural Gas'!N494</f>
        <v>-0.55583700632560462</v>
      </c>
      <c r="I25" s="89">
        <f>'2018 PG Natural Gas'!O494</f>
        <v>-1.0605940941966485</v>
      </c>
      <c r="J25" s="89">
        <f>'2018 PG Natural Gas'!P494</f>
        <v>-1.5607911727430814</v>
      </c>
      <c r="K25" s="89">
        <f>'2018 PG Natural Gas'!Q494</f>
        <v>-2.0566427118964996</v>
      </c>
      <c r="L25" s="89">
        <f>'2018 PG Natural Gas'!R494</f>
        <v>-2.5484204574400349</v>
      </c>
      <c r="M25" s="89">
        <f>'2018 PG Natural Gas'!S494</f>
        <v>-3.036437459370195</v>
      </c>
      <c r="N25" s="89">
        <f>'2018 PG Natural Gas'!T494</f>
        <v>-3.5210316926489331</v>
      </c>
      <c r="O25" s="89">
        <f>'2018 PG Natural Gas'!U494</f>
        <v>-4.0025508100886089</v>
      </c>
      <c r="P25" s="89">
        <f>'2018 PG Natural Gas'!V494</f>
        <v>-4.4813391077556259</v>
      </c>
      <c r="Q25" s="89">
        <f>'2018 PG Natural Gas'!W494</f>
        <v>-4.9577272742250615</v>
      </c>
    </row>
    <row r="26" spans="2:40" x14ac:dyDescent="0.3">
      <c r="B26" s="26"/>
      <c r="C26" s="81"/>
      <c r="D26" s="81"/>
      <c r="E26" s="81"/>
      <c r="F26" s="82"/>
      <c r="G26" s="82"/>
      <c r="H26" s="82"/>
      <c r="I26" s="82"/>
      <c r="J26" s="82"/>
      <c r="K26" s="82"/>
      <c r="L26" s="82"/>
      <c r="M26" s="82"/>
      <c r="N26" s="82"/>
      <c r="O26" s="82"/>
      <c r="P26" s="82"/>
      <c r="Q26" s="82"/>
    </row>
    <row r="27" spans="2:40" x14ac:dyDescent="0.3">
      <c r="B27" s="91" t="s">
        <v>108</v>
      </c>
      <c r="C27" s="92">
        <f>'2018 PG Electricity'!I675</f>
        <v>0</v>
      </c>
      <c r="D27" s="92">
        <f>'2018 PG Electricity'!J675</f>
        <v>0</v>
      </c>
      <c r="E27" s="92">
        <f>'2018 PG Electricity'!K675</f>
        <v>20.99310449997294</v>
      </c>
      <c r="F27" s="92">
        <f>'2018 PG Electricity'!L675</f>
        <v>62.177694479273327</v>
      </c>
      <c r="G27" s="92">
        <f>'2018 PG Electricity'!M675</f>
        <v>102.89243079111579</v>
      </c>
      <c r="H27" s="92">
        <f>'2018 PG Electricity'!N675</f>
        <v>179.99146143352343</v>
      </c>
      <c r="I27" s="92">
        <f>'2018 PG Electricity'!O675</f>
        <v>293.08037929485386</v>
      </c>
      <c r="J27" s="92">
        <f>'2018 PG Electricity'!P675</f>
        <v>405.71762433893582</v>
      </c>
      <c r="K27" s="92">
        <f>'2018 PG Electricity'!Q675</f>
        <v>517.92443999562317</v>
      </c>
      <c r="L27" s="92">
        <f>'2018 PG Electricity'!R675</f>
        <v>629.72774291676967</v>
      </c>
      <c r="M27" s="92">
        <f>'2018 PG Electricity'!S675</f>
        <v>741.1585409718333</v>
      </c>
      <c r="N27" s="92">
        <f>'2018 PG Electricity'!T675</f>
        <v>852.250310869381</v>
      </c>
      <c r="O27" s="92">
        <f>'2018 PG Electricity'!U675</f>
        <v>963.03748791732721</v>
      </c>
      <c r="P27" s="92">
        <f>'2018 PG Electricity'!V675</f>
        <v>1073.5541749350318</v>
      </c>
      <c r="Q27" s="92">
        <f>'2018 PG Electricity'!W675</f>
        <v>1183.8331269082214</v>
      </c>
    </row>
    <row r="28" spans="2:40" x14ac:dyDescent="0.3">
      <c r="B28" s="91" t="s">
        <v>109</v>
      </c>
      <c r="C28" s="92">
        <f>'2018 PG Natural Gas'!I495</f>
        <v>0</v>
      </c>
      <c r="D28" s="92">
        <f>'2018 PG Natural Gas'!J495</f>
        <v>0</v>
      </c>
      <c r="E28" s="92">
        <f>'2018 PG Natural Gas'!K495</f>
        <v>2.8072140426703363</v>
      </c>
      <c r="F28" s="92">
        <f>'2018 PG Natural Gas'!L495</f>
        <v>8.3144490174526986</v>
      </c>
      <c r="G28" s="92">
        <f>'2018 PG Natural Gas'!M495</f>
        <v>13.758854799283167</v>
      </c>
      <c r="H28" s="92">
        <f>'2018 PG Natural Gas'!N495</f>
        <v>25.094584965100385</v>
      </c>
      <c r="I28" s="92">
        <f>'2018 PG Natural Gas'!O495</f>
        <v>42.257747042997906</v>
      </c>
      <c r="J28" s="92">
        <f>'2018 PG Natural Gas'!P495</f>
        <v>59.360511085184505</v>
      </c>
      <c r="K28" s="92">
        <f>'2018 PG Natural Gas'!Q495</f>
        <v>76.405717779401257</v>
      </c>
      <c r="L28" s="92">
        <f>'2018 PG Natural Gas'!R495</f>
        <v>93.396966440988407</v>
      </c>
      <c r="M28" s="92">
        <f>'2018 PG Natural Gas'!S495</f>
        <v>110.33840346604354</v>
      </c>
      <c r="N28" s="92">
        <f>'2018 PG Natural Gas'!T495</f>
        <v>127.23450538572445</v>
      </c>
      <c r="O28" s="92">
        <f>'2018 PG Natural Gas'!U495</f>
        <v>144.08987691582905</v>
      </c>
      <c r="P28" s="92">
        <f>'2018 PG Natural Gas'!V495</f>
        <v>160.90907831153092</v>
      </c>
      <c r="Q28" s="92">
        <f>'2018 PG Natural Gas'!W495</f>
        <v>177.69648959465559</v>
      </c>
    </row>
    <row r="29" spans="2:40" x14ac:dyDescent="0.3">
      <c r="B29" s="26"/>
      <c r="C29" s="81"/>
      <c r="D29" s="81"/>
      <c r="E29" s="81"/>
      <c r="F29" s="82"/>
      <c r="G29" s="82"/>
      <c r="H29" s="82"/>
      <c r="I29" s="82"/>
      <c r="J29" s="82"/>
      <c r="K29" s="82"/>
      <c r="L29" s="82"/>
      <c r="M29" s="82"/>
      <c r="N29" s="82"/>
      <c r="O29" s="82"/>
      <c r="P29" s="82"/>
      <c r="Q29" s="82"/>
    </row>
    <row r="30" spans="2:40" x14ac:dyDescent="0.3">
      <c r="B30" s="93" t="s">
        <v>110</v>
      </c>
      <c r="C30" s="107">
        <f t="shared" ref="C30:Q30" si="2">SUM(C24,C27)</f>
        <v>0</v>
      </c>
      <c r="D30" s="107">
        <f t="shared" si="2"/>
        <v>0</v>
      </c>
      <c r="E30" s="107">
        <f t="shared" si="2"/>
        <v>31.794528287207882</v>
      </c>
      <c r="F30" s="107">
        <f t="shared" si="2"/>
        <v>114.51441310412569</v>
      </c>
      <c r="G30" s="107">
        <f t="shared" si="2"/>
        <v>195.41609335716842</v>
      </c>
      <c r="H30" s="107">
        <f t="shared" si="2"/>
        <v>337.98742379126577</v>
      </c>
      <c r="I30" s="107">
        <f t="shared" si="2"/>
        <v>594.55290213255921</v>
      </c>
      <c r="J30" s="107">
        <f t="shared" si="2"/>
        <v>849.37053080367218</v>
      </c>
      <c r="K30" s="107">
        <f t="shared" si="2"/>
        <v>1102.5225160398381</v>
      </c>
      <c r="L30" s="107">
        <f t="shared" si="2"/>
        <v>1354.1130178862691</v>
      </c>
      <c r="M30" s="107">
        <f t="shared" si="2"/>
        <v>1604.262028275919</v>
      </c>
      <c r="N30" s="107">
        <f t="shared" si="2"/>
        <v>1853.0990928705887</v>
      </c>
      <c r="O30" s="107">
        <f t="shared" si="2"/>
        <v>2100.7574668481011</v>
      </c>
      <c r="P30" s="107">
        <f t="shared" si="2"/>
        <v>2347.3691187469531</v>
      </c>
      <c r="Q30" s="107">
        <f t="shared" si="2"/>
        <v>2593.0608013599017</v>
      </c>
    </row>
    <row r="31" spans="2:40" x14ac:dyDescent="0.3">
      <c r="B31" s="93" t="s">
        <v>111</v>
      </c>
      <c r="C31" s="107">
        <f t="shared" ref="C31:Q31" si="3">SUM(C25,C28)</f>
        <v>0</v>
      </c>
      <c r="D31" s="107">
        <f t="shared" si="3"/>
        <v>0</v>
      </c>
      <c r="E31" s="107">
        <f t="shared" si="3"/>
        <v>2.769214140822486</v>
      </c>
      <c r="F31" s="107">
        <f t="shared" si="3"/>
        <v>8.130326052743797</v>
      </c>
      <c r="G31" s="107">
        <f t="shared" si="3"/>
        <v>13.43335233170397</v>
      </c>
      <c r="H31" s="107">
        <f t="shared" si="3"/>
        <v>24.538747958774781</v>
      </c>
      <c r="I31" s="107">
        <f t="shared" si="3"/>
        <v>41.197152948801261</v>
      </c>
      <c r="J31" s="107">
        <f t="shared" si="3"/>
        <v>57.799719912441425</v>
      </c>
      <c r="K31" s="107">
        <f t="shared" si="3"/>
        <v>74.349075067504756</v>
      </c>
      <c r="L31" s="107">
        <f t="shared" si="3"/>
        <v>90.848545983548377</v>
      </c>
      <c r="M31" s="107">
        <f t="shared" si="3"/>
        <v>107.30196600667335</v>
      </c>
      <c r="N31" s="107">
        <f t="shared" si="3"/>
        <v>123.71347369307551</v>
      </c>
      <c r="O31" s="107">
        <f t="shared" si="3"/>
        <v>140.08732610574043</v>
      </c>
      <c r="P31" s="107">
        <f t="shared" si="3"/>
        <v>156.4277392037753</v>
      </c>
      <c r="Q31" s="107">
        <f t="shared" si="3"/>
        <v>172.73876232043054</v>
      </c>
    </row>
    <row r="32" spans="2:40" x14ac:dyDescent="0.3">
      <c r="B32" s="78"/>
      <c r="C32" s="108"/>
      <c r="D32" s="108"/>
      <c r="E32" s="108"/>
      <c r="F32" s="108"/>
      <c r="G32" s="108"/>
      <c r="H32" s="108"/>
      <c r="I32" s="108"/>
      <c r="J32" s="108"/>
      <c r="K32" s="108"/>
      <c r="L32" s="108"/>
      <c r="M32" s="108"/>
      <c r="N32" s="108"/>
      <c r="O32" s="108"/>
      <c r="P32" s="108"/>
      <c r="Q32" s="108"/>
    </row>
    <row r="33" spans="2:40" x14ac:dyDescent="0.3">
      <c r="B33" s="78"/>
      <c r="C33" s="108"/>
      <c r="D33" s="108"/>
      <c r="E33" s="108"/>
      <c r="F33" s="108"/>
      <c r="G33" s="108"/>
      <c r="H33" s="108"/>
      <c r="I33" s="108"/>
      <c r="J33" s="108"/>
      <c r="K33" s="108"/>
      <c r="L33" s="108"/>
      <c r="M33" s="108"/>
      <c r="N33" s="108"/>
      <c r="O33" s="108"/>
      <c r="P33" s="108"/>
      <c r="Q33" s="108"/>
    </row>
    <row r="34" spans="2:40" ht="23.4" x14ac:dyDescent="0.45">
      <c r="B34" s="88" t="s">
        <v>353</v>
      </c>
      <c r="C34" s="5"/>
    </row>
    <row r="35" spans="2:40" x14ac:dyDescent="0.3">
      <c r="B35" s="24" t="s">
        <v>120</v>
      </c>
    </row>
    <row r="38" spans="2:40" x14ac:dyDescent="0.3">
      <c r="B38" s="26"/>
      <c r="C38" s="26">
        <v>2015</v>
      </c>
      <c r="D38" s="26">
        <v>2016</v>
      </c>
      <c r="E38" s="26">
        <v>2017</v>
      </c>
      <c r="F38" s="26">
        <v>2018</v>
      </c>
      <c r="G38" s="26">
        <v>2019</v>
      </c>
      <c r="H38" s="26">
        <v>2020</v>
      </c>
      <c r="I38" s="26">
        <v>2021</v>
      </c>
      <c r="J38" s="26">
        <v>2022</v>
      </c>
      <c r="K38" s="26">
        <v>2023</v>
      </c>
      <c r="L38" s="26">
        <v>2024</v>
      </c>
      <c r="M38" s="26">
        <v>2025</v>
      </c>
      <c r="N38" s="26">
        <v>2026</v>
      </c>
      <c r="O38" s="26">
        <v>2027</v>
      </c>
      <c r="P38" s="26">
        <v>2028</v>
      </c>
      <c r="Q38" s="26">
        <v>2029</v>
      </c>
      <c r="R38" s="110">
        <v>2030</v>
      </c>
      <c r="S38" s="110">
        <v>2031</v>
      </c>
    </row>
    <row r="39" spans="2:40" s="79" customFormat="1" x14ac:dyDescent="0.3">
      <c r="B39" s="90" t="s">
        <v>106</v>
      </c>
      <c r="C39" s="89">
        <f>SUM(C9,C24)</f>
        <v>0</v>
      </c>
      <c r="D39" s="89">
        <f t="shared" ref="D39:Q39" si="4">SUM(D9,D24)</f>
        <v>0</v>
      </c>
      <c r="E39" s="89">
        <f t="shared" si="4"/>
        <v>10.801423787234942</v>
      </c>
      <c r="F39" s="89">
        <f t="shared" si="4"/>
        <v>52.336718624852367</v>
      </c>
      <c r="G39" s="89">
        <f t="shared" si="4"/>
        <v>92.523662566052636</v>
      </c>
      <c r="H39" s="89">
        <f t="shared" si="4"/>
        <v>214.4998815168282</v>
      </c>
      <c r="I39" s="89">
        <f t="shared" si="4"/>
        <v>335.13915052087521</v>
      </c>
      <c r="J39" s="89">
        <f t="shared" si="4"/>
        <v>454.48224267199032</v>
      </c>
      <c r="K39" s="89">
        <f t="shared" si="4"/>
        <v>617.91017822739809</v>
      </c>
      <c r="L39" s="89">
        <f t="shared" si="4"/>
        <v>780.18014312861135</v>
      </c>
      <c r="M39" s="89">
        <f t="shared" si="4"/>
        <v>941.38112143912667</v>
      </c>
      <c r="N39" s="89">
        <f t="shared" si="4"/>
        <v>1149.4497291677449</v>
      </c>
      <c r="O39" s="89">
        <f t="shared" si="4"/>
        <v>1356.6442391288074</v>
      </c>
      <c r="P39" s="89">
        <f t="shared" si="4"/>
        <v>1563.0625170414512</v>
      </c>
      <c r="Q39" s="89">
        <f t="shared" si="4"/>
        <v>1861.3779839251858</v>
      </c>
      <c r="R39" s="111">
        <f>TREND($O39:$Q39,$O38:$Q38,R38)</f>
        <v>2098.428658161487</v>
      </c>
      <c r="S39" s="111">
        <f>TREND($O39:$Q39,$O38:$Q38,S38)</f>
        <v>2350.7955305596697</v>
      </c>
      <c r="T39" s="24"/>
      <c r="U39" s="24"/>
      <c r="V39" s="24"/>
      <c r="W39" s="24"/>
      <c r="Y39" s="24"/>
      <c r="Z39" s="24"/>
      <c r="AA39" s="24"/>
      <c r="AB39" s="24"/>
      <c r="AC39" s="24"/>
      <c r="AD39" s="24"/>
      <c r="AE39" s="24"/>
      <c r="AF39" s="24"/>
      <c r="AG39" s="24"/>
      <c r="AH39" s="24"/>
      <c r="AI39" s="24"/>
      <c r="AJ39" s="24"/>
      <c r="AK39" s="24"/>
      <c r="AL39" s="24"/>
      <c r="AM39" s="24"/>
      <c r="AN39" s="24"/>
    </row>
    <row r="40" spans="2:40" x14ac:dyDescent="0.3">
      <c r="B40" s="90" t="s">
        <v>107</v>
      </c>
      <c r="C40" s="89">
        <f t="shared" ref="C40:Q46" si="5">SUM(C10,C25)</f>
        <v>0</v>
      </c>
      <c r="D40" s="89">
        <f t="shared" si="5"/>
        <v>0</v>
      </c>
      <c r="E40" s="89">
        <f t="shared" si="5"/>
        <v>-3.7999901847850195E-2</v>
      </c>
      <c r="F40" s="89">
        <f t="shared" si="5"/>
        <v>-0.18412296470890105</v>
      </c>
      <c r="G40" s="89">
        <f t="shared" si="5"/>
        <v>-0.32550246757919721</v>
      </c>
      <c r="H40" s="89">
        <f t="shared" si="5"/>
        <v>1.0516301784781033</v>
      </c>
      <c r="I40" s="89">
        <f t="shared" si="5"/>
        <v>2.433466275464828</v>
      </c>
      <c r="J40" s="89">
        <f t="shared" si="5"/>
        <v>3.8198623817761632</v>
      </c>
      <c r="K40" s="89">
        <f t="shared" si="5"/>
        <v>5.9969141794362955</v>
      </c>
      <c r="L40" s="89">
        <f t="shared" si="5"/>
        <v>8.1780397707063095</v>
      </c>
      <c r="M40" s="89">
        <f t="shared" si="5"/>
        <v>10.362926105589697</v>
      </c>
      <c r="N40" s="89">
        <f t="shared" si="5"/>
        <v>13.243947630479926</v>
      </c>
      <c r="O40" s="89">
        <f t="shared" si="5"/>
        <v>16.12804427120922</v>
      </c>
      <c r="P40" s="89">
        <f t="shared" si="5"/>
        <v>19.014871731711164</v>
      </c>
      <c r="Q40" s="89">
        <f t="shared" si="5"/>
        <v>23.448635959572755</v>
      </c>
      <c r="R40" s="111">
        <f>TREND($O40:$Q40,$O39:$Q39,R39)</f>
        <v>26.863959094657279</v>
      </c>
      <c r="S40" s="111">
        <f>TREND($O40:$Q40,$O39:$Q39,S39)</f>
        <v>30.530679981570589</v>
      </c>
    </row>
    <row r="41" spans="2:40" x14ac:dyDescent="0.3">
      <c r="B41" s="26"/>
      <c r="C41" s="81"/>
      <c r="D41" s="81"/>
      <c r="E41" s="81"/>
      <c r="F41" s="81"/>
      <c r="G41" s="81"/>
      <c r="H41" s="81"/>
      <c r="I41" s="81"/>
      <c r="J41" s="81"/>
      <c r="K41" s="81"/>
      <c r="L41" s="81"/>
      <c r="M41" s="81"/>
      <c r="N41" s="81"/>
      <c r="O41" s="81"/>
      <c r="P41" s="81"/>
      <c r="Q41" s="81"/>
    </row>
    <row r="42" spans="2:40" x14ac:dyDescent="0.3">
      <c r="B42" s="91" t="s">
        <v>108</v>
      </c>
      <c r="C42" s="92">
        <f t="shared" si="5"/>
        <v>0</v>
      </c>
      <c r="D42" s="92">
        <f t="shared" si="5"/>
        <v>0</v>
      </c>
      <c r="E42" s="92">
        <f t="shared" si="5"/>
        <v>20.99310449997294</v>
      </c>
      <c r="F42" s="92">
        <f t="shared" si="5"/>
        <v>62.177694479273327</v>
      </c>
      <c r="G42" s="92">
        <f t="shared" si="5"/>
        <v>102.89243079111579</v>
      </c>
      <c r="H42" s="92">
        <f t="shared" si="5"/>
        <v>179.99146143352343</v>
      </c>
      <c r="I42" s="92">
        <f t="shared" si="5"/>
        <v>293.08037929485386</v>
      </c>
      <c r="J42" s="92">
        <f t="shared" si="5"/>
        <v>405.71762433893582</v>
      </c>
      <c r="K42" s="92">
        <f t="shared" si="5"/>
        <v>517.92443999562317</v>
      </c>
      <c r="L42" s="92">
        <f t="shared" si="5"/>
        <v>629.72774291676967</v>
      </c>
      <c r="M42" s="92">
        <f t="shared" si="5"/>
        <v>741.1585409718333</v>
      </c>
      <c r="N42" s="92">
        <f t="shared" si="5"/>
        <v>852.250310869381</v>
      </c>
      <c r="O42" s="92">
        <f t="shared" si="5"/>
        <v>963.03748791732721</v>
      </c>
      <c r="P42" s="92">
        <f t="shared" si="5"/>
        <v>1073.5541749350318</v>
      </c>
      <c r="Q42" s="92">
        <f t="shared" si="5"/>
        <v>1183.8331269082214</v>
      </c>
    </row>
    <row r="43" spans="2:40" x14ac:dyDescent="0.3">
      <c r="B43" s="91" t="s">
        <v>109</v>
      </c>
      <c r="C43" s="92">
        <f t="shared" si="5"/>
        <v>0</v>
      </c>
      <c r="D43" s="92">
        <f t="shared" si="5"/>
        <v>0</v>
      </c>
      <c r="E43" s="92">
        <f t="shared" si="5"/>
        <v>2.8072140426703363</v>
      </c>
      <c r="F43" s="92">
        <f t="shared" si="5"/>
        <v>8.3144490174526986</v>
      </c>
      <c r="G43" s="92">
        <f t="shared" si="5"/>
        <v>13.758854799283167</v>
      </c>
      <c r="H43" s="92">
        <f t="shared" si="5"/>
        <v>25.094584965100385</v>
      </c>
      <c r="I43" s="92">
        <f t="shared" si="5"/>
        <v>42.257747042997906</v>
      </c>
      <c r="J43" s="92">
        <f t="shared" si="5"/>
        <v>59.360511085184505</v>
      </c>
      <c r="K43" s="92">
        <f t="shared" si="5"/>
        <v>76.405717779401257</v>
      </c>
      <c r="L43" s="92">
        <f t="shared" si="5"/>
        <v>93.396966440988407</v>
      </c>
      <c r="M43" s="92">
        <f t="shared" si="5"/>
        <v>110.33840346604354</v>
      </c>
      <c r="N43" s="92">
        <f t="shared" si="5"/>
        <v>127.23450538572445</v>
      </c>
      <c r="O43" s="92">
        <f t="shared" si="5"/>
        <v>144.08987691582905</v>
      </c>
      <c r="P43" s="92">
        <f t="shared" si="5"/>
        <v>160.90907831153092</v>
      </c>
      <c r="Q43" s="92">
        <f t="shared" si="5"/>
        <v>177.69648959465559</v>
      </c>
    </row>
    <row r="44" spans="2:40" x14ac:dyDescent="0.3">
      <c r="B44" s="26"/>
      <c r="C44" s="81"/>
      <c r="D44" s="81"/>
      <c r="E44" s="81"/>
      <c r="F44" s="81"/>
      <c r="G44" s="81"/>
      <c r="H44" s="81"/>
      <c r="I44" s="81"/>
      <c r="J44" s="81"/>
      <c r="K44" s="81"/>
      <c r="L44" s="81"/>
      <c r="M44" s="81"/>
      <c r="N44" s="81"/>
      <c r="O44" s="81"/>
      <c r="P44" s="81"/>
      <c r="Q44" s="81"/>
    </row>
    <row r="45" spans="2:40" x14ac:dyDescent="0.3">
      <c r="B45" s="93" t="s">
        <v>110</v>
      </c>
      <c r="C45" s="107">
        <f t="shared" si="5"/>
        <v>0</v>
      </c>
      <c r="D45" s="107">
        <f t="shared" si="5"/>
        <v>0</v>
      </c>
      <c r="E45" s="107">
        <f t="shared" si="5"/>
        <v>31.794528287207882</v>
      </c>
      <c r="F45" s="107">
        <f t="shared" si="5"/>
        <v>114.51441310412569</v>
      </c>
      <c r="G45" s="107">
        <f t="shared" si="5"/>
        <v>195.41609335716842</v>
      </c>
      <c r="H45" s="107">
        <f t="shared" si="5"/>
        <v>394.49134295035157</v>
      </c>
      <c r="I45" s="107">
        <f t="shared" si="5"/>
        <v>628.21952981572917</v>
      </c>
      <c r="J45" s="107">
        <f t="shared" si="5"/>
        <v>860.19986701092614</v>
      </c>
      <c r="K45" s="107">
        <f t="shared" si="5"/>
        <v>1135.8346182230212</v>
      </c>
      <c r="L45" s="107">
        <f t="shared" si="5"/>
        <v>1409.907886045381</v>
      </c>
      <c r="M45" s="107">
        <f t="shared" si="5"/>
        <v>1682.5396624109601</v>
      </c>
      <c r="N45" s="107">
        <f t="shared" si="5"/>
        <v>2001.700040037126</v>
      </c>
      <c r="O45" s="107">
        <f t="shared" si="5"/>
        <v>2319.6817270461347</v>
      </c>
      <c r="P45" s="107">
        <f t="shared" si="5"/>
        <v>2636.6166919764828</v>
      </c>
      <c r="Q45" s="107">
        <f t="shared" si="5"/>
        <v>3045.2111108334075</v>
      </c>
    </row>
    <row r="46" spans="2:40" x14ac:dyDescent="0.3">
      <c r="B46" s="93" t="s">
        <v>111</v>
      </c>
      <c r="C46" s="107">
        <f t="shared" si="5"/>
        <v>0</v>
      </c>
      <c r="D46" s="107">
        <f t="shared" si="5"/>
        <v>0</v>
      </c>
      <c r="E46" s="107">
        <f t="shared" si="5"/>
        <v>2.769214140822486</v>
      </c>
      <c r="F46" s="107">
        <f t="shared" si="5"/>
        <v>8.130326052743797</v>
      </c>
      <c r="G46" s="107">
        <f t="shared" si="5"/>
        <v>13.43335233170397</v>
      </c>
      <c r="H46" s="107">
        <f t="shared" si="5"/>
        <v>26.146215143578488</v>
      </c>
      <c r="I46" s="107">
        <f t="shared" si="5"/>
        <v>44.691213318462736</v>
      </c>
      <c r="J46" s="107">
        <f t="shared" si="5"/>
        <v>63.180373466960667</v>
      </c>
      <c r="K46" s="107">
        <f t="shared" si="5"/>
        <v>82.402631958837546</v>
      </c>
      <c r="L46" s="107">
        <f t="shared" si="5"/>
        <v>101.57500621169473</v>
      </c>
      <c r="M46" s="107">
        <f t="shared" si="5"/>
        <v>120.70132957163324</v>
      </c>
      <c r="N46" s="107">
        <f t="shared" si="5"/>
        <v>140.47845301620438</v>
      </c>
      <c r="O46" s="107">
        <f t="shared" si="5"/>
        <v>160.21792118703826</v>
      </c>
      <c r="P46" s="107">
        <f t="shared" si="5"/>
        <v>179.92395004324209</v>
      </c>
      <c r="Q46" s="107">
        <f t="shared" si="5"/>
        <v>201.14512555422834</v>
      </c>
    </row>
    <row r="49" spans="2:21" ht="23.4" x14ac:dyDescent="0.45">
      <c r="B49" s="88" t="s">
        <v>125</v>
      </c>
      <c r="C49" s="5"/>
    </row>
    <row r="50" spans="2:21" x14ac:dyDescent="0.3">
      <c r="B50" s="24" t="s">
        <v>120</v>
      </c>
      <c r="C50" s="109">
        <v>3.0000000000000001E-3</v>
      </c>
    </row>
    <row r="53" spans="2:21" x14ac:dyDescent="0.3">
      <c r="B53" s="26"/>
      <c r="C53" s="26">
        <v>2015</v>
      </c>
      <c r="D53" s="26">
        <v>2016</v>
      </c>
      <c r="E53" s="26">
        <v>2017</v>
      </c>
      <c r="F53" s="26">
        <v>2018</v>
      </c>
      <c r="G53" s="26">
        <v>2019</v>
      </c>
      <c r="H53" s="26">
        <v>2020</v>
      </c>
      <c r="I53" s="26">
        <v>2021</v>
      </c>
      <c r="J53" s="26">
        <v>2022</v>
      </c>
      <c r="K53" s="26">
        <v>2023</v>
      </c>
      <c r="L53" s="26">
        <v>2024</v>
      </c>
      <c r="M53" s="26">
        <v>2025</v>
      </c>
      <c r="N53" s="26">
        <v>2026</v>
      </c>
      <c r="O53" s="26">
        <v>2027</v>
      </c>
      <c r="P53" s="26">
        <v>2028</v>
      </c>
      <c r="Q53" s="26">
        <v>2029</v>
      </c>
    </row>
    <row r="54" spans="2:21" s="79" customFormat="1" x14ac:dyDescent="0.3">
      <c r="B54" s="90" t="s">
        <v>106</v>
      </c>
      <c r="C54" s="89">
        <f>F39*$C$50</f>
        <v>0.15701015587455711</v>
      </c>
      <c r="D54" s="89">
        <f t="shared" ref="D54:P55" si="6">G39*$C$50</f>
        <v>0.27757098769815791</v>
      </c>
      <c r="E54" s="89">
        <f t="shared" si="6"/>
        <v>0.64349964455048458</v>
      </c>
      <c r="F54" s="89">
        <f t="shared" si="6"/>
        <v>1.0054174515626257</v>
      </c>
      <c r="G54" s="89">
        <f t="shared" si="6"/>
        <v>1.363446728015971</v>
      </c>
      <c r="H54" s="89">
        <f t="shared" si="6"/>
        <v>1.8537305346821944</v>
      </c>
      <c r="I54" s="89">
        <f t="shared" si="6"/>
        <v>2.3405404293858343</v>
      </c>
      <c r="J54" s="89">
        <f t="shared" si="6"/>
        <v>2.8241433643173801</v>
      </c>
      <c r="K54" s="89">
        <f t="shared" si="6"/>
        <v>3.4483491875032346</v>
      </c>
      <c r="L54" s="89">
        <f t="shared" si="6"/>
        <v>4.0699327173864219</v>
      </c>
      <c r="M54" s="89">
        <f t="shared" si="6"/>
        <v>4.6891875511243537</v>
      </c>
      <c r="N54" s="89">
        <f t="shared" si="6"/>
        <v>5.5841339517755575</v>
      </c>
      <c r="O54" s="89">
        <f t="shared" si="6"/>
        <v>6.2952859744844609</v>
      </c>
      <c r="P54" s="89">
        <f t="shared" si="6"/>
        <v>7.0523865916790092</v>
      </c>
      <c r="Q54" s="89">
        <f>P54</f>
        <v>7.0523865916790092</v>
      </c>
      <c r="R54" s="24"/>
      <c r="S54" s="24"/>
      <c r="T54" s="24"/>
      <c r="U54" s="24"/>
    </row>
    <row r="55" spans="2:21" x14ac:dyDescent="0.3">
      <c r="B55" s="90" t="s">
        <v>107</v>
      </c>
      <c r="C55" s="89">
        <f t="shared" ref="C55:G61" si="7">F40*$C$50</f>
        <v>-5.5236889412670315E-4</v>
      </c>
      <c r="D55" s="89">
        <f t="shared" si="6"/>
        <v>-9.765074027375917E-4</v>
      </c>
      <c r="E55" s="89">
        <f t="shared" si="6"/>
        <v>3.1548905354343098E-3</v>
      </c>
      <c r="F55" s="89">
        <f t="shared" si="6"/>
        <v>7.3003988263944837E-3</v>
      </c>
      <c r="G55" s="89">
        <f t="shared" si="6"/>
        <v>1.1459587145328489E-2</v>
      </c>
      <c r="H55" s="89">
        <f t="shared" si="6"/>
        <v>1.7990742538308888E-2</v>
      </c>
      <c r="I55" s="89">
        <f t="shared" si="6"/>
        <v>2.4534119312118928E-2</v>
      </c>
      <c r="J55" s="89">
        <f t="shared" si="6"/>
        <v>3.1088778316769091E-2</v>
      </c>
      <c r="K55" s="89">
        <f t="shared" si="6"/>
        <v>3.9731842891439779E-2</v>
      </c>
      <c r="L55" s="89">
        <f t="shared" si="6"/>
        <v>4.8384132813627662E-2</v>
      </c>
      <c r="M55" s="89">
        <f t="shared" si="6"/>
        <v>5.7044615195133493E-2</v>
      </c>
      <c r="N55" s="89">
        <f t="shared" si="6"/>
        <v>7.0345907878718264E-2</v>
      </c>
      <c r="O55" s="89">
        <f t="shared" si="6"/>
        <v>8.0591877283971838E-2</v>
      </c>
      <c r="P55" s="89">
        <f t="shared" si="6"/>
        <v>9.1592039944711767E-2</v>
      </c>
      <c r="Q55" s="89">
        <f>P55</f>
        <v>9.1592039944711767E-2</v>
      </c>
    </row>
    <row r="56" spans="2:21" x14ac:dyDescent="0.3">
      <c r="B56" s="26"/>
      <c r="C56" s="81"/>
      <c r="D56" s="81"/>
      <c r="E56" s="81"/>
      <c r="F56" s="82"/>
      <c r="G56" s="82"/>
      <c r="H56" s="82"/>
      <c r="I56" s="82"/>
      <c r="J56" s="82"/>
      <c r="K56" s="82"/>
      <c r="L56" s="82"/>
      <c r="M56" s="82"/>
      <c r="N56" s="82"/>
      <c r="O56" s="82"/>
      <c r="P56" s="82"/>
      <c r="Q56" s="82"/>
    </row>
    <row r="57" spans="2:21" x14ac:dyDescent="0.3">
      <c r="B57" s="91" t="s">
        <v>108</v>
      </c>
      <c r="C57" s="92">
        <f t="shared" si="7"/>
        <v>0.18653308343781999</v>
      </c>
      <c r="D57" s="92">
        <f t="shared" si="7"/>
        <v>0.30867729237334735</v>
      </c>
      <c r="E57" s="92">
        <f t="shared" si="7"/>
        <v>0.53997438430057032</v>
      </c>
      <c r="F57" s="92">
        <f t="shared" si="7"/>
        <v>0.8792411378845616</v>
      </c>
      <c r="G57" s="92">
        <f t="shared" si="7"/>
        <v>1.2171528730168075</v>
      </c>
      <c r="H57" s="92">
        <f>G57</f>
        <v>1.2171528730168075</v>
      </c>
      <c r="I57" s="92">
        <f t="shared" ref="I57:Q58" si="8">H57</f>
        <v>1.2171528730168075</v>
      </c>
      <c r="J57" s="92">
        <f t="shared" si="8"/>
        <v>1.2171528730168075</v>
      </c>
      <c r="K57" s="92">
        <f t="shared" si="8"/>
        <v>1.2171528730168075</v>
      </c>
      <c r="L57" s="92">
        <f t="shared" si="8"/>
        <v>1.2171528730168075</v>
      </c>
      <c r="M57" s="92">
        <f t="shared" si="8"/>
        <v>1.2171528730168075</v>
      </c>
      <c r="N57" s="92">
        <f t="shared" si="8"/>
        <v>1.2171528730168075</v>
      </c>
      <c r="O57" s="92">
        <f t="shared" si="8"/>
        <v>1.2171528730168075</v>
      </c>
      <c r="P57" s="92">
        <f t="shared" si="8"/>
        <v>1.2171528730168075</v>
      </c>
      <c r="Q57" s="92">
        <f t="shared" si="8"/>
        <v>1.2171528730168075</v>
      </c>
    </row>
    <row r="58" spans="2:21" x14ac:dyDescent="0.3">
      <c r="B58" s="91" t="s">
        <v>109</v>
      </c>
      <c r="C58" s="92">
        <f t="shared" si="7"/>
        <v>2.4943347052358095E-2</v>
      </c>
      <c r="D58" s="92">
        <f t="shared" si="7"/>
        <v>4.1276564397849505E-2</v>
      </c>
      <c r="E58" s="92">
        <f t="shared" si="7"/>
        <v>7.5283754895301161E-2</v>
      </c>
      <c r="F58" s="92">
        <f t="shared" si="7"/>
        <v>0.12677324112899371</v>
      </c>
      <c r="G58" s="92">
        <f t="shared" si="7"/>
        <v>0.17808153325555351</v>
      </c>
      <c r="H58" s="92">
        <f>G58</f>
        <v>0.17808153325555351</v>
      </c>
      <c r="I58" s="92">
        <f t="shared" si="8"/>
        <v>0.17808153325555351</v>
      </c>
      <c r="J58" s="92">
        <f t="shared" si="8"/>
        <v>0.17808153325555351</v>
      </c>
      <c r="K58" s="92">
        <f t="shared" si="8"/>
        <v>0.17808153325555351</v>
      </c>
      <c r="L58" s="92">
        <f t="shared" si="8"/>
        <v>0.17808153325555351</v>
      </c>
      <c r="M58" s="92">
        <f t="shared" si="8"/>
        <v>0.17808153325555351</v>
      </c>
      <c r="N58" s="92">
        <f t="shared" si="8"/>
        <v>0.17808153325555351</v>
      </c>
      <c r="O58" s="92">
        <f t="shared" si="8"/>
        <v>0.17808153325555351</v>
      </c>
      <c r="P58" s="92">
        <f t="shared" si="8"/>
        <v>0.17808153325555351</v>
      </c>
      <c r="Q58" s="92">
        <f t="shared" si="8"/>
        <v>0.17808153325555351</v>
      </c>
    </row>
    <row r="59" spans="2:21" x14ac:dyDescent="0.3">
      <c r="B59" s="26"/>
      <c r="C59" s="81"/>
      <c r="D59" s="81"/>
      <c r="E59" s="81"/>
      <c r="F59" s="82"/>
      <c r="G59" s="82"/>
      <c r="H59" s="82"/>
      <c r="I59" s="82"/>
      <c r="J59" s="82"/>
      <c r="K59" s="82"/>
      <c r="L59" s="82"/>
      <c r="M59" s="82"/>
      <c r="N59" s="82"/>
      <c r="O59" s="82"/>
      <c r="P59" s="82"/>
      <c r="Q59" s="82"/>
    </row>
    <row r="60" spans="2:21" x14ac:dyDescent="0.3">
      <c r="B60" s="93" t="s">
        <v>110</v>
      </c>
      <c r="C60" s="107">
        <f t="shared" si="7"/>
        <v>0.34354323931237707</v>
      </c>
      <c r="D60" s="107">
        <f t="shared" ref="D60:Q60" si="9">SUM(D54,D57)</f>
        <v>0.5862482800715052</v>
      </c>
      <c r="E60" s="107">
        <f t="shared" si="9"/>
        <v>1.1834740288510548</v>
      </c>
      <c r="F60" s="107">
        <f t="shared" si="9"/>
        <v>1.8846585894471874</v>
      </c>
      <c r="G60" s="107">
        <f t="shared" si="9"/>
        <v>2.5805996010327785</v>
      </c>
      <c r="H60" s="107">
        <f t="shared" si="9"/>
        <v>3.0708834076990019</v>
      </c>
      <c r="I60" s="107">
        <f t="shared" si="9"/>
        <v>3.557693302402642</v>
      </c>
      <c r="J60" s="107">
        <f t="shared" si="9"/>
        <v>4.0412962373341879</v>
      </c>
      <c r="K60" s="107">
        <f t="shared" si="9"/>
        <v>4.6655020605200423</v>
      </c>
      <c r="L60" s="107">
        <f t="shared" si="9"/>
        <v>5.2870855904032297</v>
      </c>
      <c r="M60" s="107">
        <f t="shared" si="9"/>
        <v>5.9063404241411614</v>
      </c>
      <c r="N60" s="107">
        <f t="shared" si="9"/>
        <v>6.8012868247923652</v>
      </c>
      <c r="O60" s="107">
        <f t="shared" si="9"/>
        <v>7.5124388475012687</v>
      </c>
      <c r="P60" s="107">
        <f t="shared" si="9"/>
        <v>8.269539464695816</v>
      </c>
      <c r="Q60" s="107">
        <f t="shared" si="9"/>
        <v>8.269539464695816</v>
      </c>
    </row>
    <row r="61" spans="2:21" x14ac:dyDescent="0.3">
      <c r="B61" s="93" t="s">
        <v>111</v>
      </c>
      <c r="C61" s="107">
        <f t="shared" si="7"/>
        <v>2.439097815823139E-2</v>
      </c>
      <c r="D61" s="107">
        <f t="shared" ref="D61:Q61" si="10">SUM(D55,D58)</f>
        <v>4.030005699511191E-2</v>
      </c>
      <c r="E61" s="107">
        <f t="shared" si="10"/>
        <v>7.8438645430735476E-2</v>
      </c>
      <c r="F61" s="107">
        <f t="shared" si="10"/>
        <v>0.13407363995538821</v>
      </c>
      <c r="G61" s="107">
        <f t="shared" si="10"/>
        <v>0.189541120400882</v>
      </c>
      <c r="H61" s="107">
        <f t="shared" si="10"/>
        <v>0.19607227579386238</v>
      </c>
      <c r="I61" s="107">
        <f t="shared" si="10"/>
        <v>0.20261565256767244</v>
      </c>
      <c r="J61" s="107">
        <f t="shared" si="10"/>
        <v>0.2091703115723226</v>
      </c>
      <c r="K61" s="107">
        <f t="shared" si="10"/>
        <v>0.21781337614699328</v>
      </c>
      <c r="L61" s="107">
        <f t="shared" si="10"/>
        <v>0.22646566606918117</v>
      </c>
      <c r="M61" s="107">
        <f t="shared" si="10"/>
        <v>0.23512614845068699</v>
      </c>
      <c r="N61" s="107">
        <f t="shared" si="10"/>
        <v>0.24842744113427179</v>
      </c>
      <c r="O61" s="107">
        <f t="shared" si="10"/>
        <v>0.25867341053952536</v>
      </c>
      <c r="P61" s="107">
        <f t="shared" si="10"/>
        <v>0.2696735732002653</v>
      </c>
      <c r="Q61" s="107">
        <f t="shared" si="10"/>
        <v>0.2696735732002653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N61"/>
  <sheetViews>
    <sheetView zoomScale="55" zoomScaleNormal="55" workbookViewId="0">
      <selection activeCell="C5" sqref="C5"/>
    </sheetView>
  </sheetViews>
  <sheetFormatPr defaultColWidth="8.88671875" defaultRowHeight="14.4" x14ac:dyDescent="0.3"/>
  <cols>
    <col min="1" max="1" width="8.88671875" style="24"/>
    <col min="2" max="2" width="60.6640625" style="24" bestFit="1" customWidth="1"/>
    <col min="3" max="3" width="16.44140625" style="24" customWidth="1"/>
    <col min="4" max="17" width="16.33203125" style="24" customWidth="1"/>
    <col min="18" max="18" width="8.88671875" style="24" customWidth="1"/>
    <col min="19" max="24" width="8.88671875" style="24"/>
    <col min="25" max="25" width="14.6640625" style="24" customWidth="1"/>
    <col min="26" max="16384" width="8.88671875" style="24"/>
  </cols>
  <sheetData>
    <row r="1" spans="2:40" ht="23.4" x14ac:dyDescent="0.45">
      <c r="B1" s="42" t="s">
        <v>27</v>
      </c>
      <c r="C1" s="42" t="str">
        <f>'Program Analysis'!C3</f>
        <v>Local Government Ordinances</v>
      </c>
      <c r="Z1" s="80"/>
      <c r="AA1" s="80"/>
      <c r="AB1" s="80"/>
      <c r="AC1" s="80"/>
      <c r="AD1" s="80"/>
      <c r="AE1" s="80"/>
      <c r="AF1" s="80"/>
      <c r="AG1" s="80"/>
      <c r="AH1" s="80"/>
      <c r="AI1" s="80"/>
      <c r="AJ1" s="80"/>
      <c r="AK1" s="80"/>
    </row>
    <row r="2" spans="2:40" ht="23.4" x14ac:dyDescent="0.45">
      <c r="B2" s="42" t="s">
        <v>102</v>
      </c>
      <c r="C2" s="42" t="s">
        <v>58</v>
      </c>
    </row>
    <row r="4" spans="2:40" ht="23.4" x14ac:dyDescent="0.45">
      <c r="B4" s="88" t="s">
        <v>352</v>
      </c>
      <c r="C4" s="5"/>
    </row>
    <row r="5" spans="2:40" x14ac:dyDescent="0.3">
      <c r="B5" s="24" t="s">
        <v>120</v>
      </c>
      <c r="C5" s="24" t="s">
        <v>385</v>
      </c>
    </row>
    <row r="8" spans="2:40" x14ac:dyDescent="0.3">
      <c r="B8" s="26"/>
      <c r="C8" s="26">
        <v>2015</v>
      </c>
      <c r="D8" s="26">
        <v>2016</v>
      </c>
      <c r="E8" s="26">
        <v>2017</v>
      </c>
      <c r="F8" s="26">
        <v>2018</v>
      </c>
      <c r="G8" s="26">
        <v>2019</v>
      </c>
      <c r="H8" s="26">
        <v>2020</v>
      </c>
      <c r="I8" s="26">
        <v>2021</v>
      </c>
      <c r="J8" s="26">
        <v>2022</v>
      </c>
      <c r="K8" s="26">
        <v>2023</v>
      </c>
      <c r="L8" s="26">
        <v>2024</v>
      </c>
      <c r="M8" s="26">
        <v>2025</v>
      </c>
      <c r="N8" s="26">
        <v>2026</v>
      </c>
      <c r="O8" s="26">
        <v>2027</v>
      </c>
      <c r="P8" s="26">
        <v>2028</v>
      </c>
      <c r="Q8" s="26">
        <v>2029</v>
      </c>
    </row>
    <row r="9" spans="2:40" s="79" customFormat="1" x14ac:dyDescent="0.3">
      <c r="B9" s="90" t="s">
        <v>106</v>
      </c>
      <c r="C9" s="89">
        <v>0</v>
      </c>
      <c r="D9" s="89">
        <v>0</v>
      </c>
      <c r="E9" s="89">
        <v>0</v>
      </c>
      <c r="F9" s="89">
        <v>0</v>
      </c>
      <c r="G9" s="89">
        <v>0</v>
      </c>
      <c r="H9" s="89">
        <v>56.503919159085818</v>
      </c>
      <c r="I9" s="89">
        <v>33.666627683169907</v>
      </c>
      <c r="J9" s="89">
        <v>10.829336207253988</v>
      </c>
      <c r="K9" s="89">
        <v>33.312102183183015</v>
      </c>
      <c r="L9" s="89">
        <v>55.794868159111957</v>
      </c>
      <c r="M9" s="89">
        <v>78.277634135041126</v>
      </c>
      <c r="N9" s="89">
        <v>148.60094716653725</v>
      </c>
      <c r="O9" s="89">
        <v>218.92426019803349</v>
      </c>
      <c r="P9" s="89">
        <v>289.24757322952973</v>
      </c>
      <c r="Q9" s="89">
        <v>452.15030947350556</v>
      </c>
      <c r="R9" s="24"/>
      <c r="S9" s="24"/>
      <c r="T9" s="24"/>
      <c r="U9" s="24"/>
      <c r="V9" s="24"/>
      <c r="W9" s="24"/>
      <c r="Y9" s="24"/>
      <c r="Z9" s="24"/>
      <c r="AA9" s="24"/>
      <c r="AB9" s="24"/>
      <c r="AC9" s="24"/>
      <c r="AD9" s="24"/>
      <c r="AE9" s="24"/>
      <c r="AF9" s="24"/>
      <c r="AG9" s="24"/>
      <c r="AH9" s="24"/>
      <c r="AI9" s="24"/>
      <c r="AJ9" s="24"/>
      <c r="AK9" s="24"/>
      <c r="AL9" s="24"/>
      <c r="AM9" s="24"/>
      <c r="AN9" s="24"/>
    </row>
    <row r="10" spans="2:40" x14ac:dyDescent="0.3">
      <c r="B10" s="90" t="s">
        <v>107</v>
      </c>
      <c r="C10" s="89">
        <v>0</v>
      </c>
      <c r="D10" s="89">
        <v>0</v>
      </c>
      <c r="E10" s="89">
        <v>0</v>
      </c>
      <c r="F10" s="89">
        <v>0</v>
      </c>
      <c r="G10" s="89">
        <v>0</v>
      </c>
      <c r="H10" s="89">
        <v>1.6074671848037079</v>
      </c>
      <c r="I10" s="89">
        <v>3.4940603696614763</v>
      </c>
      <c r="J10" s="89">
        <v>5.3806535545192444</v>
      </c>
      <c r="K10" s="89">
        <v>8.0535568913327946</v>
      </c>
      <c r="L10" s="89">
        <v>10.726460228146344</v>
      </c>
      <c r="M10" s="89">
        <v>13.399363564959891</v>
      </c>
      <c r="N10" s="89">
        <v>16.764979323128859</v>
      </c>
      <c r="O10" s="89">
        <v>20.130595081297827</v>
      </c>
      <c r="P10" s="89">
        <v>23.496210839466791</v>
      </c>
      <c r="Q10" s="89">
        <v>28.406363233797816</v>
      </c>
    </row>
    <row r="11" spans="2:40" x14ac:dyDescent="0.3">
      <c r="B11" s="26"/>
      <c r="C11" s="81"/>
      <c r="D11" s="81"/>
      <c r="E11" s="81"/>
      <c r="F11" s="82"/>
      <c r="G11" s="82"/>
      <c r="H11" s="82"/>
      <c r="I11" s="82"/>
      <c r="J11" s="82"/>
      <c r="K11" s="82"/>
      <c r="L11" s="82"/>
      <c r="M11" s="82"/>
      <c r="N11" s="82"/>
      <c r="O11" s="82"/>
      <c r="P11" s="82"/>
      <c r="Q11" s="82"/>
    </row>
    <row r="12" spans="2:40" x14ac:dyDescent="0.3">
      <c r="B12" s="91" t="s">
        <v>108</v>
      </c>
      <c r="C12" s="92"/>
      <c r="D12" s="92"/>
      <c r="E12" s="92"/>
      <c r="F12" s="92"/>
      <c r="G12" s="92"/>
      <c r="H12" s="92"/>
      <c r="I12" s="92"/>
      <c r="J12" s="92"/>
      <c r="K12" s="92"/>
      <c r="L12" s="92"/>
      <c r="M12" s="92"/>
      <c r="N12" s="92"/>
      <c r="O12" s="92"/>
      <c r="P12" s="92"/>
      <c r="Q12" s="92"/>
    </row>
    <row r="13" spans="2:40" x14ac:dyDescent="0.3">
      <c r="B13" s="91" t="s">
        <v>109</v>
      </c>
      <c r="C13" s="92"/>
      <c r="D13" s="92"/>
      <c r="E13" s="92"/>
      <c r="F13" s="92"/>
      <c r="G13" s="92"/>
      <c r="H13" s="92"/>
      <c r="I13" s="92"/>
      <c r="J13" s="92"/>
      <c r="K13" s="92"/>
      <c r="L13" s="92"/>
      <c r="M13" s="92"/>
      <c r="N13" s="92"/>
      <c r="O13" s="92"/>
      <c r="P13" s="92"/>
      <c r="Q13" s="92"/>
    </row>
    <row r="14" spans="2:40" x14ac:dyDescent="0.3">
      <c r="B14" s="26"/>
      <c r="C14" s="81"/>
      <c r="D14" s="81"/>
      <c r="E14" s="81"/>
      <c r="F14" s="82"/>
      <c r="G14" s="82"/>
      <c r="H14" s="82"/>
      <c r="I14" s="82"/>
      <c r="J14" s="82"/>
      <c r="K14" s="82"/>
      <c r="L14" s="82"/>
      <c r="M14" s="82"/>
      <c r="N14" s="82"/>
      <c r="O14" s="82"/>
      <c r="P14" s="82"/>
      <c r="Q14" s="82"/>
    </row>
    <row r="15" spans="2:40" x14ac:dyDescent="0.3">
      <c r="B15" s="93" t="s">
        <v>110</v>
      </c>
      <c r="C15" s="107">
        <f t="shared" ref="C15:Q15" si="0">SUM(C9,C12)</f>
        <v>0</v>
      </c>
      <c r="D15" s="107">
        <f t="shared" si="0"/>
        <v>0</v>
      </c>
      <c r="E15" s="107">
        <f t="shared" si="0"/>
        <v>0</v>
      </c>
      <c r="F15" s="107">
        <f t="shared" si="0"/>
        <v>0</v>
      </c>
      <c r="G15" s="107">
        <f t="shared" si="0"/>
        <v>0</v>
      </c>
      <c r="H15" s="107">
        <f t="shared" si="0"/>
        <v>56.503919159085818</v>
      </c>
      <c r="I15" s="107">
        <f t="shared" si="0"/>
        <v>33.666627683169907</v>
      </c>
      <c r="J15" s="107">
        <f t="shared" si="0"/>
        <v>10.829336207253988</v>
      </c>
      <c r="K15" s="107">
        <f t="shared" si="0"/>
        <v>33.312102183183015</v>
      </c>
      <c r="L15" s="107">
        <f t="shared" si="0"/>
        <v>55.794868159111957</v>
      </c>
      <c r="M15" s="107">
        <f t="shared" si="0"/>
        <v>78.277634135041126</v>
      </c>
      <c r="N15" s="107">
        <f t="shared" si="0"/>
        <v>148.60094716653725</v>
      </c>
      <c r="O15" s="107">
        <f t="shared" si="0"/>
        <v>218.92426019803349</v>
      </c>
      <c r="P15" s="107">
        <f t="shared" si="0"/>
        <v>289.24757322952973</v>
      </c>
      <c r="Q15" s="107">
        <f t="shared" si="0"/>
        <v>452.15030947350556</v>
      </c>
    </row>
    <row r="16" spans="2:40" x14ac:dyDescent="0.3">
      <c r="B16" s="93" t="s">
        <v>111</v>
      </c>
      <c r="C16" s="107">
        <f t="shared" ref="C16:Q16" si="1">SUM(C10,C13)</f>
        <v>0</v>
      </c>
      <c r="D16" s="107">
        <f t="shared" si="1"/>
        <v>0</v>
      </c>
      <c r="E16" s="107">
        <f t="shared" si="1"/>
        <v>0</v>
      </c>
      <c r="F16" s="107">
        <f t="shared" si="1"/>
        <v>0</v>
      </c>
      <c r="G16" s="107">
        <f t="shared" si="1"/>
        <v>0</v>
      </c>
      <c r="H16" s="107">
        <f t="shared" si="1"/>
        <v>1.6074671848037079</v>
      </c>
      <c r="I16" s="107">
        <f t="shared" si="1"/>
        <v>3.4940603696614763</v>
      </c>
      <c r="J16" s="107">
        <f t="shared" si="1"/>
        <v>5.3806535545192444</v>
      </c>
      <c r="K16" s="107">
        <f t="shared" si="1"/>
        <v>8.0535568913327946</v>
      </c>
      <c r="L16" s="107">
        <f t="shared" si="1"/>
        <v>10.726460228146344</v>
      </c>
      <c r="M16" s="107">
        <f t="shared" si="1"/>
        <v>13.399363564959891</v>
      </c>
      <c r="N16" s="107">
        <f t="shared" si="1"/>
        <v>16.764979323128859</v>
      </c>
      <c r="O16" s="107">
        <f t="shared" si="1"/>
        <v>20.130595081297827</v>
      </c>
      <c r="P16" s="107">
        <f t="shared" si="1"/>
        <v>23.496210839466791</v>
      </c>
      <c r="Q16" s="107">
        <f t="shared" si="1"/>
        <v>28.406363233797816</v>
      </c>
    </row>
    <row r="17" spans="2:40" x14ac:dyDescent="0.3">
      <c r="B17" s="78"/>
      <c r="C17" s="5"/>
      <c r="D17" s="5"/>
      <c r="E17" s="5"/>
      <c r="F17" s="5"/>
      <c r="G17" s="5"/>
      <c r="H17" s="5"/>
      <c r="I17" s="5"/>
      <c r="J17" s="5"/>
      <c r="K17" s="5"/>
      <c r="L17" s="5"/>
      <c r="M17" s="5"/>
      <c r="N17" s="5"/>
      <c r="O17" s="5"/>
      <c r="P17" s="5"/>
      <c r="Q17" s="5"/>
    </row>
    <row r="18" spans="2:40" x14ac:dyDescent="0.3">
      <c r="B18" s="78"/>
      <c r="C18" s="5"/>
      <c r="D18" s="5"/>
      <c r="E18" s="5"/>
      <c r="F18" s="5"/>
      <c r="G18" s="5"/>
      <c r="H18" s="5"/>
      <c r="I18" s="5"/>
      <c r="J18" s="5"/>
      <c r="K18" s="5"/>
      <c r="L18" s="5"/>
      <c r="M18" s="5"/>
      <c r="N18" s="5"/>
      <c r="O18" s="5"/>
      <c r="P18" s="5"/>
      <c r="Q18" s="5"/>
    </row>
    <row r="19" spans="2:40" ht="23.4" x14ac:dyDescent="0.45">
      <c r="B19" s="88" t="s">
        <v>354</v>
      </c>
      <c r="C19" s="5"/>
    </row>
    <row r="20" spans="2:40" x14ac:dyDescent="0.3">
      <c r="B20" s="24" t="s">
        <v>120</v>
      </c>
      <c r="C20" s="24" t="s">
        <v>385</v>
      </c>
    </row>
    <row r="23" spans="2:40" x14ac:dyDescent="0.3">
      <c r="B23" s="26"/>
      <c r="C23" s="26">
        <v>2015</v>
      </c>
      <c r="D23" s="26">
        <v>2016</v>
      </c>
      <c r="E23" s="26">
        <v>2017</v>
      </c>
      <c r="F23" s="26">
        <v>2018</v>
      </c>
      <c r="G23" s="26">
        <v>2019</v>
      </c>
      <c r="H23" s="26">
        <v>2020</v>
      </c>
      <c r="I23" s="26">
        <v>2021</v>
      </c>
      <c r="J23" s="26">
        <v>2022</v>
      </c>
      <c r="K23" s="26">
        <v>2023</v>
      </c>
      <c r="L23" s="26">
        <v>2024</v>
      </c>
      <c r="M23" s="26">
        <v>2025</v>
      </c>
      <c r="N23" s="26">
        <v>2026</v>
      </c>
      <c r="O23" s="26">
        <v>2027</v>
      </c>
      <c r="P23" s="26">
        <v>2028</v>
      </c>
      <c r="Q23" s="26">
        <v>2029</v>
      </c>
    </row>
    <row r="24" spans="2:40" s="79" customFormat="1" x14ac:dyDescent="0.3">
      <c r="B24" s="90" t="s">
        <v>106</v>
      </c>
      <c r="C24" s="89">
        <f>'2018 PG Electricity'!I674</f>
        <v>0</v>
      </c>
      <c r="D24" s="89">
        <f>'2018 PG Electricity'!J674</f>
        <v>0</v>
      </c>
      <c r="E24" s="89">
        <f>'2018 PG Electricity'!K674</f>
        <v>10.801423787234942</v>
      </c>
      <c r="F24" s="89">
        <f>'2018 PG Electricity'!L674</f>
        <v>52.336718624852367</v>
      </c>
      <c r="G24" s="89">
        <f>'2018 PG Electricity'!M674</f>
        <v>92.523662566052636</v>
      </c>
      <c r="H24" s="89">
        <f>'2018 PG Electricity'!N674</f>
        <v>157.99596235774237</v>
      </c>
      <c r="I24" s="89">
        <f>'2018 PG Electricity'!O674</f>
        <v>301.4725228377053</v>
      </c>
      <c r="J24" s="89">
        <f>'2018 PG Electricity'!P674</f>
        <v>443.65290646473636</v>
      </c>
      <c r="K24" s="89">
        <f>'2018 PG Electricity'!Q674</f>
        <v>584.59807604421508</v>
      </c>
      <c r="L24" s="89">
        <f>'2018 PG Electricity'!R674</f>
        <v>724.38527496949939</v>
      </c>
      <c r="M24" s="89">
        <f>'2018 PG Electricity'!S674</f>
        <v>863.10348730408555</v>
      </c>
      <c r="N24" s="89">
        <f>'2018 PG Electricity'!T674</f>
        <v>1000.8487820012077</v>
      </c>
      <c r="O24" s="89">
        <f>'2018 PG Electricity'!U674</f>
        <v>1137.7199789307738</v>
      </c>
      <c r="P24" s="89">
        <f>'2018 PG Electricity'!V674</f>
        <v>1273.8149438119215</v>
      </c>
      <c r="Q24" s="89">
        <f>'2018 PG Electricity'!W674</f>
        <v>1409.2276744516803</v>
      </c>
      <c r="R24" s="24"/>
      <c r="S24" s="24"/>
      <c r="T24" s="24"/>
      <c r="U24" s="24"/>
      <c r="V24" s="24"/>
      <c r="W24" s="24"/>
      <c r="Y24" s="24"/>
      <c r="Z24" s="24"/>
      <c r="AA24" s="24"/>
      <c r="AB24" s="24"/>
      <c r="AC24" s="24"/>
      <c r="AD24" s="24"/>
      <c r="AE24" s="24"/>
      <c r="AF24" s="24"/>
      <c r="AG24" s="24"/>
      <c r="AH24" s="24"/>
      <c r="AI24" s="24"/>
      <c r="AJ24" s="24"/>
      <c r="AK24" s="24"/>
      <c r="AL24" s="24"/>
      <c r="AM24" s="24"/>
      <c r="AN24" s="24"/>
    </row>
    <row r="25" spans="2:40" x14ac:dyDescent="0.3">
      <c r="B25" s="90" t="s">
        <v>107</v>
      </c>
      <c r="C25" s="89">
        <f>'2018 PG Natural Gas'!I494</f>
        <v>0</v>
      </c>
      <c r="D25" s="89">
        <f>'2018 PG Natural Gas'!J494</f>
        <v>0</v>
      </c>
      <c r="E25" s="89">
        <f>'2018 PG Natural Gas'!K494</f>
        <v>-3.7999901847850195E-2</v>
      </c>
      <c r="F25" s="89">
        <f>'2018 PG Natural Gas'!L494</f>
        <v>-0.18412296470890105</v>
      </c>
      <c r="G25" s="89">
        <f>'2018 PG Natural Gas'!M494</f>
        <v>-0.32550246757919721</v>
      </c>
      <c r="H25" s="89">
        <f>'2018 PG Natural Gas'!N494</f>
        <v>-0.55583700632560462</v>
      </c>
      <c r="I25" s="89">
        <f>'2018 PG Natural Gas'!O494</f>
        <v>-1.0605940941966485</v>
      </c>
      <c r="J25" s="89">
        <f>'2018 PG Natural Gas'!P494</f>
        <v>-1.5607911727430814</v>
      </c>
      <c r="K25" s="89">
        <f>'2018 PG Natural Gas'!Q494</f>
        <v>-2.0566427118964996</v>
      </c>
      <c r="L25" s="89">
        <f>'2018 PG Natural Gas'!R494</f>
        <v>-2.5484204574400349</v>
      </c>
      <c r="M25" s="89">
        <f>'2018 PG Natural Gas'!S494</f>
        <v>-3.036437459370195</v>
      </c>
      <c r="N25" s="89">
        <f>'2018 PG Natural Gas'!T494</f>
        <v>-3.5210316926489331</v>
      </c>
      <c r="O25" s="89">
        <f>'2018 PG Natural Gas'!U494</f>
        <v>-4.0025508100886089</v>
      </c>
      <c r="P25" s="89">
        <f>'2018 PG Natural Gas'!V494</f>
        <v>-4.4813391077556259</v>
      </c>
      <c r="Q25" s="89">
        <f>'2018 PG Natural Gas'!W494</f>
        <v>-4.9577272742250615</v>
      </c>
    </row>
    <row r="26" spans="2:40" x14ac:dyDescent="0.3">
      <c r="B26" s="26"/>
      <c r="C26" s="81"/>
      <c r="D26" s="81"/>
      <c r="E26" s="81"/>
      <c r="F26" s="82"/>
      <c r="G26" s="82"/>
      <c r="H26" s="82"/>
      <c r="I26" s="82"/>
      <c r="J26" s="82"/>
      <c r="K26" s="82"/>
      <c r="L26" s="82"/>
      <c r="M26" s="82"/>
      <c r="N26" s="82"/>
      <c r="O26" s="82"/>
      <c r="P26" s="82"/>
      <c r="Q26" s="82"/>
    </row>
    <row r="27" spans="2:40" x14ac:dyDescent="0.3">
      <c r="B27" s="91" t="s">
        <v>108</v>
      </c>
      <c r="C27" s="92">
        <f>'2018 PG Electricity'!I675</f>
        <v>0</v>
      </c>
      <c r="D27" s="92">
        <f>'2018 PG Electricity'!J675</f>
        <v>0</v>
      </c>
      <c r="E27" s="92">
        <f>'2018 PG Electricity'!K675</f>
        <v>20.99310449997294</v>
      </c>
      <c r="F27" s="92">
        <f>'2018 PG Electricity'!L675</f>
        <v>62.177694479273327</v>
      </c>
      <c r="G27" s="92">
        <f>'2018 PG Electricity'!M675</f>
        <v>102.89243079111579</v>
      </c>
      <c r="H27" s="92">
        <f>'2018 PG Electricity'!N675</f>
        <v>179.99146143352343</v>
      </c>
      <c r="I27" s="92">
        <f>'2018 PG Electricity'!O675</f>
        <v>293.08037929485386</v>
      </c>
      <c r="J27" s="92">
        <f>'2018 PG Electricity'!P675</f>
        <v>405.71762433893582</v>
      </c>
      <c r="K27" s="92">
        <f>'2018 PG Electricity'!Q675</f>
        <v>517.92443999562317</v>
      </c>
      <c r="L27" s="92">
        <f>'2018 PG Electricity'!R675</f>
        <v>629.72774291676967</v>
      </c>
      <c r="M27" s="92">
        <f>'2018 PG Electricity'!S675</f>
        <v>741.1585409718333</v>
      </c>
      <c r="N27" s="92">
        <f>'2018 PG Electricity'!T675</f>
        <v>852.250310869381</v>
      </c>
      <c r="O27" s="92">
        <f>'2018 PG Electricity'!U675</f>
        <v>963.03748791732721</v>
      </c>
      <c r="P27" s="92">
        <f>'2018 PG Electricity'!V675</f>
        <v>1073.5541749350318</v>
      </c>
      <c r="Q27" s="92">
        <f>'2018 PG Electricity'!W675</f>
        <v>1183.8331269082214</v>
      </c>
    </row>
    <row r="28" spans="2:40" x14ac:dyDescent="0.3">
      <c r="B28" s="91" t="s">
        <v>109</v>
      </c>
      <c r="C28" s="92">
        <f>'2018 PG Natural Gas'!I495</f>
        <v>0</v>
      </c>
      <c r="D28" s="92">
        <f>'2018 PG Natural Gas'!J495</f>
        <v>0</v>
      </c>
      <c r="E28" s="92">
        <f>'2018 PG Natural Gas'!K495</f>
        <v>2.8072140426703363</v>
      </c>
      <c r="F28" s="92">
        <f>'2018 PG Natural Gas'!L495</f>
        <v>8.3144490174526986</v>
      </c>
      <c r="G28" s="92">
        <f>'2018 PG Natural Gas'!M495</f>
        <v>13.758854799283167</v>
      </c>
      <c r="H28" s="92">
        <f>'2018 PG Natural Gas'!N495</f>
        <v>25.094584965100385</v>
      </c>
      <c r="I28" s="92">
        <f>'2018 PG Natural Gas'!O495</f>
        <v>42.257747042997906</v>
      </c>
      <c r="J28" s="92">
        <f>'2018 PG Natural Gas'!P495</f>
        <v>59.360511085184505</v>
      </c>
      <c r="K28" s="92">
        <f>'2018 PG Natural Gas'!Q495</f>
        <v>76.405717779401257</v>
      </c>
      <c r="L28" s="92">
        <f>'2018 PG Natural Gas'!R495</f>
        <v>93.396966440988407</v>
      </c>
      <c r="M28" s="92">
        <f>'2018 PG Natural Gas'!S495</f>
        <v>110.33840346604354</v>
      </c>
      <c r="N28" s="92">
        <f>'2018 PG Natural Gas'!T495</f>
        <v>127.23450538572445</v>
      </c>
      <c r="O28" s="92">
        <f>'2018 PG Natural Gas'!U495</f>
        <v>144.08987691582905</v>
      </c>
      <c r="P28" s="92">
        <f>'2018 PG Natural Gas'!V495</f>
        <v>160.90907831153092</v>
      </c>
      <c r="Q28" s="92">
        <f>'2018 PG Natural Gas'!W495</f>
        <v>177.69648959465559</v>
      </c>
    </row>
    <row r="29" spans="2:40" x14ac:dyDescent="0.3">
      <c r="B29" s="26"/>
      <c r="C29" s="81"/>
      <c r="D29" s="81"/>
      <c r="E29" s="81"/>
      <c r="F29" s="82"/>
      <c r="G29" s="82"/>
      <c r="H29" s="82"/>
      <c r="I29" s="82"/>
      <c r="J29" s="82"/>
      <c r="K29" s="82"/>
      <c r="L29" s="82"/>
      <c r="M29" s="82"/>
      <c r="N29" s="82"/>
      <c r="O29" s="82"/>
      <c r="P29" s="82"/>
      <c r="Q29" s="82"/>
    </row>
    <row r="30" spans="2:40" x14ac:dyDescent="0.3">
      <c r="B30" s="93" t="s">
        <v>110</v>
      </c>
      <c r="C30" s="107">
        <f t="shared" ref="C30:Q30" si="2">SUM(C24,C27)</f>
        <v>0</v>
      </c>
      <c r="D30" s="107">
        <f t="shared" si="2"/>
        <v>0</v>
      </c>
      <c r="E30" s="107">
        <f t="shared" si="2"/>
        <v>31.794528287207882</v>
      </c>
      <c r="F30" s="107">
        <f t="shared" si="2"/>
        <v>114.51441310412569</v>
      </c>
      <c r="G30" s="107">
        <f t="shared" si="2"/>
        <v>195.41609335716842</v>
      </c>
      <c r="H30" s="107">
        <f t="shared" si="2"/>
        <v>337.98742379126577</v>
      </c>
      <c r="I30" s="107">
        <f t="shared" si="2"/>
        <v>594.55290213255921</v>
      </c>
      <c r="J30" s="107">
        <f t="shared" si="2"/>
        <v>849.37053080367218</v>
      </c>
      <c r="K30" s="107">
        <f t="shared" si="2"/>
        <v>1102.5225160398381</v>
      </c>
      <c r="L30" s="107">
        <f t="shared" si="2"/>
        <v>1354.1130178862691</v>
      </c>
      <c r="M30" s="107">
        <f t="shared" si="2"/>
        <v>1604.262028275919</v>
      </c>
      <c r="N30" s="107">
        <f t="shared" si="2"/>
        <v>1853.0990928705887</v>
      </c>
      <c r="O30" s="107">
        <f t="shared" si="2"/>
        <v>2100.7574668481011</v>
      </c>
      <c r="P30" s="107">
        <f t="shared" si="2"/>
        <v>2347.3691187469531</v>
      </c>
      <c r="Q30" s="107">
        <f t="shared" si="2"/>
        <v>2593.0608013599017</v>
      </c>
    </row>
    <row r="31" spans="2:40" x14ac:dyDescent="0.3">
      <c r="B31" s="93" t="s">
        <v>111</v>
      </c>
      <c r="C31" s="107">
        <f t="shared" ref="C31:Q31" si="3">SUM(C25,C28)</f>
        <v>0</v>
      </c>
      <c r="D31" s="107">
        <f t="shared" si="3"/>
        <v>0</v>
      </c>
      <c r="E31" s="107">
        <f t="shared" si="3"/>
        <v>2.769214140822486</v>
      </c>
      <c r="F31" s="107">
        <f t="shared" si="3"/>
        <v>8.130326052743797</v>
      </c>
      <c r="G31" s="107">
        <f t="shared" si="3"/>
        <v>13.43335233170397</v>
      </c>
      <c r="H31" s="107">
        <f t="shared" si="3"/>
        <v>24.538747958774781</v>
      </c>
      <c r="I31" s="107">
        <f t="shared" si="3"/>
        <v>41.197152948801261</v>
      </c>
      <c r="J31" s="107">
        <f t="shared" si="3"/>
        <v>57.799719912441425</v>
      </c>
      <c r="K31" s="107">
        <f t="shared" si="3"/>
        <v>74.349075067504756</v>
      </c>
      <c r="L31" s="107">
        <f t="shared" si="3"/>
        <v>90.848545983548377</v>
      </c>
      <c r="M31" s="107">
        <f t="shared" si="3"/>
        <v>107.30196600667335</v>
      </c>
      <c r="N31" s="107">
        <f t="shared" si="3"/>
        <v>123.71347369307551</v>
      </c>
      <c r="O31" s="107">
        <f t="shared" si="3"/>
        <v>140.08732610574043</v>
      </c>
      <c r="P31" s="107">
        <f t="shared" si="3"/>
        <v>156.4277392037753</v>
      </c>
      <c r="Q31" s="107">
        <f t="shared" si="3"/>
        <v>172.73876232043054</v>
      </c>
    </row>
    <row r="32" spans="2:40" x14ac:dyDescent="0.3">
      <c r="B32" s="78"/>
      <c r="C32" s="108"/>
      <c r="D32" s="108"/>
      <c r="E32" s="108"/>
      <c r="F32" s="108"/>
      <c r="G32" s="108"/>
      <c r="H32" s="108"/>
      <c r="I32" s="108"/>
      <c r="J32" s="108"/>
      <c r="K32" s="108"/>
      <c r="L32" s="108"/>
      <c r="M32" s="108"/>
      <c r="N32" s="108"/>
      <c r="O32" s="108"/>
      <c r="P32" s="108"/>
      <c r="Q32" s="108"/>
    </row>
    <row r="33" spans="2:40" x14ac:dyDescent="0.3">
      <c r="B33" s="78"/>
      <c r="C33" s="108"/>
      <c r="D33" s="108"/>
      <c r="E33" s="108"/>
      <c r="F33" s="108"/>
      <c r="G33" s="108"/>
      <c r="H33" s="108"/>
      <c r="I33" s="108"/>
      <c r="J33" s="108"/>
      <c r="K33" s="108"/>
      <c r="L33" s="108"/>
      <c r="M33" s="108"/>
      <c r="N33" s="108"/>
      <c r="O33" s="108"/>
      <c r="P33" s="108"/>
      <c r="Q33" s="108"/>
    </row>
    <row r="34" spans="2:40" ht="23.4" x14ac:dyDescent="0.45">
      <c r="B34" s="88" t="s">
        <v>353</v>
      </c>
      <c r="C34" s="5"/>
    </row>
    <row r="35" spans="2:40" x14ac:dyDescent="0.3">
      <c r="B35" s="24" t="s">
        <v>120</v>
      </c>
    </row>
    <row r="38" spans="2:40" x14ac:dyDescent="0.3">
      <c r="B38" s="26"/>
      <c r="C38" s="26">
        <v>2015</v>
      </c>
      <c r="D38" s="26">
        <v>2016</v>
      </c>
      <c r="E38" s="26">
        <v>2017</v>
      </c>
      <c r="F38" s="26">
        <v>2018</v>
      </c>
      <c r="G38" s="26">
        <v>2019</v>
      </c>
      <c r="H38" s="26">
        <v>2020</v>
      </c>
      <c r="I38" s="26">
        <v>2021</v>
      </c>
      <c r="J38" s="26">
        <v>2022</v>
      </c>
      <c r="K38" s="26">
        <v>2023</v>
      </c>
      <c r="L38" s="26">
        <v>2024</v>
      </c>
      <c r="M38" s="26">
        <v>2025</v>
      </c>
      <c r="N38" s="26">
        <v>2026</v>
      </c>
      <c r="O38" s="26">
        <v>2027</v>
      </c>
      <c r="P38" s="26">
        <v>2028</v>
      </c>
      <c r="Q38" s="26">
        <v>2029</v>
      </c>
      <c r="R38" s="110">
        <v>2030</v>
      </c>
      <c r="S38" s="110">
        <v>2031</v>
      </c>
    </row>
    <row r="39" spans="2:40" s="79" customFormat="1" x14ac:dyDescent="0.3">
      <c r="B39" s="90" t="s">
        <v>106</v>
      </c>
      <c r="C39" s="89">
        <f>SUM(C9,C24)</f>
        <v>0</v>
      </c>
      <c r="D39" s="89">
        <f t="shared" ref="D39:Q39" si="4">SUM(D9,D24)</f>
        <v>0</v>
      </c>
      <c r="E39" s="89">
        <f t="shared" si="4"/>
        <v>10.801423787234942</v>
      </c>
      <c r="F39" s="89">
        <f t="shared" si="4"/>
        <v>52.336718624852367</v>
      </c>
      <c r="G39" s="89">
        <f t="shared" si="4"/>
        <v>92.523662566052636</v>
      </c>
      <c r="H39" s="89">
        <f t="shared" si="4"/>
        <v>214.4998815168282</v>
      </c>
      <c r="I39" s="89">
        <f t="shared" si="4"/>
        <v>335.13915052087521</v>
      </c>
      <c r="J39" s="89">
        <f t="shared" si="4"/>
        <v>454.48224267199032</v>
      </c>
      <c r="K39" s="89">
        <f t="shared" si="4"/>
        <v>617.91017822739809</v>
      </c>
      <c r="L39" s="89">
        <f t="shared" si="4"/>
        <v>780.18014312861135</v>
      </c>
      <c r="M39" s="89">
        <f t="shared" si="4"/>
        <v>941.38112143912667</v>
      </c>
      <c r="N39" s="89">
        <f t="shared" si="4"/>
        <v>1149.4497291677449</v>
      </c>
      <c r="O39" s="89">
        <f t="shared" si="4"/>
        <v>1356.6442391288074</v>
      </c>
      <c r="P39" s="89">
        <f t="shared" si="4"/>
        <v>1563.0625170414512</v>
      </c>
      <c r="Q39" s="89">
        <f t="shared" si="4"/>
        <v>1861.3779839251858</v>
      </c>
      <c r="R39" s="111">
        <f>TREND($O39:$Q39,$O38:$Q38,R38)</f>
        <v>2098.428658161487</v>
      </c>
      <c r="S39" s="111">
        <f>TREND($O39:$Q39,$O38:$Q38,S38)</f>
        <v>2350.7955305596697</v>
      </c>
      <c r="T39" s="24"/>
      <c r="U39" s="24"/>
      <c r="V39" s="24"/>
      <c r="W39" s="24"/>
      <c r="Y39" s="24"/>
      <c r="Z39" s="24"/>
      <c r="AA39" s="24"/>
      <c r="AB39" s="24"/>
      <c r="AC39" s="24"/>
      <c r="AD39" s="24"/>
      <c r="AE39" s="24"/>
      <c r="AF39" s="24"/>
      <c r="AG39" s="24"/>
      <c r="AH39" s="24"/>
      <c r="AI39" s="24"/>
      <c r="AJ39" s="24"/>
      <c r="AK39" s="24"/>
      <c r="AL39" s="24"/>
      <c r="AM39" s="24"/>
      <c r="AN39" s="24"/>
    </row>
    <row r="40" spans="2:40" x14ac:dyDescent="0.3">
      <c r="B40" s="90" t="s">
        <v>107</v>
      </c>
      <c r="C40" s="89">
        <f t="shared" ref="C40:Q46" si="5">SUM(C10,C25)</f>
        <v>0</v>
      </c>
      <c r="D40" s="89">
        <f t="shared" si="5"/>
        <v>0</v>
      </c>
      <c r="E40" s="89">
        <f t="shared" si="5"/>
        <v>-3.7999901847850195E-2</v>
      </c>
      <c r="F40" s="89">
        <f t="shared" si="5"/>
        <v>-0.18412296470890105</v>
      </c>
      <c r="G40" s="89">
        <f t="shared" si="5"/>
        <v>-0.32550246757919721</v>
      </c>
      <c r="H40" s="89">
        <f t="shared" si="5"/>
        <v>1.0516301784781033</v>
      </c>
      <c r="I40" s="89">
        <f t="shared" si="5"/>
        <v>2.433466275464828</v>
      </c>
      <c r="J40" s="89">
        <f t="shared" si="5"/>
        <v>3.8198623817761632</v>
      </c>
      <c r="K40" s="89">
        <f t="shared" si="5"/>
        <v>5.9969141794362955</v>
      </c>
      <c r="L40" s="89">
        <f t="shared" si="5"/>
        <v>8.1780397707063095</v>
      </c>
      <c r="M40" s="89">
        <f t="shared" si="5"/>
        <v>10.362926105589697</v>
      </c>
      <c r="N40" s="89">
        <f t="shared" si="5"/>
        <v>13.243947630479926</v>
      </c>
      <c r="O40" s="89">
        <f t="shared" si="5"/>
        <v>16.12804427120922</v>
      </c>
      <c r="P40" s="89">
        <f t="shared" si="5"/>
        <v>19.014871731711164</v>
      </c>
      <c r="Q40" s="89">
        <f t="shared" si="5"/>
        <v>23.448635959572755</v>
      </c>
      <c r="R40" s="111">
        <f>TREND($O40:$Q40,$O39:$Q39,R39)</f>
        <v>26.863959094657279</v>
      </c>
      <c r="S40" s="111">
        <f>TREND($O40:$Q40,$O39:$Q39,S39)</f>
        <v>30.530679981570589</v>
      </c>
    </row>
    <row r="41" spans="2:40" x14ac:dyDescent="0.3">
      <c r="B41" s="26"/>
      <c r="C41" s="81"/>
      <c r="D41" s="81"/>
      <c r="E41" s="81"/>
      <c r="F41" s="81"/>
      <c r="G41" s="81"/>
      <c r="H41" s="81"/>
      <c r="I41" s="81"/>
      <c r="J41" s="81"/>
      <c r="K41" s="81"/>
      <c r="L41" s="81"/>
      <c r="M41" s="81"/>
      <c r="N41" s="81"/>
      <c r="O41" s="81"/>
      <c r="P41" s="81"/>
      <c r="Q41" s="81"/>
    </row>
    <row r="42" spans="2:40" x14ac:dyDescent="0.3">
      <c r="B42" s="91" t="s">
        <v>108</v>
      </c>
      <c r="C42" s="92">
        <f t="shared" si="5"/>
        <v>0</v>
      </c>
      <c r="D42" s="92">
        <f t="shared" si="5"/>
        <v>0</v>
      </c>
      <c r="E42" s="92">
        <f t="shared" si="5"/>
        <v>20.99310449997294</v>
      </c>
      <c r="F42" s="92">
        <f t="shared" si="5"/>
        <v>62.177694479273327</v>
      </c>
      <c r="G42" s="92">
        <f t="shared" si="5"/>
        <v>102.89243079111579</v>
      </c>
      <c r="H42" s="92">
        <f t="shared" si="5"/>
        <v>179.99146143352343</v>
      </c>
      <c r="I42" s="92">
        <f t="shared" si="5"/>
        <v>293.08037929485386</v>
      </c>
      <c r="J42" s="92">
        <f t="shared" si="5"/>
        <v>405.71762433893582</v>
      </c>
      <c r="K42" s="92">
        <f t="shared" si="5"/>
        <v>517.92443999562317</v>
      </c>
      <c r="L42" s="92">
        <f t="shared" si="5"/>
        <v>629.72774291676967</v>
      </c>
      <c r="M42" s="92">
        <f t="shared" si="5"/>
        <v>741.1585409718333</v>
      </c>
      <c r="N42" s="92">
        <f t="shared" si="5"/>
        <v>852.250310869381</v>
      </c>
      <c r="O42" s="92">
        <f t="shared" si="5"/>
        <v>963.03748791732721</v>
      </c>
      <c r="P42" s="92">
        <f t="shared" si="5"/>
        <v>1073.5541749350318</v>
      </c>
      <c r="Q42" s="92">
        <f t="shared" si="5"/>
        <v>1183.8331269082214</v>
      </c>
    </row>
    <row r="43" spans="2:40" x14ac:dyDescent="0.3">
      <c r="B43" s="91" t="s">
        <v>109</v>
      </c>
      <c r="C43" s="92">
        <f t="shared" si="5"/>
        <v>0</v>
      </c>
      <c r="D43" s="92">
        <f t="shared" si="5"/>
        <v>0</v>
      </c>
      <c r="E43" s="92">
        <f t="shared" si="5"/>
        <v>2.8072140426703363</v>
      </c>
      <c r="F43" s="92">
        <f t="shared" si="5"/>
        <v>8.3144490174526986</v>
      </c>
      <c r="G43" s="92">
        <f t="shared" si="5"/>
        <v>13.758854799283167</v>
      </c>
      <c r="H43" s="92">
        <f t="shared" si="5"/>
        <v>25.094584965100385</v>
      </c>
      <c r="I43" s="92">
        <f t="shared" si="5"/>
        <v>42.257747042997906</v>
      </c>
      <c r="J43" s="92">
        <f t="shared" si="5"/>
        <v>59.360511085184505</v>
      </c>
      <c r="K43" s="92">
        <f t="shared" si="5"/>
        <v>76.405717779401257</v>
      </c>
      <c r="L43" s="92">
        <f t="shared" si="5"/>
        <v>93.396966440988407</v>
      </c>
      <c r="M43" s="92">
        <f t="shared" si="5"/>
        <v>110.33840346604354</v>
      </c>
      <c r="N43" s="92">
        <f t="shared" si="5"/>
        <v>127.23450538572445</v>
      </c>
      <c r="O43" s="92">
        <f t="shared" si="5"/>
        <v>144.08987691582905</v>
      </c>
      <c r="P43" s="92">
        <f t="shared" si="5"/>
        <v>160.90907831153092</v>
      </c>
      <c r="Q43" s="92">
        <f t="shared" si="5"/>
        <v>177.69648959465559</v>
      </c>
    </row>
    <row r="44" spans="2:40" x14ac:dyDescent="0.3">
      <c r="B44" s="26"/>
      <c r="C44" s="81"/>
      <c r="D44" s="81"/>
      <c r="E44" s="81"/>
      <c r="F44" s="81"/>
      <c r="G44" s="81"/>
      <c r="H44" s="81"/>
      <c r="I44" s="81"/>
      <c r="J44" s="81"/>
      <c r="K44" s="81"/>
      <c r="L44" s="81"/>
      <c r="M44" s="81"/>
      <c r="N44" s="81"/>
      <c r="O44" s="81"/>
      <c r="P44" s="81"/>
      <c r="Q44" s="81"/>
    </row>
    <row r="45" spans="2:40" x14ac:dyDescent="0.3">
      <c r="B45" s="93" t="s">
        <v>110</v>
      </c>
      <c r="C45" s="107">
        <f t="shared" si="5"/>
        <v>0</v>
      </c>
      <c r="D45" s="107">
        <f t="shared" si="5"/>
        <v>0</v>
      </c>
      <c r="E45" s="107">
        <f t="shared" si="5"/>
        <v>31.794528287207882</v>
      </c>
      <c r="F45" s="107">
        <f t="shared" si="5"/>
        <v>114.51441310412569</v>
      </c>
      <c r="G45" s="107">
        <f t="shared" si="5"/>
        <v>195.41609335716842</v>
      </c>
      <c r="H45" s="107">
        <f t="shared" si="5"/>
        <v>394.49134295035157</v>
      </c>
      <c r="I45" s="107">
        <f t="shared" si="5"/>
        <v>628.21952981572917</v>
      </c>
      <c r="J45" s="107">
        <f t="shared" si="5"/>
        <v>860.19986701092614</v>
      </c>
      <c r="K45" s="107">
        <f t="shared" si="5"/>
        <v>1135.8346182230212</v>
      </c>
      <c r="L45" s="107">
        <f t="shared" si="5"/>
        <v>1409.907886045381</v>
      </c>
      <c r="M45" s="107">
        <f t="shared" si="5"/>
        <v>1682.5396624109601</v>
      </c>
      <c r="N45" s="107">
        <f t="shared" si="5"/>
        <v>2001.700040037126</v>
      </c>
      <c r="O45" s="107">
        <f t="shared" si="5"/>
        <v>2319.6817270461347</v>
      </c>
      <c r="P45" s="107">
        <f t="shared" si="5"/>
        <v>2636.6166919764828</v>
      </c>
      <c r="Q45" s="107">
        <f t="shared" si="5"/>
        <v>3045.2111108334075</v>
      </c>
    </row>
    <row r="46" spans="2:40" x14ac:dyDescent="0.3">
      <c r="B46" s="93" t="s">
        <v>111</v>
      </c>
      <c r="C46" s="107">
        <f t="shared" si="5"/>
        <v>0</v>
      </c>
      <c r="D46" s="107">
        <f t="shared" si="5"/>
        <v>0</v>
      </c>
      <c r="E46" s="107">
        <f t="shared" si="5"/>
        <v>2.769214140822486</v>
      </c>
      <c r="F46" s="107">
        <f t="shared" si="5"/>
        <v>8.130326052743797</v>
      </c>
      <c r="G46" s="107">
        <f t="shared" si="5"/>
        <v>13.43335233170397</v>
      </c>
      <c r="H46" s="107">
        <f t="shared" si="5"/>
        <v>26.146215143578488</v>
      </c>
      <c r="I46" s="107">
        <f t="shared" si="5"/>
        <v>44.691213318462736</v>
      </c>
      <c r="J46" s="107">
        <f t="shared" si="5"/>
        <v>63.180373466960667</v>
      </c>
      <c r="K46" s="107">
        <f t="shared" si="5"/>
        <v>82.402631958837546</v>
      </c>
      <c r="L46" s="107">
        <f t="shared" si="5"/>
        <v>101.57500621169473</v>
      </c>
      <c r="M46" s="107">
        <f t="shared" si="5"/>
        <v>120.70132957163324</v>
      </c>
      <c r="N46" s="107">
        <f t="shared" si="5"/>
        <v>140.47845301620438</v>
      </c>
      <c r="O46" s="107">
        <f t="shared" si="5"/>
        <v>160.21792118703826</v>
      </c>
      <c r="P46" s="107">
        <f t="shared" si="5"/>
        <v>179.92395004324209</v>
      </c>
      <c r="Q46" s="107">
        <f t="shared" si="5"/>
        <v>201.14512555422834</v>
      </c>
    </row>
    <row r="49" spans="2:21" ht="23.4" x14ac:dyDescent="0.45">
      <c r="B49" s="88" t="s">
        <v>125</v>
      </c>
      <c r="C49" s="5"/>
    </row>
    <row r="50" spans="2:21" x14ac:dyDescent="0.3">
      <c r="B50" s="24" t="s">
        <v>120</v>
      </c>
      <c r="C50" s="109">
        <v>0.02</v>
      </c>
    </row>
    <row r="53" spans="2:21" x14ac:dyDescent="0.3">
      <c r="B53" s="26"/>
      <c r="C53" s="26">
        <v>2015</v>
      </c>
      <c r="D53" s="26">
        <v>2016</v>
      </c>
      <c r="E53" s="26">
        <v>2017</v>
      </c>
      <c r="F53" s="26">
        <v>2018</v>
      </c>
      <c r="G53" s="26">
        <v>2019</v>
      </c>
      <c r="H53" s="26">
        <v>2020</v>
      </c>
      <c r="I53" s="26">
        <v>2021</v>
      </c>
      <c r="J53" s="26">
        <v>2022</v>
      </c>
      <c r="K53" s="26">
        <v>2023</v>
      </c>
      <c r="L53" s="26">
        <v>2024</v>
      </c>
      <c r="M53" s="26">
        <v>2025</v>
      </c>
      <c r="N53" s="26">
        <v>2026</v>
      </c>
      <c r="O53" s="26">
        <v>2027</v>
      </c>
      <c r="P53" s="26">
        <v>2028</v>
      </c>
      <c r="Q53" s="26">
        <v>2029</v>
      </c>
    </row>
    <row r="54" spans="2:21" s="79" customFormat="1" x14ac:dyDescent="0.3">
      <c r="B54" s="90" t="s">
        <v>106</v>
      </c>
      <c r="C54" s="89">
        <f>F39*$C$50</f>
        <v>1.0467343724970473</v>
      </c>
      <c r="D54" s="89">
        <f t="shared" ref="D54:N55" si="6">G39*$C$50</f>
        <v>1.8504732513210527</v>
      </c>
      <c r="E54" s="89">
        <f t="shared" si="6"/>
        <v>4.2899976303365639</v>
      </c>
      <c r="F54" s="89">
        <f t="shared" si="6"/>
        <v>6.7027830104175044</v>
      </c>
      <c r="G54" s="89">
        <f t="shared" si="6"/>
        <v>9.0896448534398058</v>
      </c>
      <c r="H54" s="89">
        <f t="shared" si="6"/>
        <v>12.358203564547962</v>
      </c>
      <c r="I54" s="89">
        <f t="shared" si="6"/>
        <v>15.603602862572227</v>
      </c>
      <c r="J54" s="89">
        <f t="shared" si="6"/>
        <v>18.827622428782533</v>
      </c>
      <c r="K54" s="89">
        <f t="shared" si="6"/>
        <v>22.988994583354899</v>
      </c>
      <c r="L54" s="89">
        <f t="shared" si="6"/>
        <v>27.132884782576149</v>
      </c>
      <c r="M54" s="89">
        <f t="shared" si="6"/>
        <v>31.261250340829026</v>
      </c>
      <c r="N54" s="89">
        <f t="shared" si="6"/>
        <v>37.227559678503717</v>
      </c>
      <c r="O54" s="89">
        <f>R39*$C$50</f>
        <v>41.968573163229742</v>
      </c>
      <c r="P54" s="89">
        <f>S39*$C$50</f>
        <v>47.015910611193398</v>
      </c>
      <c r="Q54" s="89">
        <f>P54</f>
        <v>47.015910611193398</v>
      </c>
      <c r="R54" s="24"/>
      <c r="S54" s="24"/>
      <c r="T54" s="24"/>
      <c r="U54" s="24"/>
    </row>
    <row r="55" spans="2:21" x14ac:dyDescent="0.3">
      <c r="B55" s="90" t="s">
        <v>107</v>
      </c>
      <c r="C55" s="89">
        <f t="shared" ref="C55:G61" si="7">F40*$C$50</f>
        <v>-3.6824592941780213E-3</v>
      </c>
      <c r="D55" s="89">
        <f t="shared" si="6"/>
        <v>-6.5100493515839446E-3</v>
      </c>
      <c r="E55" s="89">
        <f t="shared" si="6"/>
        <v>2.1032603569562065E-2</v>
      </c>
      <c r="F55" s="89">
        <f t="shared" si="6"/>
        <v>4.8669325509296563E-2</v>
      </c>
      <c r="G55" s="89">
        <f t="shared" si="6"/>
        <v>7.639724763552326E-2</v>
      </c>
      <c r="H55" s="89">
        <f t="shared" si="6"/>
        <v>0.11993828358872591</v>
      </c>
      <c r="I55" s="89">
        <f t="shared" si="6"/>
        <v>0.16356079541412619</v>
      </c>
      <c r="J55" s="89">
        <f t="shared" si="6"/>
        <v>0.20725852211179394</v>
      </c>
      <c r="K55" s="89">
        <f t="shared" si="6"/>
        <v>0.26487895260959854</v>
      </c>
      <c r="L55" s="89">
        <f t="shared" si="6"/>
        <v>0.32256088542418437</v>
      </c>
      <c r="M55" s="89">
        <f t="shared" si="6"/>
        <v>0.38029743463422327</v>
      </c>
      <c r="N55" s="89">
        <f t="shared" si="6"/>
        <v>0.46897271919145511</v>
      </c>
      <c r="O55" s="89">
        <f>R40*$C$50</f>
        <v>0.53727918189314561</v>
      </c>
      <c r="P55" s="89">
        <f>S40*$C$50</f>
        <v>0.61061359963141182</v>
      </c>
      <c r="Q55" s="89">
        <f>P55</f>
        <v>0.61061359963141182</v>
      </c>
    </row>
    <row r="56" spans="2:21" x14ac:dyDescent="0.3">
      <c r="B56" s="26"/>
      <c r="C56" s="81"/>
      <c r="D56" s="81"/>
      <c r="E56" s="81"/>
      <c r="F56" s="82"/>
      <c r="G56" s="82"/>
      <c r="H56" s="82"/>
      <c r="I56" s="82"/>
      <c r="J56" s="82"/>
      <c r="K56" s="82"/>
      <c r="L56" s="82"/>
      <c r="M56" s="82"/>
      <c r="N56" s="82"/>
      <c r="O56" s="82"/>
      <c r="P56" s="82"/>
      <c r="Q56" s="82"/>
    </row>
    <row r="57" spans="2:21" x14ac:dyDescent="0.3">
      <c r="B57" s="91" t="s">
        <v>108</v>
      </c>
      <c r="C57" s="92">
        <f t="shared" si="7"/>
        <v>1.2435538895854665</v>
      </c>
      <c r="D57" s="92">
        <f t="shared" si="7"/>
        <v>2.0578486158223157</v>
      </c>
      <c r="E57" s="92">
        <f t="shared" si="7"/>
        <v>3.5998292286704685</v>
      </c>
      <c r="F57" s="92">
        <f t="shared" si="7"/>
        <v>5.8616075858970769</v>
      </c>
      <c r="G57" s="92">
        <f t="shared" si="7"/>
        <v>8.1143524867787171</v>
      </c>
      <c r="H57" s="92">
        <f>G57</f>
        <v>8.1143524867787171</v>
      </c>
      <c r="I57" s="92">
        <f t="shared" ref="I57:Q58" si="8">H57</f>
        <v>8.1143524867787171</v>
      </c>
      <c r="J57" s="92">
        <f t="shared" si="8"/>
        <v>8.1143524867787171</v>
      </c>
      <c r="K57" s="92">
        <f t="shared" si="8"/>
        <v>8.1143524867787171</v>
      </c>
      <c r="L57" s="92">
        <f t="shared" si="8"/>
        <v>8.1143524867787171</v>
      </c>
      <c r="M57" s="92">
        <f t="shared" si="8"/>
        <v>8.1143524867787171</v>
      </c>
      <c r="N57" s="92">
        <f t="shared" si="8"/>
        <v>8.1143524867787171</v>
      </c>
      <c r="O57" s="92">
        <f t="shared" si="8"/>
        <v>8.1143524867787171</v>
      </c>
      <c r="P57" s="92">
        <f t="shared" si="8"/>
        <v>8.1143524867787171</v>
      </c>
      <c r="Q57" s="92">
        <f t="shared" si="8"/>
        <v>8.1143524867787171</v>
      </c>
    </row>
    <row r="58" spans="2:21" x14ac:dyDescent="0.3">
      <c r="B58" s="91" t="s">
        <v>109</v>
      </c>
      <c r="C58" s="92">
        <f t="shared" si="7"/>
        <v>0.16628898034905398</v>
      </c>
      <c r="D58" s="92">
        <f t="shared" si="7"/>
        <v>0.27517709598566337</v>
      </c>
      <c r="E58" s="92">
        <f t="shared" si="7"/>
        <v>0.50189169930200772</v>
      </c>
      <c r="F58" s="92">
        <f t="shared" si="7"/>
        <v>0.84515494085995813</v>
      </c>
      <c r="G58" s="92">
        <f t="shared" si="7"/>
        <v>1.1872102217036902</v>
      </c>
      <c r="H58" s="92">
        <f>G58</f>
        <v>1.1872102217036902</v>
      </c>
      <c r="I58" s="92">
        <f t="shared" si="8"/>
        <v>1.1872102217036902</v>
      </c>
      <c r="J58" s="92">
        <f t="shared" si="8"/>
        <v>1.1872102217036902</v>
      </c>
      <c r="K58" s="92">
        <f t="shared" si="8"/>
        <v>1.1872102217036902</v>
      </c>
      <c r="L58" s="92">
        <f t="shared" si="8"/>
        <v>1.1872102217036902</v>
      </c>
      <c r="M58" s="92">
        <f t="shared" si="8"/>
        <v>1.1872102217036902</v>
      </c>
      <c r="N58" s="92">
        <f t="shared" si="8"/>
        <v>1.1872102217036902</v>
      </c>
      <c r="O58" s="92">
        <f t="shared" si="8"/>
        <v>1.1872102217036902</v>
      </c>
      <c r="P58" s="92">
        <f t="shared" si="8"/>
        <v>1.1872102217036902</v>
      </c>
      <c r="Q58" s="92">
        <f t="shared" si="8"/>
        <v>1.1872102217036902</v>
      </c>
    </row>
    <row r="59" spans="2:21" x14ac:dyDescent="0.3">
      <c r="B59" s="26"/>
      <c r="C59" s="81"/>
      <c r="D59" s="81"/>
      <c r="E59" s="81"/>
      <c r="F59" s="82"/>
      <c r="G59" s="82"/>
      <c r="H59" s="82"/>
      <c r="I59" s="82"/>
      <c r="J59" s="82"/>
      <c r="K59" s="82"/>
      <c r="L59" s="82"/>
      <c r="M59" s="82"/>
      <c r="N59" s="82"/>
      <c r="O59" s="82"/>
      <c r="P59" s="82"/>
      <c r="Q59" s="82"/>
    </row>
    <row r="60" spans="2:21" x14ac:dyDescent="0.3">
      <c r="B60" s="93" t="s">
        <v>110</v>
      </c>
      <c r="C60" s="107">
        <f t="shared" si="7"/>
        <v>2.2902882620825138</v>
      </c>
      <c r="D60" s="107">
        <f t="shared" ref="D60:Q60" si="9">SUM(D54,D57)</f>
        <v>3.9083218671433686</v>
      </c>
      <c r="E60" s="107">
        <f t="shared" si="9"/>
        <v>7.889826859007032</v>
      </c>
      <c r="F60" s="107">
        <f t="shared" si="9"/>
        <v>12.564390596314581</v>
      </c>
      <c r="G60" s="107">
        <f t="shared" si="9"/>
        <v>17.203997340218521</v>
      </c>
      <c r="H60" s="107">
        <f t="shared" si="9"/>
        <v>20.472556051326677</v>
      </c>
      <c r="I60" s="107">
        <f t="shared" si="9"/>
        <v>23.717955349350945</v>
      </c>
      <c r="J60" s="107">
        <f t="shared" si="9"/>
        <v>26.94197491556125</v>
      </c>
      <c r="K60" s="107">
        <f t="shared" si="9"/>
        <v>31.103347070133616</v>
      </c>
      <c r="L60" s="107">
        <f t="shared" si="9"/>
        <v>35.247237269354869</v>
      </c>
      <c r="M60" s="107">
        <f t="shared" si="9"/>
        <v>39.375602827607743</v>
      </c>
      <c r="N60" s="107">
        <f t="shared" si="9"/>
        <v>45.341912165282437</v>
      </c>
      <c r="O60" s="107">
        <f t="shared" si="9"/>
        <v>50.082925650008463</v>
      </c>
      <c r="P60" s="107">
        <f t="shared" si="9"/>
        <v>55.130263097972119</v>
      </c>
      <c r="Q60" s="107">
        <f t="shared" si="9"/>
        <v>55.130263097972119</v>
      </c>
    </row>
    <row r="61" spans="2:21" x14ac:dyDescent="0.3">
      <c r="B61" s="93" t="s">
        <v>111</v>
      </c>
      <c r="C61" s="107">
        <f t="shared" si="7"/>
        <v>0.16260652105487594</v>
      </c>
      <c r="D61" s="107">
        <f t="shared" ref="D61:Q61" si="10">SUM(D55,D58)</f>
        <v>0.26866704663407942</v>
      </c>
      <c r="E61" s="107">
        <f t="shared" si="10"/>
        <v>0.52292430287156977</v>
      </c>
      <c r="F61" s="107">
        <f t="shared" si="10"/>
        <v>0.89382426636925472</v>
      </c>
      <c r="G61" s="107">
        <f t="shared" si="10"/>
        <v>1.2636074693392134</v>
      </c>
      <c r="H61" s="107">
        <f t="shared" si="10"/>
        <v>1.3071485052924161</v>
      </c>
      <c r="I61" s="107">
        <f t="shared" si="10"/>
        <v>1.3507710171178164</v>
      </c>
      <c r="J61" s="107">
        <f t="shared" si="10"/>
        <v>1.3944687438154841</v>
      </c>
      <c r="K61" s="107">
        <f t="shared" si="10"/>
        <v>1.4520891743132887</v>
      </c>
      <c r="L61" s="107">
        <f t="shared" si="10"/>
        <v>1.5097711071278745</v>
      </c>
      <c r="M61" s="107">
        <f t="shared" si="10"/>
        <v>1.5675076563379133</v>
      </c>
      <c r="N61" s="107">
        <f t="shared" si="10"/>
        <v>1.6561829408951452</v>
      </c>
      <c r="O61" s="107">
        <f t="shared" si="10"/>
        <v>1.7244894035968357</v>
      </c>
      <c r="P61" s="107">
        <f t="shared" si="10"/>
        <v>1.7978238213351019</v>
      </c>
      <c r="Q61" s="107">
        <f t="shared" si="10"/>
        <v>1.7978238213351019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G22" sqref="G22"/>
    </sheetView>
  </sheetViews>
  <sheetFormatPr defaultColWidth="8.88671875" defaultRowHeight="14.4" x14ac:dyDescent="0.3"/>
  <cols>
    <col min="1" max="1" width="27.33203125" style="1" bestFit="1" customWidth="1"/>
    <col min="2" max="2" width="22.6640625" style="1" bestFit="1" customWidth="1"/>
    <col min="3" max="3" width="14.33203125" style="1" customWidth="1"/>
    <col min="4" max="4" width="11.33203125" style="1" customWidth="1"/>
    <col min="5" max="16384" width="8.88671875" style="1"/>
  </cols>
  <sheetData>
    <row r="1" spans="1:7" ht="18" x14ac:dyDescent="0.35">
      <c r="A1" s="18" t="s">
        <v>33</v>
      </c>
      <c r="B1" s="6"/>
      <c r="C1" s="6"/>
      <c r="D1" s="6"/>
    </row>
    <row r="2" spans="1:7" ht="18" x14ac:dyDescent="0.35">
      <c r="A2" s="3"/>
      <c r="B2" s="6"/>
      <c r="C2" s="6"/>
      <c r="D2" s="6"/>
    </row>
    <row r="3" spans="1:7" ht="15" thickBot="1" x14ac:dyDescent="0.35">
      <c r="A3" s="9" t="s">
        <v>54</v>
      </c>
      <c r="B3" s="9" t="s">
        <v>12</v>
      </c>
      <c r="C3" s="9" t="s">
        <v>26</v>
      </c>
      <c r="D3" s="9" t="s">
        <v>1</v>
      </c>
    </row>
    <row r="4" spans="1:7" x14ac:dyDescent="0.3">
      <c r="A4" s="19" t="s">
        <v>9</v>
      </c>
      <c r="B4" s="20" t="s">
        <v>8</v>
      </c>
      <c r="C4" s="19" t="s">
        <v>23</v>
      </c>
      <c r="D4" s="20" t="s">
        <v>2</v>
      </c>
      <c r="F4" s="17"/>
    </row>
    <row r="5" spans="1:7" x14ac:dyDescent="0.3">
      <c r="A5" s="19" t="s">
        <v>10</v>
      </c>
      <c r="B5" s="20" t="s">
        <v>8</v>
      </c>
      <c r="C5" s="19" t="s">
        <v>23</v>
      </c>
      <c r="D5" s="20" t="s">
        <v>5</v>
      </c>
      <c r="F5" s="17"/>
    </row>
    <row r="6" spans="1:7" x14ac:dyDescent="0.3">
      <c r="A6" s="19" t="s">
        <v>17</v>
      </c>
      <c r="B6" s="20" t="s">
        <v>8</v>
      </c>
      <c r="C6" s="19" t="s">
        <v>23</v>
      </c>
      <c r="D6" s="20" t="s">
        <v>5</v>
      </c>
      <c r="F6" s="17"/>
    </row>
    <row r="7" spans="1:7" x14ac:dyDescent="0.3">
      <c r="A7" s="19" t="s">
        <v>18</v>
      </c>
      <c r="B7" s="20" t="s">
        <v>8</v>
      </c>
      <c r="C7" s="19" t="s">
        <v>23</v>
      </c>
      <c r="D7" s="19" t="s">
        <v>13</v>
      </c>
      <c r="F7" s="17"/>
      <c r="G7" s="17"/>
    </row>
    <row r="8" spans="1:7" x14ac:dyDescent="0.3">
      <c r="A8" s="19" t="s">
        <v>119</v>
      </c>
      <c r="B8" s="19" t="s">
        <v>6</v>
      </c>
      <c r="C8" s="19" t="s">
        <v>23</v>
      </c>
      <c r="D8" s="19" t="s">
        <v>13</v>
      </c>
      <c r="F8" s="17"/>
      <c r="G8" s="17"/>
    </row>
    <row r="9" spans="1:7" x14ac:dyDescent="0.3">
      <c r="A9" s="21" t="s">
        <v>19</v>
      </c>
      <c r="B9" s="21" t="s">
        <v>6</v>
      </c>
      <c r="C9" s="21" t="s">
        <v>23</v>
      </c>
      <c r="D9" s="21" t="s">
        <v>2</v>
      </c>
      <c r="F9" s="17"/>
      <c r="G9" s="17"/>
    </row>
    <row r="10" spans="1:7" x14ac:dyDescent="0.3">
      <c r="A10" s="19" t="s">
        <v>30</v>
      </c>
      <c r="B10" s="19" t="s">
        <v>6</v>
      </c>
      <c r="C10" s="19" t="s">
        <v>25</v>
      </c>
      <c r="D10" s="19" t="s">
        <v>15</v>
      </c>
      <c r="F10" s="17"/>
      <c r="G10" s="17"/>
    </row>
    <row r="11" spans="1:7" x14ac:dyDescent="0.3">
      <c r="A11" s="19" t="s">
        <v>31</v>
      </c>
      <c r="B11" s="19" t="s">
        <v>6</v>
      </c>
      <c r="C11" s="19" t="s">
        <v>24</v>
      </c>
      <c r="D11" s="19" t="s">
        <v>14</v>
      </c>
      <c r="F11" s="17"/>
      <c r="G11" s="17"/>
    </row>
    <row r="12" spans="1:7" x14ac:dyDescent="0.3">
      <c r="A12" s="19" t="s">
        <v>29</v>
      </c>
      <c r="B12" s="19" t="s">
        <v>6</v>
      </c>
      <c r="C12" s="19" t="s">
        <v>23</v>
      </c>
      <c r="D12" s="19" t="s">
        <v>22</v>
      </c>
      <c r="F12" s="17"/>
      <c r="G12" s="17"/>
    </row>
    <row r="13" spans="1:7" x14ac:dyDescent="0.3">
      <c r="A13" s="19" t="s">
        <v>11</v>
      </c>
      <c r="B13" s="19" t="s">
        <v>6</v>
      </c>
      <c r="C13" s="19" t="s">
        <v>25</v>
      </c>
      <c r="D13" s="19" t="s">
        <v>16</v>
      </c>
      <c r="F13" s="17"/>
      <c r="G13" s="17"/>
    </row>
    <row r="14" spans="1:7" x14ac:dyDescent="0.3">
      <c r="A14" s="19" t="s">
        <v>20</v>
      </c>
      <c r="B14" s="19" t="s">
        <v>6</v>
      </c>
      <c r="C14" s="19" t="s">
        <v>23</v>
      </c>
      <c r="D14" s="19" t="s">
        <v>2</v>
      </c>
      <c r="F14" s="17"/>
      <c r="G14" s="17"/>
    </row>
    <row r="15" spans="1:7" x14ac:dyDescent="0.3">
      <c r="A15" s="19" t="s">
        <v>21</v>
      </c>
      <c r="B15" s="19" t="s">
        <v>6</v>
      </c>
      <c r="C15" s="19" t="s">
        <v>23</v>
      </c>
      <c r="D15" s="19" t="s">
        <v>13</v>
      </c>
      <c r="F15" s="17"/>
      <c r="G15" s="17"/>
    </row>
    <row r="16" spans="1:7" x14ac:dyDescent="0.3">
      <c r="A16" s="19" t="s">
        <v>116</v>
      </c>
      <c r="B16" s="19" t="s">
        <v>121</v>
      </c>
      <c r="C16" s="19" t="s">
        <v>23</v>
      </c>
      <c r="D16" s="19" t="s">
        <v>14</v>
      </c>
      <c r="F16" s="17"/>
      <c r="G16" s="17"/>
    </row>
    <row r="17" spans="1:7" x14ac:dyDescent="0.3">
      <c r="A17" s="19" t="s">
        <v>117</v>
      </c>
      <c r="B17" s="19" t="s">
        <v>121</v>
      </c>
      <c r="C17" s="19" t="s">
        <v>23</v>
      </c>
      <c r="D17" s="19" t="s">
        <v>14</v>
      </c>
      <c r="F17" s="17"/>
      <c r="G17" s="17"/>
    </row>
    <row r="18" spans="1:7" x14ac:dyDescent="0.3">
      <c r="A18" s="19" t="s">
        <v>7</v>
      </c>
      <c r="B18" s="19" t="s">
        <v>121</v>
      </c>
      <c r="C18" s="19" t="s">
        <v>23</v>
      </c>
      <c r="D18" s="19" t="s">
        <v>14</v>
      </c>
      <c r="F18" s="17"/>
      <c r="G18" s="17"/>
    </row>
    <row r="19" spans="1:7" x14ac:dyDescent="0.3">
      <c r="A19" s="19" t="s">
        <v>28</v>
      </c>
      <c r="B19" s="19" t="s">
        <v>121</v>
      </c>
      <c r="C19" s="19" t="s">
        <v>23</v>
      </c>
      <c r="D19" s="19" t="s">
        <v>14</v>
      </c>
      <c r="F19" s="17"/>
      <c r="G19" s="17"/>
    </row>
    <row r="20" spans="1:7" x14ac:dyDescent="0.3">
      <c r="A20" s="19" t="s">
        <v>122</v>
      </c>
      <c r="B20" s="19" t="s">
        <v>121</v>
      </c>
      <c r="C20" s="19" t="s">
        <v>23</v>
      </c>
      <c r="D20" s="19" t="s">
        <v>14</v>
      </c>
    </row>
    <row r="21" spans="1:7" x14ac:dyDescent="0.3">
      <c r="A21" s="19"/>
      <c r="B21" s="19"/>
      <c r="C21" s="19"/>
      <c r="D21" s="19"/>
    </row>
    <row r="22" spans="1:7" x14ac:dyDescent="0.3">
      <c r="A22" s="19"/>
      <c r="B22" s="19"/>
      <c r="C22" s="19"/>
      <c r="D22" s="19"/>
    </row>
    <row r="23" spans="1:7" ht="15" thickBot="1" x14ac:dyDescent="0.35">
      <c r="A23" s="9" t="s">
        <v>51</v>
      </c>
      <c r="B23" s="9" t="s">
        <v>53</v>
      </c>
      <c r="C23" s="9" t="s">
        <v>48</v>
      </c>
      <c r="D23" s="19"/>
    </row>
    <row r="24" spans="1:7" x14ac:dyDescent="0.3">
      <c r="A24" s="22" t="s">
        <v>53</v>
      </c>
      <c r="B24" s="11" t="s">
        <v>44</v>
      </c>
      <c r="C24" s="11" t="s">
        <v>32</v>
      </c>
      <c r="D24" s="19"/>
    </row>
    <row r="25" spans="1:7" x14ac:dyDescent="0.3">
      <c r="A25" s="23" t="s">
        <v>48</v>
      </c>
      <c r="B25" s="11" t="s">
        <v>45</v>
      </c>
      <c r="C25" s="11" t="s">
        <v>49</v>
      </c>
      <c r="D25" s="19"/>
    </row>
    <row r="26" spans="1:7" x14ac:dyDescent="0.3">
      <c r="A26" s="23"/>
      <c r="B26" s="11" t="s">
        <v>46</v>
      </c>
      <c r="C26" s="11" t="s">
        <v>50</v>
      </c>
      <c r="D26" s="19"/>
    </row>
    <row r="27" spans="1:7" x14ac:dyDescent="0.3">
      <c r="A27" s="23"/>
      <c r="B27" s="11" t="s">
        <v>41</v>
      </c>
      <c r="C27" s="11"/>
      <c r="D27" s="19"/>
    </row>
    <row r="28" spans="1:7" x14ac:dyDescent="0.3">
      <c r="A28" s="23"/>
      <c r="B28" s="11" t="s">
        <v>47</v>
      </c>
      <c r="C28" s="11"/>
      <c r="D28" s="19"/>
    </row>
    <row r="29" spans="1:7" x14ac:dyDescent="0.3">
      <c r="A29" s="23"/>
      <c r="B29" s="11" t="s">
        <v>37</v>
      </c>
      <c r="C29" s="11"/>
      <c r="D29" s="19"/>
    </row>
    <row r="30" spans="1:7" x14ac:dyDescent="0.3">
      <c r="A30" s="23"/>
      <c r="B30" s="11" t="s">
        <v>42</v>
      </c>
      <c r="C30" s="11"/>
      <c r="D30" s="19"/>
    </row>
    <row r="31" spans="1:7" x14ac:dyDescent="0.3">
      <c r="A31" s="23"/>
      <c r="B31" s="11" t="s">
        <v>38</v>
      </c>
      <c r="C31" s="11"/>
      <c r="D31" s="19"/>
    </row>
    <row r="32" spans="1:7" x14ac:dyDescent="0.3">
      <c r="A32" s="23"/>
      <c r="B32" s="11" t="s">
        <v>39</v>
      </c>
      <c r="C32" s="11"/>
      <c r="D32" s="19"/>
    </row>
    <row r="33" spans="1:4" x14ac:dyDescent="0.3">
      <c r="A33" s="23"/>
      <c r="B33" s="11" t="s">
        <v>43</v>
      </c>
      <c r="C33" s="11"/>
      <c r="D33" s="19"/>
    </row>
    <row r="34" spans="1:4" x14ac:dyDescent="0.3">
      <c r="A34" s="23"/>
      <c r="B34" s="11" t="s">
        <v>40</v>
      </c>
      <c r="C34" s="11"/>
      <c r="D34" s="19"/>
    </row>
    <row r="35" spans="1:4" x14ac:dyDescent="0.3">
      <c r="A35" s="23"/>
      <c r="B35" s="11" t="s">
        <v>52</v>
      </c>
      <c r="C35" s="11"/>
      <c r="D35" s="19"/>
    </row>
    <row r="36" spans="1:4" x14ac:dyDescent="0.3">
      <c r="A36" s="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675"/>
  <sheetViews>
    <sheetView topLeftCell="E1" workbookViewId="0">
      <selection activeCell="P688" sqref="P688"/>
    </sheetView>
  </sheetViews>
  <sheetFormatPr defaultRowHeight="14.4" x14ac:dyDescent="0.3"/>
  <cols>
    <col min="1" max="1" width="8.6640625" bestFit="1" customWidth="1"/>
    <col min="2" max="2" width="8.88671875" bestFit="1" customWidth="1"/>
    <col min="3" max="3" width="10.5546875" bestFit="1" customWidth="1"/>
    <col min="4" max="4" width="96.109375" bestFit="1" customWidth="1"/>
    <col min="5" max="5" width="12.109375" bestFit="1" customWidth="1"/>
    <col min="6" max="6" width="25.109375" bestFit="1" customWidth="1"/>
  </cols>
  <sheetData>
    <row r="1" spans="1:24" s="24" customFormat="1" x14ac:dyDescent="0.3">
      <c r="A1" s="96" t="s">
        <v>126</v>
      </c>
      <c r="B1" s="96" t="s">
        <v>127</v>
      </c>
      <c r="C1" s="96" t="s">
        <v>128</v>
      </c>
      <c r="D1" s="96" t="s">
        <v>129</v>
      </c>
      <c r="E1" s="96" t="s">
        <v>130</v>
      </c>
      <c r="F1" s="96" t="s">
        <v>131</v>
      </c>
      <c r="G1" s="96">
        <v>2013</v>
      </c>
      <c r="H1" s="96">
        <v>2014</v>
      </c>
      <c r="I1" s="96">
        <v>2015</v>
      </c>
      <c r="J1" s="96">
        <v>2016</v>
      </c>
      <c r="K1" s="96">
        <v>2017</v>
      </c>
      <c r="L1" s="96">
        <v>2018</v>
      </c>
      <c r="M1" s="96">
        <v>2019</v>
      </c>
      <c r="N1" s="96">
        <v>2020</v>
      </c>
      <c r="O1" s="96">
        <v>2021</v>
      </c>
      <c r="P1" s="96">
        <v>2022</v>
      </c>
      <c r="Q1" s="96">
        <v>2023</v>
      </c>
      <c r="R1" s="96">
        <v>2024</v>
      </c>
      <c r="S1" s="96">
        <v>2025</v>
      </c>
      <c r="T1" s="97">
        <v>2026</v>
      </c>
      <c r="U1" s="97">
        <v>2027</v>
      </c>
      <c r="V1" s="97">
        <v>2028</v>
      </c>
      <c r="W1" s="97">
        <v>2029</v>
      </c>
      <c r="X1" s="97">
        <v>2030</v>
      </c>
    </row>
    <row r="2" spans="1:24" x14ac:dyDescent="0.3">
      <c r="A2" t="s">
        <v>132</v>
      </c>
      <c r="B2" t="s">
        <v>133</v>
      </c>
      <c r="C2" t="s">
        <v>134</v>
      </c>
      <c r="D2" t="s">
        <v>135</v>
      </c>
      <c r="E2" t="s">
        <v>337</v>
      </c>
      <c r="F2" t="s">
        <v>136</v>
      </c>
      <c r="G2">
        <v>0</v>
      </c>
      <c r="H2">
        <v>0</v>
      </c>
      <c r="I2">
        <v>0</v>
      </c>
      <c r="J2">
        <v>0</v>
      </c>
      <c r="K2">
        <v>0</v>
      </c>
      <c r="L2">
        <v>0</v>
      </c>
      <c r="M2">
        <v>0.51221806300786243</v>
      </c>
      <c r="N2">
        <v>0.96324897339794213</v>
      </c>
      <c r="O2">
        <v>1.3394441871811611</v>
      </c>
      <c r="P2">
        <v>1.6341969889872008</v>
      </c>
      <c r="Q2">
        <v>1.8508443946010289</v>
      </c>
      <c r="R2">
        <v>2.0011604694765293</v>
      </c>
      <c r="S2">
        <v>2.1007164239361469</v>
      </c>
      <c r="T2">
        <v>2.1644383149560382</v>
      </c>
      <c r="U2">
        <v>2.2042793593931171</v>
      </c>
      <c r="V2">
        <v>2.228810575363521</v>
      </c>
      <c r="W2">
        <v>2.2437693083137336</v>
      </c>
      <c r="X2">
        <v>2.2528361744725109</v>
      </c>
    </row>
    <row r="3" spans="1:24" x14ac:dyDescent="0.3">
      <c r="A3" t="s">
        <v>132</v>
      </c>
      <c r="B3" t="s">
        <v>137</v>
      </c>
      <c r="C3" t="s">
        <v>138</v>
      </c>
      <c r="D3" t="s">
        <v>139</v>
      </c>
      <c r="E3" t="s">
        <v>337</v>
      </c>
      <c r="F3" t="s">
        <v>136</v>
      </c>
      <c r="G3">
        <v>0</v>
      </c>
      <c r="H3">
        <v>0</v>
      </c>
      <c r="I3">
        <v>0.35898469095990498</v>
      </c>
      <c r="J3">
        <v>0.70834440012322908</v>
      </c>
      <c r="K3">
        <v>1.0509707194870226</v>
      </c>
      <c r="L3">
        <v>1.3889210053677903</v>
      </c>
      <c r="M3">
        <v>1.7236405387785276</v>
      </c>
      <c r="N3">
        <v>2.0561357574240509</v>
      </c>
      <c r="O3">
        <v>2.3871032959464289</v>
      </c>
      <c r="P3">
        <v>2.7170233615447663</v>
      </c>
      <c r="Q3">
        <v>3.0462260370163756</v>
      </c>
      <c r="R3">
        <v>3.374937774091805</v>
      </c>
      <c r="S3">
        <v>3.7033137231260076</v>
      </c>
      <c r="T3">
        <v>4.0314600870001289</v>
      </c>
      <c r="U3">
        <v>4.3594495182467057</v>
      </c>
      <c r="V3">
        <v>4.6873316968350913</v>
      </c>
      <c r="W3">
        <v>5.0151405842141932</v>
      </c>
      <c r="X3">
        <v>5.3428993919921099</v>
      </c>
    </row>
    <row r="4" spans="1:24" x14ac:dyDescent="0.3">
      <c r="A4" t="s">
        <v>132</v>
      </c>
      <c r="B4" t="s">
        <v>137</v>
      </c>
      <c r="C4" t="s">
        <v>138</v>
      </c>
      <c r="D4" t="s">
        <v>140</v>
      </c>
      <c r="E4" t="s">
        <v>337</v>
      </c>
      <c r="F4" t="s">
        <v>136</v>
      </c>
      <c r="G4">
        <v>0</v>
      </c>
      <c r="H4">
        <v>0</v>
      </c>
      <c r="I4">
        <v>0.58056007570586821</v>
      </c>
      <c r="J4">
        <v>0.68567550865921079</v>
      </c>
      <c r="K4">
        <v>0.78949491639476399</v>
      </c>
      <c r="L4">
        <v>0.89241802918047219</v>
      </c>
      <c r="M4">
        <v>0.99472700930926405</v>
      </c>
      <c r="N4">
        <v>1.0966178600794749</v>
      </c>
      <c r="O4">
        <v>1.1982252610176813</v>
      </c>
      <c r="P4">
        <v>1.2996410756701953</v>
      </c>
      <c r="Q4">
        <v>1.4009276527290875</v>
      </c>
      <c r="R4">
        <v>1.5021271674249355</v>
      </c>
      <c r="S4">
        <v>1.6032680845916363</v>
      </c>
      <c r="T4">
        <v>1.7043695865535904</v>
      </c>
      <c r="U4">
        <v>1.8054445870173843</v>
      </c>
      <c r="V4">
        <v>1.9065017736439367</v>
      </c>
      <c r="W4">
        <v>2.0075469883410677</v>
      </c>
      <c r="X4">
        <v>2.1085841582097067</v>
      </c>
    </row>
    <row r="5" spans="1:24" x14ac:dyDescent="0.3">
      <c r="A5" t="s">
        <v>132</v>
      </c>
      <c r="B5" t="s">
        <v>137</v>
      </c>
      <c r="C5" t="s">
        <v>138</v>
      </c>
      <c r="D5" t="s">
        <v>141</v>
      </c>
      <c r="E5" t="s">
        <v>337</v>
      </c>
      <c r="F5" t="s">
        <v>136</v>
      </c>
      <c r="G5">
        <v>0</v>
      </c>
      <c r="H5">
        <v>0</v>
      </c>
      <c r="I5">
        <v>1.3045675334984639E-2</v>
      </c>
      <c r="J5">
        <v>2.5906032507969461E-2</v>
      </c>
      <c r="K5">
        <v>3.8650106762047519E-2</v>
      </c>
      <c r="L5">
        <v>5.1321367147745427E-2</v>
      </c>
      <c r="M5">
        <v>6.3947092185978965E-2</v>
      </c>
      <c r="N5">
        <v>7.6544364055113293E-2</v>
      </c>
      <c r="O5">
        <v>8.9123865724855117E-2</v>
      </c>
      <c r="P5">
        <v>0.10169227267486428</v>
      </c>
      <c r="Q5">
        <v>0.11425375407210191</v>
      </c>
      <c r="R5">
        <v>0.12681091293044414</v>
      </c>
      <c r="S5">
        <v>0.13936537411211072</v>
      </c>
      <c r="T5">
        <v>0.15191815176715187</v>
      </c>
      <c r="U5">
        <v>0.16446987882305153</v>
      </c>
      <c r="V5">
        <v>0.17702095026836673</v>
      </c>
      <c r="W5">
        <v>0.1895716125945465</v>
      </c>
      <c r="X5">
        <v>0.20212201962093448</v>
      </c>
    </row>
    <row r="6" spans="1:24" x14ac:dyDescent="0.3">
      <c r="A6" t="s">
        <v>132</v>
      </c>
      <c r="B6" t="s">
        <v>137</v>
      </c>
      <c r="C6" t="s">
        <v>138</v>
      </c>
      <c r="D6" t="s">
        <v>142</v>
      </c>
      <c r="E6" t="s">
        <v>337</v>
      </c>
      <c r="F6" t="s">
        <v>136</v>
      </c>
      <c r="G6">
        <v>0</v>
      </c>
      <c r="H6">
        <v>0</v>
      </c>
      <c r="I6">
        <v>1.36982275225412E-3</v>
      </c>
      <c r="J6">
        <v>2.6986937914579272E-3</v>
      </c>
      <c r="K6">
        <v>3.9945562411595591E-3</v>
      </c>
      <c r="L6">
        <v>5.2638629790372786E-3</v>
      </c>
      <c r="M6">
        <v>6.5118379927594262E-3</v>
      </c>
      <c r="N6">
        <v>7.7426986197846933E-3</v>
      </c>
      <c r="O6">
        <v>8.9598419245307953E-3</v>
      </c>
      <c r="P6">
        <v>1.0165999351526914E-2</v>
      </c>
      <c r="Q6">
        <v>1.1363364006877968E-2</v>
      </c>
      <c r="R6">
        <v>1.2553694745842531E-2</v>
      </c>
      <c r="S6">
        <v>1.3738400868430886E-2</v>
      </c>
      <c r="T6">
        <v>1.4918610765270599E-2</v>
      </c>
      <c r="U6">
        <v>1.6095227382695424E-2</v>
      </c>
      <c r="V6">
        <v>1.7268972927983961E-2</v>
      </c>
      <c r="W6">
        <v>1.8440424832006374E-2</v>
      </c>
      <c r="X6">
        <v>1.9610044634311648E-2</v>
      </c>
    </row>
    <row r="7" spans="1:24" x14ac:dyDescent="0.3">
      <c r="A7" t="s">
        <v>132</v>
      </c>
      <c r="B7" t="s">
        <v>137</v>
      </c>
      <c r="C7" t="s">
        <v>138</v>
      </c>
      <c r="D7" t="s">
        <v>143</v>
      </c>
      <c r="E7" t="s">
        <v>337</v>
      </c>
      <c r="F7" t="s">
        <v>136</v>
      </c>
      <c r="G7">
        <v>0</v>
      </c>
      <c r="H7">
        <v>0</v>
      </c>
      <c r="I7">
        <v>5.4516036070246271E-2</v>
      </c>
      <c r="J7">
        <v>0.10818487062617743</v>
      </c>
      <c r="K7">
        <v>0.16126447671603106</v>
      </c>
      <c r="L7">
        <v>0.21393635811316603</v>
      </c>
      <c r="M7">
        <v>0.26632710296407469</v>
      </c>
      <c r="N7">
        <v>0.31852446851996197</v>
      </c>
      <c r="O7">
        <v>0.37058904116861208</v>
      </c>
      <c r="P7">
        <v>0.42256253027686974</v>
      </c>
      <c r="Q7">
        <v>0.47447359389040572</v>
      </c>
      <c r="R7">
        <v>0.52634189638924633</v>
      </c>
      <c r="S7">
        <v>0.57818091862252996</v>
      </c>
      <c r="T7">
        <v>0.62999989656323807</v>
      </c>
      <c r="U7">
        <v>0.68180515523517948</v>
      </c>
      <c r="V7">
        <v>0.73360102490312229</v>
      </c>
      <c r="W7">
        <v>0.78539046957714265</v>
      </c>
      <c r="X7">
        <v>0.83717551780540789</v>
      </c>
    </row>
    <row r="8" spans="1:24" x14ac:dyDescent="0.3">
      <c r="A8" t="s">
        <v>132</v>
      </c>
      <c r="B8" t="s">
        <v>137</v>
      </c>
      <c r="C8" t="s">
        <v>138</v>
      </c>
      <c r="D8" t="s">
        <v>144</v>
      </c>
      <c r="E8" t="s">
        <v>337</v>
      </c>
      <c r="F8" t="s">
        <v>136</v>
      </c>
      <c r="G8">
        <v>0</v>
      </c>
      <c r="H8">
        <v>0</v>
      </c>
      <c r="I8">
        <v>5.0690063723616712</v>
      </c>
      <c r="J8">
        <v>9.6795243120669774</v>
      </c>
      <c r="K8">
        <v>13.91119810930255</v>
      </c>
      <c r="L8">
        <v>17.812334789907574</v>
      </c>
      <c r="M8">
        <v>21.411775089260317</v>
      </c>
      <c r="N8">
        <v>24.726578462845101</v>
      </c>
      <c r="O8">
        <v>25.00296049306964</v>
      </c>
      <c r="P8">
        <v>25.278589109986694</v>
      </c>
      <c r="Q8">
        <v>25.553777469026912</v>
      </c>
      <c r="R8">
        <v>25.828708666327042</v>
      </c>
      <c r="S8">
        <v>26.103489686578346</v>
      </c>
      <c r="T8">
        <v>26.378183018620568</v>
      </c>
      <c r="U8">
        <v>26.652825153717636</v>
      </c>
      <c r="V8">
        <v>26.927437398768593</v>
      </c>
      <c r="W8">
        <v>27.202032193745907</v>
      </c>
      <c r="X8">
        <v>27.476616801378078</v>
      </c>
    </row>
    <row r="9" spans="1:24" x14ac:dyDescent="0.3">
      <c r="A9" t="s">
        <v>132</v>
      </c>
      <c r="B9" t="s">
        <v>137</v>
      </c>
      <c r="C9" t="s">
        <v>138</v>
      </c>
      <c r="D9" t="s">
        <v>145</v>
      </c>
      <c r="E9" t="s">
        <v>337</v>
      </c>
      <c r="F9" t="s">
        <v>136</v>
      </c>
      <c r="G9">
        <v>0</v>
      </c>
      <c r="H9">
        <v>0</v>
      </c>
      <c r="I9">
        <v>4.5614042676105599</v>
      </c>
      <c r="J9">
        <v>8.6416492838874781</v>
      </c>
      <c r="K9">
        <v>12.373717862064719</v>
      </c>
      <c r="L9">
        <v>15.858749104590025</v>
      </c>
      <c r="M9">
        <v>19.170940430259993</v>
      </c>
      <c r="N9">
        <v>22.36338563337651</v>
      </c>
      <c r="O9">
        <v>25.473432161660547</v>
      </c>
      <c r="P9">
        <v>28.527044673851812</v>
      </c>
      <c r="Q9">
        <v>28.801143359740259</v>
      </c>
      <c r="R9">
        <v>29.07285620243276</v>
      </c>
      <c r="S9">
        <v>29.342946258224945</v>
      </c>
      <c r="T9">
        <v>29.611933661276051</v>
      </c>
      <c r="U9">
        <v>29.880172351235338</v>
      </c>
      <c r="V9">
        <v>30.147902895842009</v>
      </c>
      <c r="W9">
        <v>30.415288676430567</v>
      </c>
      <c r="X9">
        <v>30.682440593813578</v>
      </c>
    </row>
    <row r="10" spans="1:24" x14ac:dyDescent="0.3">
      <c r="A10" t="s">
        <v>132</v>
      </c>
      <c r="B10" t="s">
        <v>137</v>
      </c>
      <c r="C10" t="s">
        <v>138</v>
      </c>
      <c r="D10" t="s">
        <v>146</v>
      </c>
      <c r="E10" t="s">
        <v>337</v>
      </c>
      <c r="F10" t="s">
        <v>136</v>
      </c>
      <c r="G10">
        <v>0</v>
      </c>
      <c r="H10">
        <v>0</v>
      </c>
      <c r="I10">
        <v>22.369452740260286</v>
      </c>
      <c r="J10">
        <v>25.053415307058238</v>
      </c>
      <c r="K10">
        <v>25.980069931096264</v>
      </c>
      <c r="L10">
        <v>26.378154163398175</v>
      </c>
      <c r="M10">
        <v>26.378154163398175</v>
      </c>
      <c r="N10">
        <v>26.378154163398175</v>
      </c>
      <c r="O10">
        <v>26.378154163398175</v>
      </c>
      <c r="P10">
        <v>26.378154163398175</v>
      </c>
      <c r="Q10">
        <v>26.378154163398175</v>
      </c>
      <c r="R10">
        <v>26.378154163398175</v>
      </c>
      <c r="S10">
        <v>26.378154163398175</v>
      </c>
      <c r="T10">
        <v>26.378154163398175</v>
      </c>
      <c r="U10">
        <v>26.378154163398175</v>
      </c>
      <c r="V10">
        <v>26.378154163398175</v>
      </c>
      <c r="W10">
        <v>26.378154163398175</v>
      </c>
      <c r="X10">
        <v>26.378154163398175</v>
      </c>
    </row>
    <row r="11" spans="1:24" x14ac:dyDescent="0.3">
      <c r="A11" t="s">
        <v>132</v>
      </c>
      <c r="B11" t="s">
        <v>137</v>
      </c>
      <c r="C11" t="s">
        <v>138</v>
      </c>
      <c r="D11" t="s">
        <v>147</v>
      </c>
      <c r="E11" t="s">
        <v>337</v>
      </c>
      <c r="F11" t="s">
        <v>136</v>
      </c>
      <c r="G11">
        <v>0</v>
      </c>
      <c r="H11">
        <v>0</v>
      </c>
      <c r="I11">
        <v>2.2095293314624107</v>
      </c>
      <c r="J11">
        <v>4.3483268511248117</v>
      </c>
      <c r="K11">
        <v>6.4147808825707973</v>
      </c>
      <c r="L11">
        <v>7.3058052034378171</v>
      </c>
      <c r="M11">
        <v>7.3058052034378171</v>
      </c>
      <c r="N11">
        <v>7.3058052034378171</v>
      </c>
      <c r="O11">
        <v>7.3058052034378171</v>
      </c>
      <c r="P11">
        <v>7.3058052034378171</v>
      </c>
      <c r="Q11">
        <v>7.3058052034378171</v>
      </c>
      <c r="R11">
        <v>7.3058052034378171</v>
      </c>
      <c r="S11">
        <v>7.3058052034378171</v>
      </c>
      <c r="T11">
        <v>7.3058052034378171</v>
      </c>
      <c r="U11">
        <v>7.3058052034378171</v>
      </c>
      <c r="V11">
        <v>7.3058052034378171</v>
      </c>
      <c r="W11">
        <v>7.3058052034378171</v>
      </c>
      <c r="X11">
        <v>7.3058052034378171</v>
      </c>
    </row>
    <row r="12" spans="1:24" x14ac:dyDescent="0.3">
      <c r="A12" t="s">
        <v>132</v>
      </c>
      <c r="B12" t="s">
        <v>137</v>
      </c>
      <c r="C12" t="s">
        <v>138</v>
      </c>
      <c r="D12" t="s">
        <v>148</v>
      </c>
      <c r="E12" t="s">
        <v>337</v>
      </c>
      <c r="F12" t="s">
        <v>136</v>
      </c>
      <c r="G12">
        <v>0</v>
      </c>
      <c r="H12">
        <v>0</v>
      </c>
      <c r="I12">
        <v>0</v>
      </c>
      <c r="J12">
        <v>0</v>
      </c>
      <c r="K12">
        <v>0</v>
      </c>
      <c r="L12">
        <v>0</v>
      </c>
      <c r="M12">
        <v>2.9654001266641922E-10</v>
      </c>
      <c r="N12">
        <v>3.3667234714233863E-10</v>
      </c>
      <c r="O12">
        <v>3.4210365356888917E-10</v>
      </c>
      <c r="P12">
        <v>3.4283869901954254E-10</v>
      </c>
      <c r="Q12">
        <v>3.428446993905683E-10</v>
      </c>
      <c r="R12">
        <v>3.4284549355732169E-10</v>
      </c>
      <c r="S12">
        <v>3.4284558179807209E-10</v>
      </c>
      <c r="T12">
        <v>3.4284558179807209E-10</v>
      </c>
      <c r="U12">
        <v>3.4284558179807209E-10</v>
      </c>
      <c r="V12">
        <v>3.4284558179807209E-10</v>
      </c>
      <c r="W12">
        <v>3.4284558179807209E-10</v>
      </c>
      <c r="X12">
        <v>3.4284558179807209E-10</v>
      </c>
    </row>
    <row r="13" spans="1:24" x14ac:dyDescent="0.3">
      <c r="A13" t="s">
        <v>132</v>
      </c>
      <c r="B13" t="s">
        <v>137</v>
      </c>
      <c r="C13" t="s">
        <v>138</v>
      </c>
      <c r="D13" t="s">
        <v>149</v>
      </c>
      <c r="E13" t="s">
        <v>337</v>
      </c>
      <c r="F13" t="s">
        <v>136</v>
      </c>
      <c r="G13">
        <v>0</v>
      </c>
      <c r="H13">
        <v>0</v>
      </c>
      <c r="I13">
        <v>0</v>
      </c>
      <c r="J13">
        <v>0</v>
      </c>
      <c r="K13">
        <v>0</v>
      </c>
      <c r="L13">
        <v>0</v>
      </c>
      <c r="M13">
        <v>2.4134223098001879</v>
      </c>
      <c r="N13">
        <v>6.7656308696697058</v>
      </c>
      <c r="O13">
        <v>10.698656118059903</v>
      </c>
      <c r="P13">
        <v>14.236315130422025</v>
      </c>
      <c r="Q13">
        <v>17.408320007693867</v>
      </c>
      <c r="R13">
        <v>20.248238117055049</v>
      </c>
      <c r="S13">
        <v>22.791494737335267</v>
      </c>
      <c r="T13">
        <v>24.039050660761806</v>
      </c>
      <c r="U13">
        <v>24.246053227771966</v>
      </c>
      <c r="V13">
        <v>24.43342416596693</v>
      </c>
      <c r="W13">
        <v>24.604093092871949</v>
      </c>
      <c r="X13">
        <v>24.76066960753904</v>
      </c>
    </row>
    <row r="14" spans="1:24" x14ac:dyDescent="0.3">
      <c r="A14" t="s">
        <v>132</v>
      </c>
      <c r="B14" t="s">
        <v>137</v>
      </c>
      <c r="C14" t="s">
        <v>138</v>
      </c>
      <c r="D14" t="s">
        <v>150</v>
      </c>
      <c r="E14" t="s">
        <v>337</v>
      </c>
      <c r="F14" t="s">
        <v>136</v>
      </c>
      <c r="G14">
        <v>0</v>
      </c>
      <c r="H14">
        <v>0</v>
      </c>
      <c r="I14">
        <v>0</v>
      </c>
      <c r="J14">
        <v>0</v>
      </c>
      <c r="K14">
        <v>0</v>
      </c>
      <c r="L14">
        <v>1.7930880692453226</v>
      </c>
      <c r="M14">
        <v>3.4520231716512346</v>
      </c>
      <c r="N14">
        <v>4.9819042168363392</v>
      </c>
      <c r="O14">
        <v>6.3884175639281295</v>
      </c>
      <c r="P14">
        <v>7.6777086447026699</v>
      </c>
      <c r="Q14">
        <v>8.8562537851337169</v>
      </c>
      <c r="R14">
        <v>9.9307370104116366</v>
      </c>
      <c r="S14">
        <v>10.907935700775019</v>
      </c>
      <c r="T14">
        <v>11.794617940720766</v>
      </c>
      <c r="U14">
        <v>12.597453377266511</v>
      </c>
      <c r="V14">
        <v>12.697520284772049</v>
      </c>
      <c r="W14">
        <v>12.787782028613943</v>
      </c>
      <c r="X14">
        <v>12.869063839816246</v>
      </c>
    </row>
    <row r="15" spans="1:24" x14ac:dyDescent="0.3">
      <c r="A15" t="s">
        <v>132</v>
      </c>
      <c r="B15" t="s">
        <v>137</v>
      </c>
      <c r="C15" t="s">
        <v>138</v>
      </c>
      <c r="D15" t="s">
        <v>151</v>
      </c>
      <c r="E15" t="s">
        <v>337</v>
      </c>
      <c r="F15" t="s">
        <v>136</v>
      </c>
      <c r="G15">
        <v>0</v>
      </c>
      <c r="H15">
        <v>0</v>
      </c>
      <c r="I15">
        <v>0</v>
      </c>
      <c r="J15">
        <v>0</v>
      </c>
      <c r="K15">
        <v>0</v>
      </c>
      <c r="L15">
        <v>0</v>
      </c>
      <c r="M15">
        <v>7.2221899018869058</v>
      </c>
      <c r="N15">
        <v>13.99303219097435</v>
      </c>
      <c r="O15">
        <v>20.338406507475025</v>
      </c>
      <c r="P15">
        <v>26.284380072329022</v>
      </c>
      <c r="Q15">
        <v>31.856890220714853</v>
      </c>
      <c r="R15">
        <v>37.081468013593458</v>
      </c>
      <c r="S15">
        <v>40.654914907314307</v>
      </c>
      <c r="T15">
        <v>41.10053810967041</v>
      </c>
      <c r="U15">
        <v>41.519448375168189</v>
      </c>
      <c r="V15">
        <v>41.913774527484108</v>
      </c>
      <c r="W15">
        <v>42.285532104647444</v>
      </c>
      <c r="X15">
        <v>42.636618793742329</v>
      </c>
    </row>
    <row r="16" spans="1:24" x14ac:dyDescent="0.3">
      <c r="A16" t="s">
        <v>132</v>
      </c>
      <c r="B16" t="s">
        <v>137</v>
      </c>
      <c r="C16" t="s">
        <v>138</v>
      </c>
      <c r="D16" t="s">
        <v>152</v>
      </c>
      <c r="E16" t="s">
        <v>337</v>
      </c>
      <c r="F16" t="s">
        <v>136</v>
      </c>
      <c r="G16">
        <v>0</v>
      </c>
      <c r="H16">
        <v>0</v>
      </c>
      <c r="I16">
        <v>0</v>
      </c>
      <c r="J16">
        <v>0</v>
      </c>
      <c r="K16">
        <v>0</v>
      </c>
      <c r="L16">
        <v>0</v>
      </c>
      <c r="M16">
        <v>0</v>
      </c>
      <c r="N16">
        <v>0</v>
      </c>
      <c r="O16">
        <v>0</v>
      </c>
      <c r="P16">
        <v>0</v>
      </c>
      <c r="Q16">
        <v>1.1097012140431937</v>
      </c>
      <c r="R16">
        <v>2.1501157068368766</v>
      </c>
      <c r="S16">
        <v>3.1262002808450999</v>
      </c>
      <c r="T16">
        <v>4.0427463097717551</v>
      </c>
      <c r="U16">
        <v>4.9043498759428488</v>
      </c>
      <c r="V16">
        <v>4.9429708098337182</v>
      </c>
      <c r="W16">
        <v>4.9793813413866754</v>
      </c>
      <c r="X16">
        <v>5.0137673331091683</v>
      </c>
    </row>
    <row r="17" spans="1:24" x14ac:dyDescent="0.3">
      <c r="A17" t="s">
        <v>132</v>
      </c>
      <c r="B17" t="s">
        <v>137</v>
      </c>
      <c r="C17" t="s">
        <v>138</v>
      </c>
      <c r="D17" t="s">
        <v>153</v>
      </c>
      <c r="E17" t="s">
        <v>337</v>
      </c>
      <c r="F17" t="s">
        <v>136</v>
      </c>
      <c r="G17">
        <v>0</v>
      </c>
      <c r="H17">
        <v>0</v>
      </c>
      <c r="I17">
        <v>0.11170300846264225</v>
      </c>
      <c r="J17">
        <v>0.22334524437074976</v>
      </c>
      <c r="K17">
        <v>0.33493686507035758</v>
      </c>
      <c r="L17">
        <v>0.33493686507035758</v>
      </c>
      <c r="M17">
        <v>0.33493686507035758</v>
      </c>
      <c r="N17">
        <v>0.33493686507035758</v>
      </c>
      <c r="O17">
        <v>0.33493686507035758</v>
      </c>
      <c r="P17">
        <v>0.33493686507035758</v>
      </c>
      <c r="Q17">
        <v>0.33493686507035758</v>
      </c>
      <c r="R17">
        <v>0.33493686507035758</v>
      </c>
      <c r="S17">
        <v>0.33493686507035758</v>
      </c>
      <c r="T17">
        <v>0.33493686507035758</v>
      </c>
      <c r="U17">
        <v>0.33493686507035758</v>
      </c>
      <c r="V17">
        <v>0.33493686507035758</v>
      </c>
      <c r="W17">
        <v>0.33493686507035758</v>
      </c>
      <c r="X17">
        <v>0.33493686507035758</v>
      </c>
    </row>
    <row r="18" spans="1:24" x14ac:dyDescent="0.3">
      <c r="A18" t="s">
        <v>132</v>
      </c>
      <c r="B18" t="s">
        <v>137</v>
      </c>
      <c r="C18" t="s">
        <v>138</v>
      </c>
      <c r="D18" t="s">
        <v>154</v>
      </c>
      <c r="E18" t="s">
        <v>337</v>
      </c>
      <c r="F18" t="s">
        <v>136</v>
      </c>
      <c r="G18">
        <v>0</v>
      </c>
      <c r="H18">
        <v>0</v>
      </c>
      <c r="I18">
        <v>0</v>
      </c>
      <c r="J18">
        <v>4.4626590155610204</v>
      </c>
      <c r="K18">
        <v>8.6352896560148054</v>
      </c>
      <c r="L18">
        <v>12.299893916646809</v>
      </c>
      <c r="M18">
        <v>15.656364601974087</v>
      </c>
      <c r="N18">
        <v>18.825942826592172</v>
      </c>
      <c r="O18">
        <v>19.362448603926811</v>
      </c>
      <c r="P18">
        <v>19.58374255378785</v>
      </c>
      <c r="Q18">
        <v>19.801947515153433</v>
      </c>
      <c r="R18">
        <v>20.018278910289027</v>
      </c>
      <c r="S18">
        <v>20.233473930063131</v>
      </c>
      <c r="T18">
        <v>20.447979703339545</v>
      </c>
      <c r="U18">
        <v>20.662067427483017</v>
      </c>
      <c r="V18">
        <v>20.875901592010088</v>
      </c>
      <c r="W18">
        <v>21.08958196485575</v>
      </c>
      <c r="X18">
        <v>21.303169058331427</v>
      </c>
    </row>
    <row r="19" spans="1:24" x14ac:dyDescent="0.3">
      <c r="A19" t="s">
        <v>132</v>
      </c>
      <c r="B19" t="s">
        <v>137</v>
      </c>
      <c r="C19" t="s">
        <v>138</v>
      </c>
      <c r="D19" t="s">
        <v>155</v>
      </c>
      <c r="E19" t="s">
        <v>337</v>
      </c>
      <c r="F19" t="s">
        <v>136</v>
      </c>
      <c r="G19">
        <v>0</v>
      </c>
      <c r="H19">
        <v>0</v>
      </c>
      <c r="I19">
        <v>0</v>
      </c>
      <c r="J19">
        <v>0</v>
      </c>
      <c r="K19">
        <v>0</v>
      </c>
      <c r="L19">
        <v>0.32141889406760882</v>
      </c>
      <c r="M19">
        <v>0.88434029135927772</v>
      </c>
      <c r="N19">
        <v>1.4336347044885649</v>
      </c>
      <c r="O19">
        <v>1.9726850434961696</v>
      </c>
      <c r="P19">
        <v>2.2478344426091739</v>
      </c>
      <c r="Q19">
        <v>2.2797598163643316</v>
      </c>
      <c r="R19">
        <v>2.311435410100354</v>
      </c>
      <c r="S19">
        <v>2.3429288019427443</v>
      </c>
      <c r="T19">
        <v>2.3742897224516661</v>
      </c>
      <c r="U19">
        <v>2.4055545584113842</v>
      </c>
      <c r="V19">
        <v>2.436749822685059</v>
      </c>
      <c r="W19">
        <v>2.4678947755612732</v>
      </c>
      <c r="X19">
        <v>2.4990033783085135</v>
      </c>
    </row>
    <row r="20" spans="1:24" x14ac:dyDescent="0.3">
      <c r="A20" t="s">
        <v>132</v>
      </c>
      <c r="B20" t="s">
        <v>137</v>
      </c>
      <c r="C20" t="s">
        <v>138</v>
      </c>
      <c r="D20" t="s">
        <v>156</v>
      </c>
      <c r="E20" t="s">
        <v>337</v>
      </c>
      <c r="F20" t="s">
        <v>136</v>
      </c>
      <c r="G20">
        <v>0</v>
      </c>
      <c r="H20">
        <v>0</v>
      </c>
      <c r="I20">
        <v>0</v>
      </c>
      <c r="J20">
        <v>0</v>
      </c>
      <c r="K20">
        <v>0</v>
      </c>
      <c r="L20">
        <v>0.11194953503975194</v>
      </c>
      <c r="M20">
        <v>0.22386384763421444</v>
      </c>
      <c r="N20">
        <v>0.33574883459934862</v>
      </c>
      <c r="O20">
        <v>0.4476094073992089</v>
      </c>
      <c r="P20">
        <v>0.55944965622191722</v>
      </c>
      <c r="Q20">
        <v>0.67127298691148773</v>
      </c>
      <c r="R20">
        <v>0.7830822351915766</v>
      </c>
      <c r="S20">
        <v>0.89487976190915375</v>
      </c>
      <c r="T20">
        <v>1.0066675324257595</v>
      </c>
      <c r="U20">
        <v>1.1184471827766995</v>
      </c>
      <c r="V20">
        <v>1.2001816327359911</v>
      </c>
      <c r="W20">
        <v>1.2214300318369382</v>
      </c>
      <c r="X20">
        <v>1.242677540959352</v>
      </c>
    </row>
    <row r="21" spans="1:24" x14ac:dyDescent="0.3">
      <c r="A21" t="s">
        <v>132</v>
      </c>
      <c r="B21" t="s">
        <v>137</v>
      </c>
      <c r="C21" t="s">
        <v>138</v>
      </c>
      <c r="D21" t="s">
        <v>157</v>
      </c>
      <c r="E21" t="s">
        <v>337</v>
      </c>
      <c r="F21" t="s">
        <v>136</v>
      </c>
      <c r="G21">
        <v>0</v>
      </c>
      <c r="H21">
        <v>0</v>
      </c>
      <c r="I21">
        <v>0</v>
      </c>
      <c r="J21">
        <v>0</v>
      </c>
      <c r="K21">
        <v>0</v>
      </c>
      <c r="L21">
        <v>0</v>
      </c>
      <c r="M21">
        <v>0.1633067128626447</v>
      </c>
      <c r="N21">
        <v>0.31999509995016395</v>
      </c>
      <c r="O21">
        <v>0.46780569842460895</v>
      </c>
      <c r="P21">
        <v>0.6075833415725308</v>
      </c>
      <c r="Q21">
        <v>0.74009246616360325</v>
      </c>
      <c r="R21">
        <v>0.86602476319074961</v>
      </c>
      <c r="S21">
        <v>0.9860061005460854</v>
      </c>
      <c r="T21">
        <v>1.100602786917144</v>
      </c>
      <c r="U21">
        <v>1.2103272395945643</v>
      </c>
      <c r="V21">
        <v>1.3156431129165653</v>
      </c>
      <c r="W21">
        <v>1.416969938677402</v>
      </c>
      <c r="X21">
        <v>1.5146873249425721</v>
      </c>
    </row>
    <row r="22" spans="1:24" x14ac:dyDescent="0.3">
      <c r="A22" t="s">
        <v>132</v>
      </c>
      <c r="B22" t="s">
        <v>137</v>
      </c>
      <c r="C22" t="s">
        <v>138</v>
      </c>
      <c r="D22" t="s">
        <v>158</v>
      </c>
      <c r="E22" t="s">
        <v>337</v>
      </c>
      <c r="F22" t="s">
        <v>136</v>
      </c>
      <c r="G22">
        <v>0</v>
      </c>
      <c r="H22">
        <v>0</v>
      </c>
      <c r="I22">
        <v>0</v>
      </c>
      <c r="J22">
        <v>3.7734304032115101E-3</v>
      </c>
      <c r="K22">
        <v>1.0293186002085749E-2</v>
      </c>
      <c r="L22">
        <v>1.6402656488832289E-2</v>
      </c>
      <c r="M22">
        <v>2.2142681295316484E-2</v>
      </c>
      <c r="N22">
        <v>2.7550209428667805E-2</v>
      </c>
      <c r="O22">
        <v>3.2658635985780303E-2</v>
      </c>
      <c r="P22">
        <v>3.7498116349202026E-2</v>
      </c>
      <c r="Q22">
        <v>4.2095858101109239E-2</v>
      </c>
      <c r="R22">
        <v>4.6476391079537133E-2</v>
      </c>
      <c r="S22">
        <v>5.0661816286816187E-2</v>
      </c>
      <c r="T22">
        <v>5.4672034562839887E-2</v>
      </c>
      <c r="U22">
        <v>5.6292882022844153E-2</v>
      </c>
      <c r="V22">
        <v>5.6657696438418989E-2</v>
      </c>
      <c r="W22">
        <v>5.7010057959676647E-2</v>
      </c>
      <c r="X22">
        <v>5.7351246315344821E-2</v>
      </c>
    </row>
    <row r="23" spans="1:24" x14ac:dyDescent="0.3">
      <c r="A23" t="s">
        <v>132</v>
      </c>
      <c r="B23" t="s">
        <v>137</v>
      </c>
      <c r="C23" t="s">
        <v>159</v>
      </c>
      <c r="D23" t="s">
        <v>160</v>
      </c>
      <c r="E23" t="s">
        <v>337</v>
      </c>
      <c r="F23" t="s">
        <v>136</v>
      </c>
      <c r="G23">
        <v>0</v>
      </c>
      <c r="H23">
        <v>0</v>
      </c>
      <c r="I23">
        <v>2.3263223684387122</v>
      </c>
      <c r="J23">
        <v>2.7874137083290496</v>
      </c>
      <c r="K23">
        <v>3.2481178311944654</v>
      </c>
      <c r="L23">
        <v>3.7085724742861657</v>
      </c>
      <c r="M23">
        <v>4.1688665276458199</v>
      </c>
      <c r="N23">
        <v>4.6290572706937798</v>
      </c>
      <c r="O23">
        <v>5.0891815775820843</v>
      </c>
      <c r="P23">
        <v>5.5492631715543794</v>
      </c>
      <c r="Q23">
        <v>6.0093173089949445</v>
      </c>
      <c r="R23">
        <v>6.4693537987294709</v>
      </c>
      <c r="S23">
        <v>6.9293789461243946</v>
      </c>
      <c r="T23">
        <v>7.389396803999718</v>
      </c>
      <c r="U23">
        <v>7.8494099771563022</v>
      </c>
      <c r="V23">
        <v>8.3094201396602543</v>
      </c>
      <c r="W23">
        <v>8.7694283673780689</v>
      </c>
      <c r="X23">
        <v>9.2294353517207064</v>
      </c>
    </row>
    <row r="24" spans="1:24" x14ac:dyDescent="0.3">
      <c r="A24" t="s">
        <v>132</v>
      </c>
      <c r="B24" t="s">
        <v>137</v>
      </c>
      <c r="C24" t="s">
        <v>159</v>
      </c>
      <c r="D24" t="s">
        <v>161</v>
      </c>
      <c r="E24" t="s">
        <v>337</v>
      </c>
      <c r="F24" t="s">
        <v>136</v>
      </c>
      <c r="G24">
        <v>0</v>
      </c>
      <c r="H24">
        <v>0</v>
      </c>
      <c r="I24">
        <v>0.54627803505059946</v>
      </c>
      <c r="J24">
        <v>1.0506949002490249</v>
      </c>
      <c r="K24">
        <v>1.5361738879718503</v>
      </c>
      <c r="L24">
        <v>2.0086924561724904</v>
      </c>
      <c r="M24">
        <v>2.4725035377339677</v>
      </c>
      <c r="N24">
        <v>2.9305367716859649</v>
      </c>
      <c r="O24">
        <v>3.3847676882018698</v>
      </c>
      <c r="P24">
        <v>3.8365099528362934</v>
      </c>
      <c r="Q24">
        <v>4.2866291761684074</v>
      </c>
      <c r="R24">
        <v>4.735692352476681</v>
      </c>
      <c r="S24">
        <v>5.1840694430664547</v>
      </c>
      <c r="T24">
        <v>5.6320012409958782</v>
      </c>
      <c r="U24">
        <v>6.0796442138581064</v>
      </c>
      <c r="V24">
        <v>6.5270999271530847</v>
      </c>
      <c r="W24">
        <v>6.9744342634764065</v>
      </c>
      <c r="X24">
        <v>7.4216899399998688</v>
      </c>
    </row>
    <row r="25" spans="1:24" x14ac:dyDescent="0.3">
      <c r="A25" t="s">
        <v>132</v>
      </c>
      <c r="B25" t="s">
        <v>137</v>
      </c>
      <c r="C25" t="s">
        <v>159</v>
      </c>
      <c r="D25" t="s">
        <v>162</v>
      </c>
      <c r="E25" t="s">
        <v>337</v>
      </c>
      <c r="F25" t="s">
        <v>136</v>
      </c>
      <c r="G25">
        <v>0</v>
      </c>
      <c r="H25">
        <v>0</v>
      </c>
      <c r="I25">
        <v>10.211603850045423</v>
      </c>
      <c r="J25">
        <v>19.991846741486128</v>
      </c>
      <c r="K25">
        <v>29.407416458167965</v>
      </c>
      <c r="L25">
        <v>38.521495850386621</v>
      </c>
      <c r="M25">
        <v>47.390886736204124</v>
      </c>
      <c r="N25">
        <v>56.064651950563466</v>
      </c>
      <c r="O25">
        <v>64.583887705233977</v>
      </c>
      <c r="P25">
        <v>72.982213322234429</v>
      </c>
      <c r="Q25">
        <v>81.286636649250539</v>
      </c>
      <c r="R25">
        <v>89.518554156687998</v>
      </c>
      <c r="S25">
        <v>97.694737055806357</v>
      </c>
      <c r="T25">
        <v>105.82822451688601</v>
      </c>
      <c r="U25">
        <v>113.92909138472665</v>
      </c>
      <c r="V25">
        <v>122.0050853608538</v>
      </c>
      <c r="W25">
        <v>130.06214314558272</v>
      </c>
      <c r="X25">
        <v>138.10480133510555</v>
      </c>
    </row>
    <row r="26" spans="1:24" x14ac:dyDescent="0.3">
      <c r="A26" t="s">
        <v>132</v>
      </c>
      <c r="B26" t="s">
        <v>137</v>
      </c>
      <c r="C26" t="s">
        <v>159</v>
      </c>
      <c r="D26" t="s">
        <v>163</v>
      </c>
      <c r="E26" t="s">
        <v>337</v>
      </c>
      <c r="F26" t="s">
        <v>136</v>
      </c>
      <c r="G26">
        <v>0</v>
      </c>
      <c r="H26">
        <v>0</v>
      </c>
      <c r="I26">
        <v>0.17302982188920174</v>
      </c>
      <c r="J26">
        <v>0.34465262378192674</v>
      </c>
      <c r="K26">
        <v>0.51508807530368173</v>
      </c>
      <c r="L26">
        <v>0.68452829168920337</v>
      </c>
      <c r="M26">
        <v>0.85313901316432394</v>
      </c>
      <c r="N26">
        <v>1.0210616347721728</v>
      </c>
      <c r="O26">
        <v>1.188415681392575</v>
      </c>
      <c r="P26">
        <v>1.3553014350548152</v>
      </c>
      <c r="Q26">
        <v>1.5218025182660448</v>
      </c>
      <c r="R26">
        <v>1.6879883130532178</v>
      </c>
      <c r="S26">
        <v>1.8539161511595588</v>
      </c>
      <c r="T26">
        <v>2.0196332493021756</v>
      </c>
      <c r="U26">
        <v>2.1851783883246845</v>
      </c>
      <c r="V26">
        <v>2.3505833500451079</v>
      </c>
      <c r="W26">
        <v>2.5158741336105388</v>
      </c>
      <c r="X26">
        <v>2.6810719765584863</v>
      </c>
    </row>
    <row r="27" spans="1:24" x14ac:dyDescent="0.3">
      <c r="A27" t="s">
        <v>132</v>
      </c>
      <c r="B27" t="s">
        <v>137</v>
      </c>
      <c r="C27" t="s">
        <v>159</v>
      </c>
      <c r="D27" t="s">
        <v>164</v>
      </c>
      <c r="E27" t="s">
        <v>337</v>
      </c>
      <c r="F27" t="s">
        <v>136</v>
      </c>
      <c r="G27">
        <v>0</v>
      </c>
      <c r="H27">
        <v>0</v>
      </c>
      <c r="I27">
        <v>5.3390799908677566</v>
      </c>
      <c r="J27">
        <v>10.608726463668201</v>
      </c>
      <c r="K27">
        <v>15.826607277567614</v>
      </c>
      <c r="L27">
        <v>21.006340256725142</v>
      </c>
      <c r="M27">
        <v>26.158200797617827</v>
      </c>
      <c r="N27">
        <v>31.289823848080253</v>
      </c>
      <c r="O27">
        <v>36.406819763259072</v>
      </c>
      <c r="P27">
        <v>41.513278348600508</v>
      </c>
      <c r="Q27">
        <v>46.612163893521128</v>
      </c>
      <c r="R27">
        <v>51.705616080293225</v>
      </c>
      <c r="S27">
        <v>56.795174820988315</v>
      </c>
      <c r="T27">
        <v>61.881946038136888</v>
      </c>
      <c r="U27">
        <v>66.966722774805348</v>
      </c>
      <c r="V27">
        <v>72.050073097483406</v>
      </c>
      <c r="W27">
        <v>77.132403604678757</v>
      </c>
      <c r="X27">
        <v>82.214005161998614</v>
      </c>
    </row>
    <row r="28" spans="1:24" x14ac:dyDescent="0.3">
      <c r="A28" t="s">
        <v>132</v>
      </c>
      <c r="B28" t="s">
        <v>137</v>
      </c>
      <c r="C28" t="s">
        <v>159</v>
      </c>
      <c r="D28" t="s">
        <v>165</v>
      </c>
      <c r="E28" t="s">
        <v>337</v>
      </c>
      <c r="F28" t="s">
        <v>136</v>
      </c>
      <c r="G28">
        <v>0</v>
      </c>
      <c r="H28">
        <v>0</v>
      </c>
      <c r="I28">
        <v>2.7072471051581029</v>
      </c>
      <c r="J28">
        <v>5.3197184049147257</v>
      </c>
      <c r="K28">
        <v>7.8512411966511291</v>
      </c>
      <c r="L28">
        <v>10.316356597502025</v>
      </c>
      <c r="M28">
        <v>12.728771716844449</v>
      </c>
      <c r="N28">
        <v>15.10045499263876</v>
      </c>
      <c r="O28">
        <v>17.441295068132366</v>
      </c>
      <c r="P28">
        <v>19.759140217967239</v>
      </c>
      <c r="Q28">
        <v>22.060039642729656</v>
      </c>
      <c r="R28">
        <v>24.348557796598698</v>
      </c>
      <c r="S28">
        <v>26.628086214842952</v>
      </c>
      <c r="T28">
        <v>28.901117084411361</v>
      </c>
      <c r="U28">
        <v>31.16946714586496</v>
      </c>
      <c r="V28">
        <v>33.434453172064607</v>
      </c>
      <c r="W28">
        <v>34.556441160782725</v>
      </c>
      <c r="X28">
        <v>34.556441160782725</v>
      </c>
    </row>
    <row r="29" spans="1:24" x14ac:dyDescent="0.3">
      <c r="A29" t="s">
        <v>132</v>
      </c>
      <c r="B29" t="s">
        <v>137</v>
      </c>
      <c r="C29" t="s">
        <v>159</v>
      </c>
      <c r="D29" t="s">
        <v>166</v>
      </c>
      <c r="E29" t="s">
        <v>337</v>
      </c>
      <c r="F29" t="s">
        <v>136</v>
      </c>
      <c r="G29">
        <v>0</v>
      </c>
      <c r="H29">
        <v>0</v>
      </c>
      <c r="I29">
        <v>0.29855745730771527</v>
      </c>
      <c r="J29">
        <v>0.90128968166069678</v>
      </c>
      <c r="K29">
        <v>1.6534834220978003</v>
      </c>
      <c r="L29">
        <v>2.4721174781206252</v>
      </c>
      <c r="M29">
        <v>3.298549363711849</v>
      </c>
      <c r="N29">
        <v>4.1276087463166142</v>
      </c>
      <c r="O29">
        <v>4.9458864006611876</v>
      </c>
      <c r="P29">
        <v>5.756125815218752</v>
      </c>
      <c r="Q29">
        <v>6.5604415836850585</v>
      </c>
      <c r="R29">
        <v>7.3604292831771101</v>
      </c>
      <c r="S29">
        <v>8.1572744784642666</v>
      </c>
      <c r="T29">
        <v>8.9518483528931014</v>
      </c>
      <c r="U29">
        <v>9.7447859768472789</v>
      </c>
      <c r="V29">
        <v>10.536547649096958</v>
      </c>
      <c r="W29">
        <v>11.327465622327368</v>
      </c>
      <c r="X29">
        <v>12.117779016115941</v>
      </c>
    </row>
    <row r="30" spans="1:24" x14ac:dyDescent="0.3">
      <c r="A30" t="s">
        <v>132</v>
      </c>
      <c r="B30" t="s">
        <v>137</v>
      </c>
      <c r="C30" t="s">
        <v>159</v>
      </c>
      <c r="D30" t="s">
        <v>167</v>
      </c>
      <c r="E30" t="s">
        <v>337</v>
      </c>
      <c r="F30" t="s">
        <v>136</v>
      </c>
      <c r="G30">
        <v>0</v>
      </c>
      <c r="H30">
        <v>0</v>
      </c>
      <c r="I30">
        <v>4.2477402472981378</v>
      </c>
      <c r="J30">
        <v>12.823141280034386</v>
      </c>
      <c r="K30">
        <v>23.525013053169442</v>
      </c>
      <c r="L30">
        <v>35.172167537048452</v>
      </c>
      <c r="M30">
        <v>46.930266007381363</v>
      </c>
      <c r="N30">
        <v>58.725747314889816</v>
      </c>
      <c r="O30">
        <v>70.367831077151067</v>
      </c>
      <c r="P30">
        <v>81.895550405280886</v>
      </c>
      <c r="Q30">
        <v>93.338990780409532</v>
      </c>
      <c r="R30">
        <v>104.72085335091455</v>
      </c>
      <c r="S30">
        <v>116.05800579523878</v>
      </c>
      <c r="T30">
        <v>127.36284291536573</v>
      </c>
      <c r="U30">
        <v>138.64440020500868</v>
      </c>
      <c r="V30">
        <v>149.90922658654057</v>
      </c>
      <c r="W30">
        <v>161.16204920064669</v>
      </c>
      <c r="X30">
        <v>172.40627013234655</v>
      </c>
    </row>
    <row r="31" spans="1:24" x14ac:dyDescent="0.3">
      <c r="A31" t="s">
        <v>132</v>
      </c>
      <c r="B31" t="s">
        <v>137</v>
      </c>
      <c r="C31" t="s">
        <v>159</v>
      </c>
      <c r="D31" t="s">
        <v>168</v>
      </c>
      <c r="E31" t="s">
        <v>337</v>
      </c>
      <c r="F31" t="s">
        <v>136</v>
      </c>
      <c r="G31">
        <v>0</v>
      </c>
      <c r="H31">
        <v>0</v>
      </c>
      <c r="I31">
        <v>0</v>
      </c>
      <c r="J31">
        <v>0</v>
      </c>
      <c r="K31">
        <v>0.66235694738516016</v>
      </c>
      <c r="L31">
        <v>1.3639249097569435</v>
      </c>
      <c r="M31">
        <v>2.0427180298010201</v>
      </c>
      <c r="N31">
        <v>2.6986280745512632</v>
      </c>
      <c r="O31">
        <v>3.331955849124145</v>
      </c>
      <c r="P31">
        <v>3.9433900472305536</v>
      </c>
      <c r="Q31">
        <v>4.5339603847137937</v>
      </c>
      <c r="R31">
        <v>5.1049715709853825</v>
      </c>
      <c r="S31">
        <v>5.6579266257868355</v>
      </c>
      <c r="T31">
        <v>6.1944482389300619</v>
      </c>
      <c r="U31">
        <v>6.7162055656490436</v>
      </c>
      <c r="V31">
        <v>7.2248516447251374</v>
      </c>
      <c r="W31">
        <v>7.7219741824742005</v>
      </c>
      <c r="X31">
        <v>8.2090602847146741</v>
      </c>
    </row>
    <row r="32" spans="1:24" x14ac:dyDescent="0.3">
      <c r="A32" t="s">
        <v>132</v>
      </c>
      <c r="B32" t="s">
        <v>137</v>
      </c>
      <c r="C32" t="s">
        <v>169</v>
      </c>
      <c r="D32" t="s">
        <v>170</v>
      </c>
      <c r="E32" t="s">
        <v>337</v>
      </c>
      <c r="F32" t="s">
        <v>136</v>
      </c>
      <c r="G32">
        <v>0</v>
      </c>
      <c r="H32">
        <v>0</v>
      </c>
      <c r="I32">
        <v>10.677159598806091</v>
      </c>
      <c r="J32">
        <v>12.572770513616465</v>
      </c>
      <c r="K32">
        <v>14.444334622697454</v>
      </c>
      <c r="L32">
        <v>16.296667874125383</v>
      </c>
      <c r="M32">
        <v>18.133740673817542</v>
      </c>
      <c r="N32">
        <v>19.958778150419786</v>
      </c>
      <c r="O32">
        <v>21.774369921232264</v>
      </c>
      <c r="P32">
        <v>23.582576678338931</v>
      </c>
      <c r="Q32">
        <v>25.385026783326801</v>
      </c>
      <c r="R32">
        <v>27.182999998870763</v>
      </c>
      <c r="S32">
        <v>28.977497890423418</v>
      </c>
      <c r="T32">
        <v>30.769301749563684</v>
      </c>
      <c r="U32">
        <v>32.559019503046898</v>
      </c>
      <c r="V32">
        <v>34.347123259708752</v>
      </c>
      <c r="W32">
        <v>36.133979101404293</v>
      </c>
      <c r="X32">
        <v>37.919870564270724</v>
      </c>
    </row>
    <row r="33" spans="1:24" x14ac:dyDescent="0.3">
      <c r="A33" t="s">
        <v>132</v>
      </c>
      <c r="B33" t="s">
        <v>137</v>
      </c>
      <c r="C33" t="s">
        <v>169</v>
      </c>
      <c r="D33" t="s">
        <v>171</v>
      </c>
      <c r="E33" t="s">
        <v>337</v>
      </c>
      <c r="F33" t="s">
        <v>136</v>
      </c>
      <c r="G33">
        <v>0</v>
      </c>
      <c r="H33">
        <v>0</v>
      </c>
      <c r="I33">
        <v>3.3311326864716419E-2</v>
      </c>
      <c r="J33">
        <v>6.6063650405289887E-2</v>
      </c>
      <c r="K33">
        <v>9.850831989457208E-2</v>
      </c>
      <c r="L33">
        <v>0.13078375219075483</v>
      </c>
      <c r="M33">
        <v>0.13140094817608111</v>
      </c>
      <c r="N33">
        <v>0.13140094817608111</v>
      </c>
      <c r="O33">
        <v>0.13140094817608111</v>
      </c>
      <c r="P33">
        <v>0.13140094817608111</v>
      </c>
      <c r="Q33">
        <v>0.13140094817608111</v>
      </c>
      <c r="R33">
        <v>0.13140094817608111</v>
      </c>
      <c r="S33">
        <v>0.13140094817608111</v>
      </c>
      <c r="T33">
        <v>0.13140094817608111</v>
      </c>
      <c r="U33">
        <v>0.13140094817608111</v>
      </c>
      <c r="V33">
        <v>0.13140094817608111</v>
      </c>
      <c r="W33">
        <v>0.13140094817608111</v>
      </c>
      <c r="X33">
        <v>0.13140094817608111</v>
      </c>
    </row>
    <row r="34" spans="1:24" x14ac:dyDescent="0.3">
      <c r="A34" t="s">
        <v>132</v>
      </c>
      <c r="B34" t="s">
        <v>137</v>
      </c>
      <c r="C34" t="s">
        <v>169</v>
      </c>
      <c r="D34" t="s">
        <v>172</v>
      </c>
      <c r="E34" t="s">
        <v>337</v>
      </c>
      <c r="F34" t="s">
        <v>136</v>
      </c>
      <c r="G34">
        <v>0</v>
      </c>
      <c r="H34">
        <v>0</v>
      </c>
      <c r="I34">
        <v>1.5761940825328555</v>
      </c>
      <c r="J34">
        <v>3.1418783012573837</v>
      </c>
      <c r="K34">
        <v>3.5047719932722474</v>
      </c>
      <c r="L34">
        <v>3.5047719932722474</v>
      </c>
      <c r="M34">
        <v>3.5047719932722474</v>
      </c>
      <c r="N34">
        <v>3.5047719932722474</v>
      </c>
      <c r="O34">
        <v>3.5047719932722474</v>
      </c>
      <c r="P34">
        <v>3.5047719932722474</v>
      </c>
      <c r="Q34">
        <v>3.5047719932722474</v>
      </c>
      <c r="R34">
        <v>3.5047719932722474</v>
      </c>
      <c r="S34">
        <v>3.5047719932722474</v>
      </c>
      <c r="T34">
        <v>3.5047719932722474</v>
      </c>
      <c r="U34">
        <v>3.5047719932722474</v>
      </c>
      <c r="V34">
        <v>3.5047719932722474</v>
      </c>
      <c r="W34">
        <v>3.5047719932722474</v>
      </c>
      <c r="X34">
        <v>3.5047719932722474</v>
      </c>
    </row>
    <row r="35" spans="1:24" x14ac:dyDescent="0.3">
      <c r="A35" t="s">
        <v>132</v>
      </c>
      <c r="B35" t="s">
        <v>137</v>
      </c>
      <c r="C35" t="s">
        <v>169</v>
      </c>
      <c r="D35" t="s">
        <v>173</v>
      </c>
      <c r="E35" t="s">
        <v>337</v>
      </c>
      <c r="F35" t="s">
        <v>136</v>
      </c>
      <c r="G35">
        <v>0</v>
      </c>
      <c r="H35">
        <v>0</v>
      </c>
      <c r="I35">
        <v>0</v>
      </c>
      <c r="J35">
        <v>0</v>
      </c>
      <c r="K35">
        <v>0.82010891622877957</v>
      </c>
      <c r="L35">
        <v>2.146993297830063</v>
      </c>
      <c r="M35">
        <v>3.3827402488273339</v>
      </c>
      <c r="N35">
        <v>4.5357162645048223</v>
      </c>
      <c r="O35">
        <v>5.6147509151617179</v>
      </c>
      <c r="P35">
        <v>6.6286999555430066</v>
      </c>
      <c r="Q35">
        <v>7.5860988927380424</v>
      </c>
      <c r="R35">
        <v>8.4949165010691914</v>
      </c>
      <c r="S35">
        <v>9.3624025464004923</v>
      </c>
      <c r="T35">
        <v>10.195014862207817</v>
      </c>
      <c r="U35">
        <v>10.998407261896693</v>
      </c>
      <c r="V35">
        <v>11.777460013054556</v>
      </c>
      <c r="W35">
        <v>12.190914446032151</v>
      </c>
      <c r="X35">
        <v>12.345935196399815</v>
      </c>
    </row>
    <row r="36" spans="1:24" x14ac:dyDescent="0.3">
      <c r="A36" t="s">
        <v>132</v>
      </c>
      <c r="B36" t="s">
        <v>137</v>
      </c>
      <c r="C36" t="s">
        <v>169</v>
      </c>
      <c r="D36" t="s">
        <v>174</v>
      </c>
      <c r="E36" t="s">
        <v>337</v>
      </c>
      <c r="F36" t="s">
        <v>136</v>
      </c>
      <c r="G36">
        <v>0</v>
      </c>
      <c r="H36">
        <v>0</v>
      </c>
      <c r="I36">
        <v>0</v>
      </c>
      <c r="J36">
        <v>0</v>
      </c>
      <c r="K36">
        <v>7.0890106977042961</v>
      </c>
      <c r="L36">
        <v>19.410386434181035</v>
      </c>
      <c r="M36">
        <v>31.731762170656513</v>
      </c>
      <c r="N36">
        <v>44.053137907131827</v>
      </c>
      <c r="O36">
        <v>56.374513643607123</v>
      </c>
      <c r="P36">
        <v>68.69588938008242</v>
      </c>
      <c r="Q36">
        <v>81.017265116557724</v>
      </c>
      <c r="R36">
        <v>93.338640853033013</v>
      </c>
      <c r="S36">
        <v>105.6600165895083</v>
      </c>
      <c r="T36">
        <v>117.98139232598359</v>
      </c>
      <c r="U36">
        <v>124.49210355614895</v>
      </c>
      <c r="V36">
        <v>126.71399098403793</v>
      </c>
      <c r="W36">
        <v>128.93587841192692</v>
      </c>
      <c r="X36">
        <v>131.15776583981591</v>
      </c>
    </row>
    <row r="37" spans="1:24" x14ac:dyDescent="0.3">
      <c r="A37" t="s">
        <v>132</v>
      </c>
      <c r="B37" t="s">
        <v>137</v>
      </c>
      <c r="C37" t="s">
        <v>169</v>
      </c>
      <c r="D37" t="s">
        <v>175</v>
      </c>
      <c r="E37" t="s">
        <v>337</v>
      </c>
      <c r="F37" t="s">
        <v>136</v>
      </c>
      <c r="G37">
        <v>0</v>
      </c>
      <c r="H37">
        <v>0</v>
      </c>
      <c r="I37">
        <v>0</v>
      </c>
      <c r="J37">
        <v>0</v>
      </c>
      <c r="K37">
        <v>9.2664298832662109</v>
      </c>
      <c r="L37">
        <v>21.26003861265324</v>
      </c>
      <c r="M37">
        <v>33.156774521191622</v>
      </c>
      <c r="N37">
        <v>44.945883642008361</v>
      </c>
      <c r="O37">
        <v>56.617469823991229</v>
      </c>
      <c r="P37">
        <v>68.163127478800916</v>
      </c>
      <c r="Q37">
        <v>79.576550819104526</v>
      </c>
      <c r="R37">
        <v>90.854034028140788</v>
      </c>
      <c r="S37">
        <v>101.99478239897095</v>
      </c>
      <c r="T37">
        <v>113.00098071280956</v>
      </c>
      <c r="U37">
        <v>123.87760666042922</v>
      </c>
      <c r="V37">
        <v>134.63202225920543</v>
      </c>
      <c r="W37">
        <v>138.81513824738707</v>
      </c>
      <c r="X37">
        <v>141.01626732441085</v>
      </c>
    </row>
    <row r="38" spans="1:24" x14ac:dyDescent="0.3">
      <c r="A38" t="s">
        <v>132</v>
      </c>
      <c r="B38" t="s">
        <v>137</v>
      </c>
      <c r="C38" t="s">
        <v>169</v>
      </c>
      <c r="D38" t="s">
        <v>176</v>
      </c>
      <c r="E38" t="s">
        <v>337</v>
      </c>
      <c r="F38" t="s">
        <v>136</v>
      </c>
      <c r="G38">
        <v>0</v>
      </c>
      <c r="H38">
        <v>0</v>
      </c>
      <c r="I38">
        <v>0</v>
      </c>
      <c r="J38">
        <v>0</v>
      </c>
      <c r="K38">
        <v>0</v>
      </c>
      <c r="L38">
        <v>0.29680207156001154</v>
      </c>
      <c r="M38">
        <v>0.59771606634389385</v>
      </c>
      <c r="N38">
        <v>0.880897855479854</v>
      </c>
      <c r="O38">
        <v>1.1480348814412658</v>
      </c>
      <c r="P38">
        <v>1.4006540053188208</v>
      </c>
      <c r="Q38">
        <v>1.6401367881595197</v>
      </c>
      <c r="R38">
        <v>1.8677333180939901</v>
      </c>
      <c r="S38">
        <v>2.0845747216386665</v>
      </c>
      <c r="T38">
        <v>2.2173505053065723</v>
      </c>
      <c r="U38">
        <v>2.2485913538948501</v>
      </c>
      <c r="V38">
        <v>2.2785769876538779</v>
      </c>
      <c r="W38">
        <v>2.3074268560677265</v>
      </c>
      <c r="X38">
        <v>2.3352490414991482</v>
      </c>
    </row>
    <row r="39" spans="1:24" x14ac:dyDescent="0.3">
      <c r="A39" t="s">
        <v>132</v>
      </c>
      <c r="B39" t="s">
        <v>137</v>
      </c>
      <c r="C39" t="s">
        <v>169</v>
      </c>
      <c r="D39" t="s">
        <v>177</v>
      </c>
      <c r="E39" t="s">
        <v>337</v>
      </c>
      <c r="F39" t="s">
        <v>136</v>
      </c>
      <c r="G39">
        <v>0</v>
      </c>
      <c r="H39">
        <v>0</v>
      </c>
      <c r="I39">
        <v>0.13170559566943685</v>
      </c>
      <c r="J39">
        <v>0.26075208647704695</v>
      </c>
      <c r="K39">
        <v>0.38757703020274215</v>
      </c>
      <c r="L39">
        <v>0.51259398996567707</v>
      </c>
      <c r="M39">
        <v>0.63617066339890671</v>
      </c>
      <c r="N39">
        <v>0.75861938490052838</v>
      </c>
      <c r="O39">
        <v>0.88019650770553903</v>
      </c>
      <c r="P39">
        <v>1.0011070667083857</v>
      </c>
      <c r="Q39">
        <v>1.121511893472886</v>
      </c>
      <c r="R39">
        <v>1.2415353187895619</v>
      </c>
      <c r="S39">
        <v>1.3612724128331621</v>
      </c>
      <c r="T39">
        <v>1.480795281210834</v>
      </c>
      <c r="U39">
        <v>1.6001582808112116</v>
      </c>
      <c r="V39">
        <v>1.7194022037193357</v>
      </c>
      <c r="W39">
        <v>1.8385575595699986</v>
      </c>
      <c r="X39">
        <v>1.9576471105279076</v>
      </c>
    </row>
    <row r="40" spans="1:24" x14ac:dyDescent="0.3">
      <c r="A40" t="s">
        <v>132</v>
      </c>
      <c r="B40" t="s">
        <v>137</v>
      </c>
      <c r="C40" t="s">
        <v>169</v>
      </c>
      <c r="D40" t="s">
        <v>178</v>
      </c>
      <c r="E40" t="s">
        <v>337</v>
      </c>
      <c r="F40" t="s">
        <v>136</v>
      </c>
      <c r="G40">
        <v>0</v>
      </c>
      <c r="H40">
        <v>0</v>
      </c>
      <c r="I40">
        <v>7.5322272941343305E-2</v>
      </c>
      <c r="J40">
        <v>0.2327803241812981</v>
      </c>
      <c r="K40">
        <v>0.435359474854631</v>
      </c>
      <c r="L40">
        <v>0.66146055221194966</v>
      </c>
      <c r="M40">
        <v>0.89427334294396865</v>
      </c>
      <c r="N40">
        <v>1.1312559003629701</v>
      </c>
      <c r="O40">
        <v>1.3674685462071867</v>
      </c>
      <c r="P40">
        <v>1.6026684637440298</v>
      </c>
      <c r="Q40">
        <v>1.8365476059669796</v>
      </c>
      <c r="R40">
        <v>2.0687233163525054</v>
      </c>
      <c r="S40">
        <v>2.2987333774945542</v>
      </c>
      <c r="T40">
        <v>2.5260398339787127</v>
      </c>
      <c r="U40">
        <v>2.7500467941872868</v>
      </c>
      <c r="V40">
        <v>2.9701366957306878</v>
      </c>
      <c r="W40">
        <v>3.1857259779132865</v>
      </c>
      <c r="X40">
        <v>3.3963343590843182</v>
      </c>
    </row>
    <row r="41" spans="1:24" x14ac:dyDescent="0.3">
      <c r="A41" t="s">
        <v>132</v>
      </c>
      <c r="B41" t="s">
        <v>137</v>
      </c>
      <c r="C41" t="s">
        <v>169</v>
      </c>
      <c r="D41" t="s">
        <v>179</v>
      </c>
      <c r="E41" t="s">
        <v>337</v>
      </c>
      <c r="F41" t="s">
        <v>136</v>
      </c>
      <c r="G41">
        <v>0</v>
      </c>
      <c r="H41">
        <v>0</v>
      </c>
      <c r="I41">
        <v>1.1675147911503387</v>
      </c>
      <c r="J41">
        <v>3.6081554758985948</v>
      </c>
      <c r="K41">
        <v>6.7481849194334833</v>
      </c>
      <c r="L41">
        <v>10.252810335016283</v>
      </c>
      <c r="M41">
        <v>13.861469050882341</v>
      </c>
      <c r="N41">
        <v>17.534760233249898</v>
      </c>
      <c r="O41">
        <v>21.196117586268741</v>
      </c>
      <c r="P41">
        <v>24.841777387526285</v>
      </c>
      <c r="Q41">
        <v>28.466964828424267</v>
      </c>
      <c r="R41">
        <v>32.065748633475287</v>
      </c>
      <c r="S41">
        <v>35.630964312851553</v>
      </c>
      <c r="T41">
        <v>39.154273417927172</v>
      </c>
      <c r="U41">
        <v>42.626439473879856</v>
      </c>
      <c r="V41">
        <v>46.037890103295233</v>
      </c>
      <c r="W41">
        <v>49.379579963845259</v>
      </c>
      <c r="X41">
        <v>52.644064565217974</v>
      </c>
    </row>
    <row r="42" spans="1:24" x14ac:dyDescent="0.3">
      <c r="A42" t="s">
        <v>132</v>
      </c>
      <c r="B42" t="s">
        <v>137</v>
      </c>
      <c r="C42" t="s">
        <v>180</v>
      </c>
      <c r="D42" t="s">
        <v>181</v>
      </c>
      <c r="E42" t="s">
        <v>337</v>
      </c>
      <c r="F42" t="s">
        <v>136</v>
      </c>
      <c r="G42">
        <v>0</v>
      </c>
      <c r="H42">
        <v>0</v>
      </c>
      <c r="I42">
        <v>0.19529516366537855</v>
      </c>
      <c r="J42">
        <v>0.37023276203175581</v>
      </c>
      <c r="K42">
        <v>0.53677693155367856</v>
      </c>
      <c r="L42">
        <v>0.69809478172210282</v>
      </c>
      <c r="M42">
        <v>0.85617635352758137</v>
      </c>
      <c r="N42">
        <v>1.0122608061221932</v>
      </c>
      <c r="O42">
        <v>1.0506833845889232</v>
      </c>
      <c r="P42">
        <v>1.0889183026660454</v>
      </c>
      <c r="Q42">
        <v>1.1270379038522087</v>
      </c>
      <c r="R42">
        <v>1.1650866780651816</v>
      </c>
      <c r="S42">
        <v>1.2030919639562385</v>
      </c>
      <c r="T42">
        <v>1.2410705526486929</v>
      </c>
      <c r="U42">
        <v>1.2790327539789184</v>
      </c>
      <c r="V42">
        <v>1.3169848970708897</v>
      </c>
      <c r="W42">
        <v>1.3549308668815798</v>
      </c>
      <c r="X42">
        <v>1.3928730479180607</v>
      </c>
    </row>
    <row r="43" spans="1:24" x14ac:dyDescent="0.3">
      <c r="A43" t="s">
        <v>132</v>
      </c>
      <c r="B43" t="s">
        <v>137</v>
      </c>
      <c r="C43" t="s">
        <v>182</v>
      </c>
      <c r="D43" t="s">
        <v>183</v>
      </c>
      <c r="E43" t="s">
        <v>337</v>
      </c>
      <c r="F43" t="s">
        <v>136</v>
      </c>
      <c r="G43">
        <v>0</v>
      </c>
      <c r="H43">
        <v>0</v>
      </c>
      <c r="I43">
        <v>7.9758418889071954E-7</v>
      </c>
      <c r="J43">
        <v>1.56336268211237E-6</v>
      </c>
      <c r="K43">
        <v>2.3003758006737452E-6</v>
      </c>
      <c r="L43">
        <v>2.3003758006737452E-6</v>
      </c>
      <c r="M43">
        <v>2.3003758006737452E-6</v>
      </c>
      <c r="N43">
        <v>2.3003758006737452E-6</v>
      </c>
      <c r="O43">
        <v>2.3003758006737452E-6</v>
      </c>
      <c r="P43">
        <v>2.3003758006737452E-6</v>
      </c>
      <c r="Q43">
        <v>2.3003758006737452E-6</v>
      </c>
      <c r="R43">
        <v>2.3003758006737452E-6</v>
      </c>
      <c r="S43">
        <v>2.3003758006737452E-6</v>
      </c>
      <c r="T43">
        <v>2.3003758006737452E-6</v>
      </c>
      <c r="U43">
        <v>2.3003758006737452E-6</v>
      </c>
      <c r="V43">
        <v>2.3003758006737452E-6</v>
      </c>
      <c r="W43">
        <v>2.3003758006737452E-6</v>
      </c>
      <c r="X43">
        <v>2.3003758006737452E-6</v>
      </c>
    </row>
    <row r="44" spans="1:24" x14ac:dyDescent="0.3">
      <c r="A44" t="s">
        <v>132</v>
      </c>
      <c r="B44" t="s">
        <v>137</v>
      </c>
      <c r="C44" t="s">
        <v>182</v>
      </c>
      <c r="D44" t="s">
        <v>184</v>
      </c>
      <c r="E44" t="s">
        <v>337</v>
      </c>
      <c r="F44" t="s">
        <v>136</v>
      </c>
      <c r="G44">
        <v>0</v>
      </c>
      <c r="H44">
        <v>0</v>
      </c>
      <c r="I44">
        <v>8.7862553206278279E-4</v>
      </c>
      <c r="J44">
        <v>1.7422213610784065E-3</v>
      </c>
      <c r="K44">
        <v>2.5922238794388987E-3</v>
      </c>
      <c r="L44">
        <v>2.5922238794388987E-3</v>
      </c>
      <c r="M44">
        <v>2.5922238794388987E-3</v>
      </c>
      <c r="N44">
        <v>2.5922238794388987E-3</v>
      </c>
      <c r="O44">
        <v>2.5922238794388987E-3</v>
      </c>
      <c r="P44">
        <v>2.5922238794388987E-3</v>
      </c>
      <c r="Q44">
        <v>2.5922238794388987E-3</v>
      </c>
      <c r="R44">
        <v>2.5922238794388987E-3</v>
      </c>
      <c r="S44">
        <v>2.5922238794388987E-3</v>
      </c>
      <c r="T44">
        <v>2.5922238794388987E-3</v>
      </c>
      <c r="U44">
        <v>2.5922238794388987E-3</v>
      </c>
      <c r="V44">
        <v>2.5922238794388987E-3</v>
      </c>
      <c r="W44">
        <v>2.5922238794388987E-3</v>
      </c>
      <c r="X44">
        <v>2.5922238794388987E-3</v>
      </c>
    </row>
    <row r="45" spans="1:24" x14ac:dyDescent="0.3">
      <c r="A45" t="s">
        <v>132</v>
      </c>
      <c r="B45" t="s">
        <v>137</v>
      </c>
      <c r="C45" t="s">
        <v>182</v>
      </c>
      <c r="D45" t="s">
        <v>185</v>
      </c>
      <c r="E45" t="s">
        <v>337</v>
      </c>
      <c r="F45" t="s">
        <v>136</v>
      </c>
      <c r="G45">
        <v>0</v>
      </c>
      <c r="H45">
        <v>0</v>
      </c>
      <c r="I45">
        <v>7.0328321221160221E-5</v>
      </c>
      <c r="J45">
        <v>1.3810645737279262E-4</v>
      </c>
      <c r="K45">
        <v>2.046432649839066E-4</v>
      </c>
      <c r="L45">
        <v>2.7057584834036421E-4</v>
      </c>
      <c r="M45">
        <v>3.3621432304353516E-4</v>
      </c>
      <c r="N45">
        <v>4.0170963942749482E-4</v>
      </c>
      <c r="O45">
        <v>4.6713527311294646E-4</v>
      </c>
      <c r="P45">
        <v>5.3252698857261457E-4</v>
      </c>
      <c r="Q45">
        <v>5.9790219425578809E-4</v>
      </c>
      <c r="R45">
        <v>6.6326936376716295E-4</v>
      </c>
      <c r="S45">
        <v>7.2863262165358538E-4</v>
      </c>
      <c r="T45">
        <v>7.9399397554768853E-4</v>
      </c>
      <c r="U45">
        <v>8.5935440266922479E-4</v>
      </c>
      <c r="V45">
        <v>9.1612109534092764E-4</v>
      </c>
      <c r="W45">
        <v>9.3233817776458669E-4</v>
      </c>
      <c r="X45">
        <v>9.4855523366910871E-4</v>
      </c>
    </row>
    <row r="46" spans="1:24" x14ac:dyDescent="0.3">
      <c r="A46" t="s">
        <v>132</v>
      </c>
      <c r="B46" t="s">
        <v>137</v>
      </c>
      <c r="C46" t="s">
        <v>182</v>
      </c>
      <c r="D46" t="s">
        <v>186</v>
      </c>
      <c r="E46" t="s">
        <v>337</v>
      </c>
      <c r="F46" t="s">
        <v>136</v>
      </c>
      <c r="G46">
        <v>0</v>
      </c>
      <c r="H46">
        <v>0</v>
      </c>
      <c r="I46">
        <v>0</v>
      </c>
      <c r="J46">
        <v>0</v>
      </c>
      <c r="K46">
        <v>0</v>
      </c>
      <c r="L46">
        <v>1.2391881083062399</v>
      </c>
      <c r="M46">
        <v>2.4102726355054882</v>
      </c>
      <c r="N46">
        <v>3.5429195350172709</v>
      </c>
      <c r="O46">
        <v>4.6541407644079191</v>
      </c>
      <c r="P46">
        <v>5.7535018757201142</v>
      </c>
      <c r="Q46">
        <v>6.8463231412640297</v>
      </c>
      <c r="R46">
        <v>7.9355459112545432</v>
      </c>
      <c r="S46">
        <v>9.0227909594438866</v>
      </c>
      <c r="T46">
        <v>10.108949758395932</v>
      </c>
      <c r="U46">
        <v>11.194512154117898</v>
      </c>
      <c r="V46">
        <v>12.279747159357921</v>
      </c>
      <c r="W46">
        <v>13.364802465557979</v>
      </c>
      <c r="X46">
        <v>14.449759143804775</v>
      </c>
    </row>
    <row r="47" spans="1:24" x14ac:dyDescent="0.3">
      <c r="A47" t="s">
        <v>132</v>
      </c>
      <c r="B47" t="s">
        <v>137</v>
      </c>
      <c r="C47" t="s">
        <v>182</v>
      </c>
      <c r="D47" t="s">
        <v>187</v>
      </c>
      <c r="E47" t="s">
        <v>337</v>
      </c>
      <c r="F47" t="s">
        <v>136</v>
      </c>
      <c r="G47">
        <v>0</v>
      </c>
      <c r="H47">
        <v>0</v>
      </c>
      <c r="I47">
        <v>0</v>
      </c>
      <c r="J47">
        <v>0</v>
      </c>
      <c r="K47">
        <v>0</v>
      </c>
      <c r="L47">
        <v>0</v>
      </c>
      <c r="M47">
        <v>0.10442380319013776</v>
      </c>
      <c r="N47">
        <v>0.27964812568434216</v>
      </c>
      <c r="O47">
        <v>0.44269129831574966</v>
      </c>
      <c r="P47">
        <v>0.59471251075659493</v>
      </c>
      <c r="Q47">
        <v>0.73676064119691675</v>
      </c>
      <c r="R47">
        <v>0.86978475387002407</v>
      </c>
      <c r="S47">
        <v>0.99464359760633436</v>
      </c>
      <c r="T47">
        <v>1.112114200480304</v>
      </c>
      <c r="U47">
        <v>1.2228996465685655</v>
      </c>
      <c r="V47">
        <v>1.3276361126516816</v>
      </c>
      <c r="W47">
        <v>1.4268992352851904</v>
      </c>
      <c r="X47">
        <v>1.483284330995249</v>
      </c>
    </row>
    <row r="48" spans="1:24" x14ac:dyDescent="0.3">
      <c r="A48" t="s">
        <v>132</v>
      </c>
      <c r="B48" t="s">
        <v>137</v>
      </c>
      <c r="C48" t="s">
        <v>182</v>
      </c>
      <c r="D48" t="s">
        <v>188</v>
      </c>
      <c r="E48" t="s">
        <v>337</v>
      </c>
      <c r="F48" t="s">
        <v>136</v>
      </c>
      <c r="G48">
        <v>0</v>
      </c>
      <c r="H48">
        <v>0</v>
      </c>
      <c r="I48">
        <v>0</v>
      </c>
      <c r="J48">
        <v>0</v>
      </c>
      <c r="K48">
        <v>0</v>
      </c>
      <c r="L48">
        <v>0</v>
      </c>
      <c r="M48">
        <v>3.6484507697655946E-2</v>
      </c>
      <c r="N48">
        <v>0.15970027016519939</v>
      </c>
      <c r="O48">
        <v>0.27391046574157762</v>
      </c>
      <c r="P48">
        <v>0.3799720874242038</v>
      </c>
      <c r="Q48">
        <v>0.47866057454413208</v>
      </c>
      <c r="R48">
        <v>0.57067757362351712</v>
      </c>
      <c r="S48">
        <v>0.65665796068983928</v>
      </c>
      <c r="T48">
        <v>0.7371761953285767</v>
      </c>
      <c r="U48">
        <v>0.81275207006781958</v>
      </c>
      <c r="V48">
        <v>0.88385591263659924</v>
      </c>
      <c r="W48">
        <v>0.95091329316288331</v>
      </c>
      <c r="X48">
        <v>1.0143092834224552</v>
      </c>
    </row>
    <row r="49" spans="1:24" x14ac:dyDescent="0.3">
      <c r="A49" t="s">
        <v>132</v>
      </c>
      <c r="B49" t="s">
        <v>137</v>
      </c>
      <c r="C49" t="s">
        <v>182</v>
      </c>
      <c r="D49" t="s">
        <v>189</v>
      </c>
      <c r="E49" t="s">
        <v>337</v>
      </c>
      <c r="F49" t="s">
        <v>136</v>
      </c>
      <c r="G49">
        <v>0</v>
      </c>
      <c r="H49">
        <v>0</v>
      </c>
      <c r="I49">
        <v>0</v>
      </c>
      <c r="J49">
        <v>0</v>
      </c>
      <c r="K49">
        <v>0</v>
      </c>
      <c r="L49">
        <v>0</v>
      </c>
      <c r="M49">
        <v>0</v>
      </c>
      <c r="N49">
        <v>0</v>
      </c>
      <c r="O49">
        <v>0</v>
      </c>
      <c r="P49">
        <v>0</v>
      </c>
      <c r="Q49">
        <v>76.454318650362211</v>
      </c>
      <c r="R49">
        <v>148.70684351632343</v>
      </c>
      <c r="S49">
        <v>218.58787803656287</v>
      </c>
      <c r="T49">
        <v>287.14701074079983</v>
      </c>
      <c r="U49">
        <v>354.97440849638519</v>
      </c>
      <c r="V49">
        <v>422.39831670188482</v>
      </c>
      <c r="W49">
        <v>489.60020814991424</v>
      </c>
      <c r="X49">
        <v>556.68007988860745</v>
      </c>
    </row>
    <row r="50" spans="1:24" x14ac:dyDescent="0.3">
      <c r="A50" t="s">
        <v>132</v>
      </c>
      <c r="B50" t="s">
        <v>137</v>
      </c>
      <c r="C50" t="s">
        <v>182</v>
      </c>
      <c r="D50" t="s">
        <v>190</v>
      </c>
      <c r="E50" t="s">
        <v>337</v>
      </c>
      <c r="F50" t="s">
        <v>136</v>
      </c>
      <c r="G50">
        <v>0</v>
      </c>
      <c r="H50">
        <v>0</v>
      </c>
      <c r="I50">
        <v>1.7976113950801094</v>
      </c>
      <c r="J50">
        <v>3.5526875079619402</v>
      </c>
      <c r="K50">
        <v>5.2730951670678738</v>
      </c>
      <c r="L50">
        <v>6.9673440874576675</v>
      </c>
      <c r="M50">
        <v>8.643242441957927</v>
      </c>
      <c r="N50">
        <v>10.306916031063089</v>
      </c>
      <c r="O50">
        <v>10.306916031063089</v>
      </c>
      <c r="P50">
        <v>10.306916031063089</v>
      </c>
      <c r="Q50">
        <v>10.306916031063089</v>
      </c>
      <c r="R50">
        <v>10.306916031063089</v>
      </c>
      <c r="S50">
        <v>10.306916031063089</v>
      </c>
      <c r="T50">
        <v>10.306916031063089</v>
      </c>
      <c r="U50">
        <v>10.306916031063089</v>
      </c>
      <c r="V50">
        <v>10.306916031063089</v>
      </c>
      <c r="W50">
        <v>10.306916031063089</v>
      </c>
      <c r="X50">
        <v>10.306916031063089</v>
      </c>
    </row>
    <row r="51" spans="1:24" x14ac:dyDescent="0.3">
      <c r="A51" t="s">
        <v>132</v>
      </c>
      <c r="B51" t="s">
        <v>137</v>
      </c>
      <c r="C51" t="s">
        <v>182</v>
      </c>
      <c r="D51" t="s">
        <v>191</v>
      </c>
      <c r="E51" t="s">
        <v>337</v>
      </c>
      <c r="F51" t="s">
        <v>136</v>
      </c>
      <c r="G51">
        <v>0</v>
      </c>
      <c r="H51">
        <v>0</v>
      </c>
      <c r="I51">
        <v>0.11125413132405673</v>
      </c>
      <c r="J51">
        <v>0.16688119698608522</v>
      </c>
      <c r="K51">
        <v>0.16688119698608522</v>
      </c>
      <c r="L51">
        <v>0.16688119698608522</v>
      </c>
      <c r="M51">
        <v>0.16688119698608522</v>
      </c>
      <c r="N51">
        <v>0.16688119698608522</v>
      </c>
      <c r="O51">
        <v>0.16688119698608522</v>
      </c>
      <c r="P51">
        <v>0.53401983035547262</v>
      </c>
      <c r="Q51">
        <v>0.90115846372486008</v>
      </c>
      <c r="R51">
        <v>1.2682970970942475</v>
      </c>
      <c r="S51">
        <v>1.6354357304636351</v>
      </c>
      <c r="T51">
        <v>2.0025743638330225</v>
      </c>
      <c r="U51">
        <v>2.3697129972024098</v>
      </c>
      <c r="V51">
        <v>2.7368516305717971</v>
      </c>
      <c r="W51">
        <v>3.1039902639411845</v>
      </c>
      <c r="X51">
        <v>3.4711288973105718</v>
      </c>
    </row>
    <row r="52" spans="1:24" x14ac:dyDescent="0.3">
      <c r="A52" t="s">
        <v>132</v>
      </c>
      <c r="B52" t="s">
        <v>137</v>
      </c>
      <c r="C52" t="s">
        <v>182</v>
      </c>
      <c r="D52" t="s">
        <v>192</v>
      </c>
      <c r="E52" t="s">
        <v>337</v>
      </c>
      <c r="F52" t="s">
        <v>136</v>
      </c>
      <c r="G52">
        <v>0</v>
      </c>
      <c r="H52">
        <v>0</v>
      </c>
      <c r="I52">
        <v>19.451505885431907</v>
      </c>
      <c r="J52">
        <v>38.324456654045264</v>
      </c>
      <c r="K52">
        <v>56.704131589658942</v>
      </c>
      <c r="L52">
        <v>74.672382451643841</v>
      </c>
      <c r="M52">
        <v>92.303723418995787</v>
      </c>
      <c r="N52">
        <v>109.66329800243918</v>
      </c>
      <c r="O52">
        <v>126.80630527659267</v>
      </c>
      <c r="P52">
        <v>143.77840018826288</v>
      </c>
      <c r="Q52">
        <v>160.61664368293549</v>
      </c>
      <c r="R52">
        <v>177.35068866027393</v>
      </c>
      <c r="S52">
        <v>194.00399782168293</v>
      </c>
      <c r="T52">
        <v>210.59497740128015</v>
      </c>
      <c r="U52">
        <v>227.1379720998373</v>
      </c>
      <c r="V52">
        <v>243.6441049741336</v>
      </c>
      <c r="W52">
        <v>260.12196766507606</v>
      </c>
      <c r="X52">
        <v>276.57817687747598</v>
      </c>
    </row>
    <row r="53" spans="1:24" x14ac:dyDescent="0.3">
      <c r="A53" t="s">
        <v>132</v>
      </c>
      <c r="B53" t="s">
        <v>137</v>
      </c>
      <c r="C53" t="s">
        <v>182</v>
      </c>
      <c r="D53" t="s">
        <v>193</v>
      </c>
      <c r="E53" t="s">
        <v>337</v>
      </c>
      <c r="F53" t="s">
        <v>136</v>
      </c>
      <c r="G53">
        <v>0</v>
      </c>
      <c r="H53">
        <v>0</v>
      </c>
      <c r="I53">
        <v>6.9737326622089348</v>
      </c>
      <c r="J53">
        <v>13.615498204104849</v>
      </c>
      <c r="K53">
        <v>19.959862762371717</v>
      </c>
      <c r="L53">
        <v>26.046195391264028</v>
      </c>
      <c r="M53">
        <v>31.914804670816281</v>
      </c>
      <c r="N53">
        <v>37.603979791042825</v>
      </c>
      <c r="O53">
        <v>43.14812561423993</v>
      </c>
      <c r="P53">
        <v>48.576882470134159</v>
      </c>
      <c r="Q53">
        <v>53.914978354499027</v>
      </c>
      <c r="R53">
        <v>59.18254215611833</v>
      </c>
      <c r="S53">
        <v>64.395654178197802</v>
      </c>
      <c r="T53">
        <v>69.566977784139226</v>
      </c>
      <c r="U53">
        <v>74.706377397210602</v>
      </c>
      <c r="V53">
        <v>79.821473828459858</v>
      </c>
      <c r="W53">
        <v>84.91811777020682</v>
      </c>
      <c r="X53">
        <v>90.000779681199987</v>
      </c>
    </row>
    <row r="54" spans="1:24" x14ac:dyDescent="0.3">
      <c r="A54" t="s">
        <v>132</v>
      </c>
      <c r="B54" t="s">
        <v>137</v>
      </c>
      <c r="C54" t="s">
        <v>182</v>
      </c>
      <c r="D54" t="s">
        <v>194</v>
      </c>
      <c r="E54" t="s">
        <v>337</v>
      </c>
      <c r="F54" t="s">
        <v>136</v>
      </c>
      <c r="G54">
        <v>0</v>
      </c>
      <c r="H54">
        <v>0</v>
      </c>
      <c r="I54">
        <v>2.3529235565225401</v>
      </c>
      <c r="J54">
        <v>4.6230426256110224</v>
      </c>
      <c r="K54">
        <v>6.8104164589311269</v>
      </c>
      <c r="L54">
        <v>8.9180445739240035</v>
      </c>
      <c r="M54">
        <v>10.951455040303623</v>
      </c>
      <c r="N54">
        <v>12.918003907184401</v>
      </c>
      <c r="O54">
        <v>14.826060803514986</v>
      </c>
      <c r="P54">
        <v>16.684247472000042</v>
      </c>
      <c r="Q54">
        <v>18.50083913233675</v>
      </c>
      <c r="R54">
        <v>20.283369174234572</v>
      </c>
      <c r="S54">
        <v>22.038423612059397</v>
      </c>
      <c r="T54">
        <v>23.771583076857667</v>
      </c>
      <c r="U54">
        <v>25.487463287558228</v>
      </c>
      <c r="V54">
        <v>27.18981110883982</v>
      </c>
      <c r="W54">
        <v>28.028765122513466</v>
      </c>
      <c r="X54">
        <v>28.028765122513466</v>
      </c>
    </row>
    <row r="55" spans="1:24" x14ac:dyDescent="0.3">
      <c r="A55" t="s">
        <v>132</v>
      </c>
      <c r="B55" t="s">
        <v>137</v>
      </c>
      <c r="C55" t="s">
        <v>182</v>
      </c>
      <c r="D55" t="s">
        <v>195</v>
      </c>
      <c r="E55" t="s">
        <v>337</v>
      </c>
      <c r="F55" t="s">
        <v>136</v>
      </c>
      <c r="G55">
        <v>0</v>
      </c>
      <c r="H55">
        <v>0</v>
      </c>
      <c r="I55">
        <v>3.9431062322137755</v>
      </c>
      <c r="J55">
        <v>11.901989856156375</v>
      </c>
      <c r="K55">
        <v>21.778454658143836</v>
      </c>
      <c r="L55">
        <v>32.414426298173908</v>
      </c>
      <c r="M55">
        <v>42.999910111957078</v>
      </c>
      <c r="N55">
        <v>53.446254151539833</v>
      </c>
      <c r="O55">
        <v>63.581887759151655</v>
      </c>
      <c r="P55">
        <v>73.452609791881997</v>
      </c>
      <c r="Q55">
        <v>83.102378370180219</v>
      </c>
      <c r="R55">
        <v>92.571210999847779</v>
      </c>
      <c r="S55">
        <v>101.89409271129732</v>
      </c>
      <c r="T55">
        <v>111.10066792010927</v>
      </c>
      <c r="U55">
        <v>120.21545541080654</v>
      </c>
      <c r="V55">
        <v>129.25835859802734</v>
      </c>
      <c r="W55">
        <v>138.24530243860946</v>
      </c>
      <c r="X55">
        <v>147.18888747116495</v>
      </c>
    </row>
    <row r="56" spans="1:24" x14ac:dyDescent="0.3">
      <c r="A56" t="s">
        <v>132</v>
      </c>
      <c r="B56" t="s">
        <v>137</v>
      </c>
      <c r="C56" t="s">
        <v>182</v>
      </c>
      <c r="D56" t="s">
        <v>196</v>
      </c>
      <c r="E56" t="s">
        <v>337</v>
      </c>
      <c r="F56" t="s">
        <v>136</v>
      </c>
      <c r="G56">
        <v>0</v>
      </c>
      <c r="H56">
        <v>0</v>
      </c>
      <c r="I56">
        <v>1.9179128930845797</v>
      </c>
      <c r="J56">
        <v>5.7890856736234717</v>
      </c>
      <c r="K56">
        <v>10.592963141361157</v>
      </c>
      <c r="L56">
        <v>15.766262042680154</v>
      </c>
      <c r="M56">
        <v>20.915003844291395</v>
      </c>
      <c r="N56">
        <v>25.996068552980379</v>
      </c>
      <c r="O56">
        <v>30.926004809023453</v>
      </c>
      <c r="P56">
        <v>35.727089014152519</v>
      </c>
      <c r="Q56">
        <v>40.420702242323145</v>
      </c>
      <c r="R56">
        <v>45.026308866495583</v>
      </c>
      <c r="S56">
        <v>49.560925481441025</v>
      </c>
      <c r="T56">
        <v>54.038971025808699</v>
      </c>
      <c r="U56">
        <v>58.472371349471743</v>
      </c>
      <c r="V56">
        <v>62.870807402752824</v>
      </c>
      <c r="W56">
        <v>67.242025028204068</v>
      </c>
      <c r="X56">
        <v>71.592153083137617</v>
      </c>
    </row>
    <row r="57" spans="1:24" x14ac:dyDescent="0.3">
      <c r="A57" t="s">
        <v>132</v>
      </c>
      <c r="B57" t="s">
        <v>137</v>
      </c>
      <c r="C57" t="s">
        <v>182</v>
      </c>
      <c r="D57" t="s">
        <v>197</v>
      </c>
      <c r="E57" t="s">
        <v>337</v>
      </c>
      <c r="F57" t="s">
        <v>136</v>
      </c>
      <c r="G57">
        <v>0</v>
      </c>
      <c r="H57">
        <v>0</v>
      </c>
      <c r="I57">
        <v>2.2483356193346176E-3</v>
      </c>
      <c r="J57">
        <v>6.786443519055791E-3</v>
      </c>
      <c r="K57">
        <v>1.2417944751764439E-2</v>
      </c>
      <c r="L57">
        <v>1.8482512246586112E-2</v>
      </c>
      <c r="M57">
        <v>2.4518291884472479E-2</v>
      </c>
      <c r="N57">
        <v>3.0474734854265748E-2</v>
      </c>
      <c r="O57">
        <v>3.6254012591788093E-2</v>
      </c>
      <c r="P57">
        <v>4.1882239331770939E-2</v>
      </c>
      <c r="Q57">
        <v>4.7384479731909256E-2</v>
      </c>
      <c r="R57">
        <v>5.278355153496516E-2</v>
      </c>
      <c r="S57">
        <v>5.8099402996295721E-2</v>
      </c>
      <c r="T57">
        <v>6.334893718458301E-2</v>
      </c>
      <c r="U57">
        <v>6.8546134564298242E-2</v>
      </c>
      <c r="V57">
        <v>7.3702343943574417E-2</v>
      </c>
      <c r="W57">
        <v>7.8826645637672194E-2</v>
      </c>
      <c r="X57">
        <v>8.3926224398438443E-2</v>
      </c>
    </row>
    <row r="58" spans="1:24" x14ac:dyDescent="0.3">
      <c r="A58" t="s">
        <v>132</v>
      </c>
      <c r="B58" t="s">
        <v>137</v>
      </c>
      <c r="C58" t="s">
        <v>182</v>
      </c>
      <c r="D58" t="s">
        <v>198</v>
      </c>
      <c r="E58" t="s">
        <v>337</v>
      </c>
      <c r="F58" t="s">
        <v>136</v>
      </c>
      <c r="G58">
        <v>0</v>
      </c>
      <c r="H58">
        <v>0</v>
      </c>
      <c r="I58">
        <v>0.29208748141539864</v>
      </c>
      <c r="J58">
        <v>0.89703694518617549</v>
      </c>
      <c r="K58">
        <v>1.6650474850402572</v>
      </c>
      <c r="L58">
        <v>2.5072457724682842</v>
      </c>
      <c r="M58">
        <v>3.356348534765722</v>
      </c>
      <c r="N58">
        <v>4.2016616968538258</v>
      </c>
      <c r="O58">
        <v>5.0273279992766042</v>
      </c>
      <c r="P58">
        <v>5.8366847104345005</v>
      </c>
      <c r="Q58">
        <v>6.6337351809038747</v>
      </c>
      <c r="R58">
        <v>7.4221527244168799</v>
      </c>
      <c r="S58">
        <v>8.2048191915135007</v>
      </c>
      <c r="T58">
        <v>8.9837851459481453</v>
      </c>
      <c r="U58">
        <v>9.760422941022572</v>
      </c>
      <c r="V58">
        <v>10.535616639368541</v>
      </c>
      <c r="W58">
        <v>11.309922478328636</v>
      </c>
      <c r="X58">
        <v>12.083685404791272</v>
      </c>
    </row>
    <row r="59" spans="1:24" x14ac:dyDescent="0.3">
      <c r="A59" t="s">
        <v>132</v>
      </c>
      <c r="B59" t="s">
        <v>137</v>
      </c>
      <c r="C59" t="s">
        <v>182</v>
      </c>
      <c r="D59" t="s">
        <v>199</v>
      </c>
      <c r="E59" t="s">
        <v>337</v>
      </c>
      <c r="F59" t="s">
        <v>136</v>
      </c>
      <c r="G59">
        <v>0</v>
      </c>
      <c r="H59">
        <v>0</v>
      </c>
      <c r="I59">
        <v>1.9865891203307315</v>
      </c>
      <c r="J59">
        <v>6.10106200788249</v>
      </c>
      <c r="K59">
        <v>11.324570305397003</v>
      </c>
      <c r="L59">
        <v>17.052655421740127</v>
      </c>
      <c r="M59">
        <v>22.827700286548676</v>
      </c>
      <c r="N59">
        <v>28.576970754899754</v>
      </c>
      <c r="O59">
        <v>34.192616059068285</v>
      </c>
      <c r="P59">
        <v>39.697334128673901</v>
      </c>
      <c r="Q59">
        <v>45.118353151180614</v>
      </c>
      <c r="R59">
        <v>50.480656618042737</v>
      </c>
      <c r="S59">
        <v>55.803845002726</v>
      </c>
      <c r="T59">
        <v>61.101864906520227</v>
      </c>
      <c r="U59">
        <v>66.384050184218907</v>
      </c>
      <c r="V59">
        <v>71.656413654986466</v>
      </c>
      <c r="W59">
        <v>76.922738483536918</v>
      </c>
      <c r="X59">
        <v>82.185370774305483</v>
      </c>
    </row>
    <row r="60" spans="1:24" x14ac:dyDescent="0.3">
      <c r="A60" t="s">
        <v>132</v>
      </c>
      <c r="B60" t="s">
        <v>137</v>
      </c>
      <c r="C60" t="s">
        <v>182</v>
      </c>
      <c r="D60" t="s">
        <v>200</v>
      </c>
      <c r="E60" t="s">
        <v>337</v>
      </c>
      <c r="F60" t="s">
        <v>136</v>
      </c>
      <c r="G60">
        <v>0</v>
      </c>
      <c r="H60">
        <v>0</v>
      </c>
      <c r="I60">
        <v>2.4317192757806718E-2</v>
      </c>
      <c r="J60">
        <v>7.4681120194753897E-2</v>
      </c>
      <c r="K60">
        <v>0.1386203901941368</v>
      </c>
      <c r="L60">
        <v>0.20873602129356111</v>
      </c>
      <c r="M60">
        <v>0.27942647143513433</v>
      </c>
      <c r="N60">
        <v>0.34980142555367072</v>
      </c>
      <c r="O60">
        <v>0.41854071739989002</v>
      </c>
      <c r="P60">
        <v>0.48592218496460532</v>
      </c>
      <c r="Q60">
        <v>0.55227911965479748</v>
      </c>
      <c r="R60">
        <v>0.61791733628201473</v>
      </c>
      <c r="S60">
        <v>0.68307675788143951</v>
      </c>
      <c r="T60">
        <v>0.7479281002736764</v>
      </c>
      <c r="U60">
        <v>0.81258561614634128</v>
      </c>
      <c r="V60">
        <v>0.87712290646761759</v>
      </c>
      <c r="W60">
        <v>0.94158627972910247</v>
      </c>
      <c r="X60">
        <v>1.0060044538338575</v>
      </c>
    </row>
    <row r="61" spans="1:24" x14ac:dyDescent="0.3">
      <c r="A61" t="s">
        <v>132</v>
      </c>
      <c r="B61" t="s">
        <v>137</v>
      </c>
      <c r="C61" t="s">
        <v>182</v>
      </c>
      <c r="D61" t="s">
        <v>201</v>
      </c>
      <c r="E61" t="s">
        <v>337</v>
      </c>
      <c r="F61" t="s">
        <v>136</v>
      </c>
      <c r="G61">
        <v>0</v>
      </c>
      <c r="H61">
        <v>0</v>
      </c>
      <c r="I61">
        <v>1.605666601607612</v>
      </c>
      <c r="J61">
        <v>4.8465921228740543</v>
      </c>
      <c r="K61">
        <v>8.8683731098907508</v>
      </c>
      <c r="L61">
        <v>13.199431780976571</v>
      </c>
      <c r="M61">
        <v>17.509931377155883</v>
      </c>
      <c r="N61">
        <v>21.763772066566808</v>
      </c>
      <c r="O61">
        <v>25.891088809118028</v>
      </c>
      <c r="P61">
        <v>29.91053129134842</v>
      </c>
      <c r="Q61">
        <v>33.839999636084599</v>
      </c>
      <c r="R61">
        <v>37.695789314146019</v>
      </c>
      <c r="S61">
        <v>41.492146529307483</v>
      </c>
      <c r="T61">
        <v>45.241142741280832</v>
      </c>
      <c r="U61">
        <v>48.952762208947753</v>
      </c>
      <c r="V61">
        <v>52.635109773076032</v>
      </c>
      <c r="W61">
        <v>56.294670212370733</v>
      </c>
      <c r="X61">
        <v>59.936574573986093</v>
      </c>
    </row>
    <row r="62" spans="1:24" x14ac:dyDescent="0.3">
      <c r="A62" t="s">
        <v>132</v>
      </c>
      <c r="B62" t="s">
        <v>137</v>
      </c>
      <c r="C62" t="s">
        <v>182</v>
      </c>
      <c r="D62" t="s">
        <v>202</v>
      </c>
      <c r="E62" t="s">
        <v>337</v>
      </c>
      <c r="F62" t="s">
        <v>136</v>
      </c>
      <c r="G62">
        <v>0</v>
      </c>
      <c r="H62">
        <v>0</v>
      </c>
      <c r="I62">
        <v>0.88193286235178336</v>
      </c>
      <c r="J62">
        <v>2.7085253940692717</v>
      </c>
      <c r="K62">
        <v>5.0274667278355203</v>
      </c>
      <c r="L62">
        <v>7.5704115425187428</v>
      </c>
      <c r="M62">
        <v>10.134203821307949</v>
      </c>
      <c r="N62">
        <v>12.686553730353712</v>
      </c>
      <c r="O62">
        <v>15.179581647587638</v>
      </c>
      <c r="P62">
        <v>17.623364166017332</v>
      </c>
      <c r="Q62">
        <v>20.029989056113813</v>
      </c>
      <c r="R62">
        <v>22.4105475706703</v>
      </c>
      <c r="S62">
        <v>24.773741207893025</v>
      </c>
      <c r="T62">
        <v>27.125761467508703</v>
      </c>
      <c r="U62">
        <v>29.470752051499058</v>
      </c>
      <c r="V62">
        <v>31.811382310442031</v>
      </c>
      <c r="W62">
        <v>34.149331754836723</v>
      </c>
      <c r="X62">
        <v>36.485641921948556</v>
      </c>
    </row>
    <row r="63" spans="1:24" x14ac:dyDescent="0.3">
      <c r="A63" t="s">
        <v>132</v>
      </c>
      <c r="B63" t="s">
        <v>137</v>
      </c>
      <c r="C63" t="s">
        <v>182</v>
      </c>
      <c r="D63" t="s">
        <v>203</v>
      </c>
      <c r="E63" t="s">
        <v>337</v>
      </c>
      <c r="F63" t="s">
        <v>136</v>
      </c>
      <c r="G63">
        <v>0</v>
      </c>
      <c r="H63">
        <v>0</v>
      </c>
      <c r="I63">
        <v>3.6956016555368305</v>
      </c>
      <c r="J63">
        <v>11.349651835961781</v>
      </c>
      <c r="K63">
        <v>21.066812629025641</v>
      </c>
      <c r="L63">
        <v>31.722624956986699</v>
      </c>
      <c r="M63">
        <v>42.465795321089388</v>
      </c>
      <c r="N63">
        <v>53.161018225275029</v>
      </c>
      <c r="O63">
        <v>63.607661605430962</v>
      </c>
      <c r="P63">
        <v>73.847949847778381</v>
      </c>
      <c r="Q63">
        <v>83.932534862991417</v>
      </c>
      <c r="R63">
        <v>93.907892810349679</v>
      </c>
      <c r="S63">
        <v>103.81048595648292</v>
      </c>
      <c r="T63">
        <v>113.66625881215501</v>
      </c>
      <c r="U63">
        <v>123.49257491211719</v>
      </c>
      <c r="V63">
        <v>133.30061975226849</v>
      </c>
      <c r="W63">
        <v>143.09743105854693</v>
      </c>
      <c r="X63">
        <v>152.88737322988436</v>
      </c>
    </row>
    <row r="64" spans="1:24" x14ac:dyDescent="0.3">
      <c r="A64" t="s">
        <v>132</v>
      </c>
      <c r="B64" t="s">
        <v>137</v>
      </c>
      <c r="C64" t="s">
        <v>182</v>
      </c>
      <c r="D64" t="s">
        <v>204</v>
      </c>
      <c r="E64" t="s">
        <v>337</v>
      </c>
      <c r="F64" t="s">
        <v>136</v>
      </c>
      <c r="G64">
        <v>0</v>
      </c>
      <c r="H64">
        <v>0</v>
      </c>
      <c r="I64">
        <v>3.0965029879701387</v>
      </c>
      <c r="J64">
        <v>9.3465772875429884</v>
      </c>
      <c r="K64">
        <v>17.102519169120487</v>
      </c>
      <c r="L64">
        <v>25.454898238762866</v>
      </c>
      <c r="M64">
        <v>33.767629453231464</v>
      </c>
      <c r="N64">
        <v>41.971094850046654</v>
      </c>
      <c r="O64">
        <v>49.930560789497164</v>
      </c>
      <c r="P64">
        <v>57.681992901081998</v>
      </c>
      <c r="Q64">
        <v>65.259911292376501</v>
      </c>
      <c r="R64">
        <v>72.695741524597622</v>
      </c>
      <c r="S64">
        <v>80.01695717944142</v>
      </c>
      <c r="T64">
        <v>87.246837878611075</v>
      </c>
      <c r="U64">
        <v>94.404638109575458</v>
      </c>
      <c r="V64">
        <v>101.50598793129534</v>
      </c>
      <c r="W64">
        <v>108.56339313832137</v>
      </c>
      <c r="X64">
        <v>115.58674887503074</v>
      </c>
    </row>
    <row r="65" spans="1:24" x14ac:dyDescent="0.3">
      <c r="A65" t="s">
        <v>132</v>
      </c>
      <c r="B65" t="s">
        <v>137</v>
      </c>
      <c r="C65" t="s">
        <v>182</v>
      </c>
      <c r="D65" t="s">
        <v>205</v>
      </c>
      <c r="E65" t="s">
        <v>337</v>
      </c>
      <c r="F65" t="s">
        <v>136</v>
      </c>
      <c r="G65">
        <v>0</v>
      </c>
      <c r="H65">
        <v>0</v>
      </c>
      <c r="I65">
        <v>6.5378114215819058E-3</v>
      </c>
      <c r="J65">
        <v>1.9733925651159709E-2</v>
      </c>
      <c r="K65">
        <v>3.6109458184310245E-2</v>
      </c>
      <c r="L65">
        <v>5.3744280269428221E-2</v>
      </c>
      <c r="M65">
        <v>7.129539172955944E-2</v>
      </c>
      <c r="N65">
        <v>8.8615804458438585E-2</v>
      </c>
      <c r="O65">
        <v>0.10542104815779764</v>
      </c>
      <c r="P65">
        <v>0.12178705897374612</v>
      </c>
      <c r="Q65">
        <v>0.13778672104508741</v>
      </c>
      <c r="R65">
        <v>0.15348638483033938</v>
      </c>
      <c r="S65">
        <v>0.1689440567635026</v>
      </c>
      <c r="T65">
        <v>0.18420888834782201</v>
      </c>
      <c r="U65">
        <v>0.19932153260658864</v>
      </c>
      <c r="V65">
        <v>0.21431499011444768</v>
      </c>
      <c r="W65">
        <v>0.22921566502045601</v>
      </c>
      <c r="X65">
        <v>0.24404444946913231</v>
      </c>
    </row>
    <row r="66" spans="1:24" x14ac:dyDescent="0.3">
      <c r="A66" t="s">
        <v>132</v>
      </c>
      <c r="B66" t="s">
        <v>137</v>
      </c>
      <c r="C66" t="s">
        <v>182</v>
      </c>
      <c r="D66" t="s">
        <v>206</v>
      </c>
      <c r="E66" t="s">
        <v>337</v>
      </c>
      <c r="F66" t="s">
        <v>136</v>
      </c>
      <c r="G66">
        <v>0</v>
      </c>
      <c r="H66">
        <v>0</v>
      </c>
      <c r="I66">
        <v>1.7103995100997138E-2</v>
      </c>
      <c r="J66">
        <v>5.1627210681951419E-2</v>
      </c>
      <c r="K66">
        <v>9.446830996765937E-2</v>
      </c>
      <c r="L66">
        <v>0.14060391882831258</v>
      </c>
      <c r="M66">
        <v>0.1865205268601948</v>
      </c>
      <c r="N66">
        <v>0.23183358888643421</v>
      </c>
      <c r="O66">
        <v>0.27579888359592147</v>
      </c>
      <c r="P66">
        <v>0.31861507249589405</v>
      </c>
      <c r="Q66">
        <v>0.36047283253810958</v>
      </c>
      <c r="R66">
        <v>0.40154574748695931</v>
      </c>
      <c r="S66">
        <v>0.44198557175978492</v>
      </c>
      <c r="T66">
        <v>0.48192089381172809</v>
      </c>
      <c r="U66">
        <v>0.52145806866993361</v>
      </c>
      <c r="V66">
        <v>0.56068343129126463</v>
      </c>
      <c r="W66">
        <v>0.59966605929313666</v>
      </c>
      <c r="X66">
        <v>0.63846060997819332</v>
      </c>
    </row>
    <row r="67" spans="1:24" x14ac:dyDescent="0.3">
      <c r="A67" t="s">
        <v>132</v>
      </c>
      <c r="B67" t="s">
        <v>137</v>
      </c>
      <c r="C67" t="s">
        <v>182</v>
      </c>
      <c r="D67" t="s">
        <v>207</v>
      </c>
      <c r="E67" t="s">
        <v>337</v>
      </c>
      <c r="F67" t="s">
        <v>136</v>
      </c>
      <c r="G67">
        <v>0</v>
      </c>
      <c r="H67">
        <v>0</v>
      </c>
      <c r="I67">
        <v>8.0762114634353958E-3</v>
      </c>
      <c r="J67">
        <v>2.4377478376994076E-2</v>
      </c>
      <c r="K67">
        <v>4.460630650249077E-2</v>
      </c>
      <c r="L67">
        <v>6.6390745222965897E-2</v>
      </c>
      <c r="M67">
        <v>8.8071775529595137E-2</v>
      </c>
      <c r="N67">
        <v>0.1094678218227994</v>
      </c>
      <c r="O67">
        <v>0.13022747563639156</v>
      </c>
      <c r="P67">
        <v>0.15044454150741807</v>
      </c>
      <c r="Q67">
        <v>0.17020905380355181</v>
      </c>
      <c r="R67">
        <v>0.18960297578422805</v>
      </c>
      <c r="S67">
        <v>0.20869796326773515</v>
      </c>
      <c r="T67">
        <v>0.22755473350459549</v>
      </c>
      <c r="U67">
        <v>0.24622350550413105</v>
      </c>
      <c r="V67">
        <v>0.26474504514379893</v>
      </c>
      <c r="W67">
        <v>0.28315196968303724</v>
      </c>
      <c r="X67">
        <v>0.3014700873573819</v>
      </c>
    </row>
    <row r="68" spans="1:24" x14ac:dyDescent="0.3">
      <c r="A68" t="s">
        <v>132</v>
      </c>
      <c r="B68" t="s">
        <v>137</v>
      </c>
      <c r="C68" t="s">
        <v>182</v>
      </c>
      <c r="D68" t="s">
        <v>208</v>
      </c>
      <c r="E68" t="s">
        <v>337</v>
      </c>
      <c r="F68" t="s">
        <v>136</v>
      </c>
      <c r="G68">
        <v>0</v>
      </c>
      <c r="H68">
        <v>0</v>
      </c>
      <c r="I68">
        <v>6.3216813382994258E-2</v>
      </c>
      <c r="J68">
        <v>0.19081552139682156</v>
      </c>
      <c r="K68">
        <v>0.34915734520318131</v>
      </c>
      <c r="L68">
        <v>0.51967576259238535</v>
      </c>
      <c r="M68">
        <v>0.68938474718876019</v>
      </c>
      <c r="N68">
        <v>0.85686300995777964</v>
      </c>
      <c r="O68">
        <v>1.0193598894626135</v>
      </c>
      <c r="P68">
        <v>1.1776096438315677</v>
      </c>
      <c r="Q68">
        <v>1.3323170200669963</v>
      </c>
      <c r="R68">
        <v>1.4841235883035397</v>
      </c>
      <c r="S68">
        <v>1.6335902368380251</v>
      </c>
      <c r="T68">
        <v>1.7811922319648996</v>
      </c>
      <c r="U68">
        <v>1.9273226646470438</v>
      </c>
      <c r="V68">
        <v>2.0723006311437953</v>
      </c>
      <c r="W68">
        <v>2.21638144413639</v>
      </c>
      <c r="X68">
        <v>2.3597671184453919</v>
      </c>
    </row>
    <row r="69" spans="1:24" x14ac:dyDescent="0.3">
      <c r="A69" t="s">
        <v>132</v>
      </c>
      <c r="B69" t="s">
        <v>137</v>
      </c>
      <c r="C69" t="s">
        <v>182</v>
      </c>
      <c r="D69" t="s">
        <v>209</v>
      </c>
      <c r="E69" t="s">
        <v>337</v>
      </c>
      <c r="F69" t="s">
        <v>136</v>
      </c>
      <c r="G69">
        <v>0</v>
      </c>
      <c r="H69">
        <v>0</v>
      </c>
      <c r="I69">
        <v>0.61617004398445774</v>
      </c>
      <c r="J69">
        <v>1.8598661008057895</v>
      </c>
      <c r="K69">
        <v>3.403213247208928</v>
      </c>
      <c r="L69">
        <v>5.0652448353295974</v>
      </c>
      <c r="M69">
        <v>6.7193869362573828</v>
      </c>
      <c r="N69">
        <v>8.3517863410111097</v>
      </c>
      <c r="O69">
        <v>9.9356325368835048</v>
      </c>
      <c r="P69">
        <v>11.478082288649681</v>
      </c>
      <c r="Q69">
        <v>12.986004718117588</v>
      </c>
      <c r="R69">
        <v>14.46565316639896</v>
      </c>
      <c r="S69">
        <v>15.922494574138723</v>
      </c>
      <c r="T69">
        <v>17.361161330062004</v>
      </c>
      <c r="U69">
        <v>18.785484865443593</v>
      </c>
      <c r="V69">
        <v>20.198575390141112</v>
      </c>
      <c r="W69">
        <v>21.602921419750469</v>
      </c>
      <c r="X69">
        <v>23.000491979190997</v>
      </c>
    </row>
    <row r="70" spans="1:24" x14ac:dyDescent="0.3">
      <c r="A70" t="s">
        <v>132</v>
      </c>
      <c r="B70" t="s">
        <v>137</v>
      </c>
      <c r="C70" t="s">
        <v>182</v>
      </c>
      <c r="D70" t="s">
        <v>210</v>
      </c>
      <c r="E70" t="s">
        <v>337</v>
      </c>
      <c r="F70" t="s">
        <v>136</v>
      </c>
      <c r="G70">
        <v>0</v>
      </c>
      <c r="H70">
        <v>0</v>
      </c>
      <c r="I70">
        <v>1.2918442797071341</v>
      </c>
      <c r="J70">
        <v>3.8993414347286506</v>
      </c>
      <c r="K70">
        <v>7.1350783910249458</v>
      </c>
      <c r="L70">
        <v>10.619645712607376</v>
      </c>
      <c r="M70">
        <v>14.087672163695613</v>
      </c>
      <c r="N70">
        <v>17.510113507308912</v>
      </c>
      <c r="O70">
        <v>20.830759598512383</v>
      </c>
      <c r="P70">
        <v>24.064615103187137</v>
      </c>
      <c r="Q70">
        <v>27.226081623294917</v>
      </c>
      <c r="R70">
        <v>30.328269732813016</v>
      </c>
      <c r="S70">
        <v>33.382641261261703</v>
      </c>
      <c r="T70">
        <v>36.398908340761587</v>
      </c>
      <c r="U70">
        <v>39.385103839225913</v>
      </c>
      <c r="V70">
        <v>42.347748532619818</v>
      </c>
      <c r="W70">
        <v>45.292059770713756</v>
      </c>
      <c r="X70">
        <v>48.222165754161871</v>
      </c>
    </row>
    <row r="71" spans="1:24" x14ac:dyDescent="0.3">
      <c r="A71" t="s">
        <v>132</v>
      </c>
      <c r="B71" t="s">
        <v>137</v>
      </c>
      <c r="C71" t="s">
        <v>182</v>
      </c>
      <c r="D71" t="s">
        <v>211</v>
      </c>
      <c r="E71" t="s">
        <v>337</v>
      </c>
      <c r="F71" t="s">
        <v>136</v>
      </c>
      <c r="G71">
        <v>0</v>
      </c>
      <c r="H71">
        <v>0</v>
      </c>
      <c r="I71">
        <v>0</v>
      </c>
      <c r="J71">
        <v>0</v>
      </c>
      <c r="K71">
        <v>0.51140111408558031</v>
      </c>
      <c r="L71">
        <v>1.0319790649578509</v>
      </c>
      <c r="M71">
        <v>1.5172833294710193</v>
      </c>
      <c r="N71">
        <v>1.9724570307601483</v>
      </c>
      <c r="O71">
        <v>2.4035110051261799</v>
      </c>
      <c r="P71">
        <v>2.8162407384071755</v>
      </c>
      <c r="Q71">
        <v>3.215594732758821</v>
      </c>
      <c r="R71">
        <v>3.6054674168841743</v>
      </c>
      <c r="S71">
        <v>3.9887582357907818</v>
      </c>
      <c r="T71">
        <v>4.3675459373657715</v>
      </c>
      <c r="U71">
        <v>4.7432833135178623</v>
      </c>
      <c r="V71">
        <v>5.1169683918381619</v>
      </c>
      <c r="W71">
        <v>5.489278937013248</v>
      </c>
      <c r="X71">
        <v>5.8606716921217998</v>
      </c>
    </row>
    <row r="72" spans="1:24" x14ac:dyDescent="0.3">
      <c r="A72" t="s">
        <v>132</v>
      </c>
      <c r="B72" t="s">
        <v>137</v>
      </c>
      <c r="C72" t="s">
        <v>182</v>
      </c>
      <c r="D72" t="s">
        <v>212</v>
      </c>
      <c r="E72" t="s">
        <v>337</v>
      </c>
      <c r="F72" t="s">
        <v>136</v>
      </c>
      <c r="G72">
        <v>0</v>
      </c>
      <c r="H72">
        <v>0</v>
      </c>
      <c r="I72">
        <v>0</v>
      </c>
      <c r="J72">
        <v>0</v>
      </c>
      <c r="K72">
        <v>5.4480267348547216</v>
      </c>
      <c r="L72">
        <v>10.993815580073008</v>
      </c>
      <c r="M72">
        <v>16.16382897031427</v>
      </c>
      <c r="N72">
        <v>21.012857307024092</v>
      </c>
      <c r="O72">
        <v>25.604934859906642</v>
      </c>
      <c r="P72">
        <v>30.001801740427432</v>
      </c>
      <c r="Q72">
        <v>34.256175025845607</v>
      </c>
      <c r="R72">
        <v>38.409542603275341</v>
      </c>
      <c r="S72">
        <v>42.492792661033548</v>
      </c>
      <c r="T72">
        <v>46.528070387607627</v>
      </c>
      <c r="U72">
        <v>50.530852575951073</v>
      </c>
      <c r="V72">
        <v>54.511771351901537</v>
      </c>
      <c r="W72">
        <v>58.478047036320106</v>
      </c>
      <c r="X72">
        <v>62.434545376337688</v>
      </c>
    </row>
    <row r="73" spans="1:24" x14ac:dyDescent="0.3">
      <c r="A73" t="s">
        <v>132</v>
      </c>
      <c r="B73" t="s">
        <v>137</v>
      </c>
      <c r="C73" t="s">
        <v>213</v>
      </c>
      <c r="D73" t="s">
        <v>214</v>
      </c>
      <c r="E73" t="s">
        <v>337</v>
      </c>
      <c r="F73" t="s">
        <v>136</v>
      </c>
      <c r="G73">
        <v>0</v>
      </c>
      <c r="H73">
        <v>0</v>
      </c>
      <c r="I73">
        <v>5.6356252322661069</v>
      </c>
      <c r="J73">
        <v>10.698173143483942</v>
      </c>
      <c r="K73">
        <v>15.46147013844524</v>
      </c>
      <c r="L73">
        <v>20.002953764049078</v>
      </c>
      <c r="M73">
        <v>20.976895392331272</v>
      </c>
      <c r="N73">
        <v>21.924741110651958</v>
      </c>
      <c r="O73">
        <v>22.85384102112074</v>
      </c>
      <c r="P73">
        <v>23.769546046869689</v>
      </c>
      <c r="Q73">
        <v>24.675715839707809</v>
      </c>
      <c r="R73">
        <v>25.57511617646545</v>
      </c>
      <c r="S73">
        <v>26.469719781930475</v>
      </c>
      <c r="T73">
        <v>27.36092910390343</v>
      </c>
      <c r="U73">
        <v>28.249738852497668</v>
      </c>
      <c r="V73">
        <v>29.136853384231216</v>
      </c>
      <c r="W73">
        <v>30.022770877024303</v>
      </c>
      <c r="X73">
        <v>30.907843394041276</v>
      </c>
    </row>
    <row r="74" spans="1:24" x14ac:dyDescent="0.3">
      <c r="A74" t="s">
        <v>132</v>
      </c>
      <c r="B74" t="s">
        <v>137</v>
      </c>
      <c r="C74" t="s">
        <v>213</v>
      </c>
      <c r="D74" t="s">
        <v>215</v>
      </c>
      <c r="E74" t="s">
        <v>337</v>
      </c>
      <c r="F74" t="s">
        <v>136</v>
      </c>
      <c r="G74">
        <v>0</v>
      </c>
      <c r="H74">
        <v>0</v>
      </c>
      <c r="I74">
        <v>2.3944935082996444</v>
      </c>
      <c r="J74">
        <v>4.5771822034954539</v>
      </c>
      <c r="K74">
        <v>6.5880310589993236</v>
      </c>
      <c r="L74">
        <v>8.4589412569224987</v>
      </c>
      <c r="M74">
        <v>10.263051423644052</v>
      </c>
      <c r="N74">
        <v>12.01882204402704</v>
      </c>
      <c r="O74">
        <v>12.401574166612185</v>
      </c>
      <c r="P74">
        <v>12.778808130708098</v>
      </c>
      <c r="Q74">
        <v>13.152113958986924</v>
      </c>
      <c r="R74">
        <v>13.52263104123924</v>
      </c>
      <c r="S74">
        <v>13.891172061430813</v>
      </c>
      <c r="T74">
        <v>14.258314772143924</v>
      </c>
      <c r="U74">
        <v>14.624468954289057</v>
      </c>
      <c r="V74">
        <v>14.989924774670984</v>
      </c>
      <c r="W74">
        <v>15.354887462731924</v>
      </c>
      <c r="X74">
        <v>15.719502054459845</v>
      </c>
    </row>
    <row r="75" spans="1:24" x14ac:dyDescent="0.3">
      <c r="A75" t="s">
        <v>132</v>
      </c>
      <c r="B75" t="s">
        <v>137</v>
      </c>
      <c r="C75" t="s">
        <v>213</v>
      </c>
      <c r="D75" t="s">
        <v>216</v>
      </c>
      <c r="E75" t="s">
        <v>337</v>
      </c>
      <c r="F75" t="s">
        <v>136</v>
      </c>
      <c r="G75">
        <v>0</v>
      </c>
      <c r="H75">
        <v>0</v>
      </c>
      <c r="I75">
        <v>7.7114463632390606E-2</v>
      </c>
      <c r="J75">
        <v>0.14956941742320845</v>
      </c>
      <c r="K75">
        <v>0.21865336719956135</v>
      </c>
      <c r="L75">
        <v>0.28530128152762163</v>
      </c>
      <c r="M75">
        <v>0.35019900740054366</v>
      </c>
      <c r="N75">
        <v>0.41383552633068632</v>
      </c>
      <c r="O75">
        <v>0.47656369194232029</v>
      </c>
      <c r="P75">
        <v>0.53863789124329386</v>
      </c>
      <c r="Q75">
        <v>0.55392297247203448</v>
      </c>
      <c r="R75">
        <v>0.5691240129236812</v>
      </c>
      <c r="S75">
        <v>0.58426458613599708</v>
      </c>
      <c r="T75">
        <v>0.59936165775395012</v>
      </c>
      <c r="U75">
        <v>0.61442743560822566</v>
      </c>
      <c r="V75">
        <v>0.62947070286056805</v>
      </c>
      <c r="W75">
        <v>0.64449777814453935</v>
      </c>
      <c r="X75">
        <v>0.65951320680271264</v>
      </c>
    </row>
    <row r="76" spans="1:24" x14ac:dyDescent="0.3">
      <c r="A76" t="s">
        <v>132</v>
      </c>
      <c r="B76" t="s">
        <v>137</v>
      </c>
      <c r="C76" t="s">
        <v>213</v>
      </c>
      <c r="D76" t="s">
        <v>217</v>
      </c>
      <c r="E76" t="s">
        <v>337</v>
      </c>
      <c r="F76" t="s">
        <v>136</v>
      </c>
      <c r="G76">
        <v>0</v>
      </c>
      <c r="H76">
        <v>0</v>
      </c>
      <c r="I76">
        <v>5.1524259915146321E-4</v>
      </c>
      <c r="J76">
        <v>1.0290671492228722E-3</v>
      </c>
      <c r="K76">
        <v>1.541673040004896E-3</v>
      </c>
      <c r="L76">
        <v>2.053242449713606E-3</v>
      </c>
      <c r="M76">
        <v>2.5639380836367485E-3</v>
      </c>
      <c r="N76">
        <v>3.0739025804707369E-3</v>
      </c>
      <c r="O76">
        <v>3.5832591032588686E-3</v>
      </c>
      <c r="P76">
        <v>4.0921126880593432E-3</v>
      </c>
      <c r="Q76">
        <v>4.6005520099262794E-3</v>
      </c>
      <c r="R76">
        <v>5.1086513163212484E-3</v>
      </c>
      <c r="S76">
        <v>5.6164723582916671E-3</v>
      </c>
      <c r="T76">
        <v>6.1240662138731328E-3</v>
      </c>
      <c r="U76">
        <v>6.6314749456646629E-3</v>
      </c>
      <c r="V76">
        <v>7.1387330674844221E-3</v>
      </c>
      <c r="W76">
        <v>7.6458688164590428E-3</v>
      </c>
      <c r="X76">
        <v>8.1529052398350878E-3</v>
      </c>
    </row>
    <row r="77" spans="1:24" x14ac:dyDescent="0.3">
      <c r="A77" t="s">
        <v>132</v>
      </c>
      <c r="B77" t="s">
        <v>137</v>
      </c>
      <c r="C77" t="s">
        <v>213</v>
      </c>
      <c r="D77" t="s">
        <v>218</v>
      </c>
      <c r="E77" t="s">
        <v>337</v>
      </c>
      <c r="F77" t="s">
        <v>136</v>
      </c>
      <c r="G77">
        <v>0</v>
      </c>
      <c r="H77">
        <v>0</v>
      </c>
      <c r="I77">
        <v>3.4041579676023939</v>
      </c>
      <c r="J77">
        <v>6.5778655664993924</v>
      </c>
      <c r="K77">
        <v>9.5505622364515261</v>
      </c>
      <c r="L77">
        <v>12.353935552009208</v>
      </c>
      <c r="M77">
        <v>15.017773865434092</v>
      </c>
      <c r="N77">
        <v>17.567634668125709</v>
      </c>
      <c r="O77">
        <v>20.06064970849307</v>
      </c>
      <c r="P77">
        <v>22.512640086091452</v>
      </c>
      <c r="Q77">
        <v>24.935392732320672</v>
      </c>
      <c r="R77">
        <v>25.501025103084658</v>
      </c>
      <c r="S77">
        <v>26.063244342616784</v>
      </c>
      <c r="T77">
        <v>26.623078640338136</v>
      </c>
      <c r="U77">
        <v>27.181251626302412</v>
      </c>
      <c r="V77">
        <v>27.738269876419857</v>
      </c>
      <c r="W77">
        <v>28.294486708172055</v>
      </c>
      <c r="X77">
        <v>28.850147915494532</v>
      </c>
    </row>
    <row r="78" spans="1:24" x14ac:dyDescent="0.3">
      <c r="A78" t="s">
        <v>132</v>
      </c>
      <c r="B78" t="s">
        <v>137</v>
      </c>
      <c r="C78" t="s">
        <v>213</v>
      </c>
      <c r="D78" t="s">
        <v>219</v>
      </c>
      <c r="E78" t="s">
        <v>337</v>
      </c>
      <c r="F78" t="s">
        <v>136</v>
      </c>
      <c r="G78">
        <v>0</v>
      </c>
      <c r="H78">
        <v>0</v>
      </c>
      <c r="I78">
        <v>0</v>
      </c>
      <c r="J78">
        <v>0.56342360556654913</v>
      </c>
      <c r="K78">
        <v>1.6786263040329545</v>
      </c>
      <c r="L78">
        <v>2.8501151946170751</v>
      </c>
      <c r="M78">
        <v>4.0903653567683458</v>
      </c>
      <c r="N78">
        <v>5.4048112477328294</v>
      </c>
      <c r="O78">
        <v>6.7192274609298259</v>
      </c>
      <c r="P78">
        <v>8.0336396576535272</v>
      </c>
      <c r="Q78">
        <v>9.348051310806234</v>
      </c>
      <c r="R78">
        <v>10.662462890394599</v>
      </c>
      <c r="S78">
        <v>11.976874460027112</v>
      </c>
      <c r="T78">
        <v>13.291286028312246</v>
      </c>
      <c r="U78">
        <v>14.605697596415034</v>
      </c>
      <c r="V78">
        <v>15.920109164493145</v>
      </c>
      <c r="W78">
        <v>16.719273862106768</v>
      </c>
      <c r="X78">
        <v>17.011592453451446</v>
      </c>
    </row>
    <row r="79" spans="1:24" x14ac:dyDescent="0.3">
      <c r="A79" t="s">
        <v>132</v>
      </c>
      <c r="B79" t="s">
        <v>137</v>
      </c>
      <c r="C79" t="s">
        <v>213</v>
      </c>
      <c r="D79" t="s">
        <v>220</v>
      </c>
      <c r="E79" t="s">
        <v>337</v>
      </c>
      <c r="F79" t="s">
        <v>136</v>
      </c>
      <c r="G79">
        <v>0</v>
      </c>
      <c r="H79">
        <v>0</v>
      </c>
      <c r="I79">
        <v>0</v>
      </c>
      <c r="J79">
        <v>0</v>
      </c>
      <c r="K79">
        <v>0</v>
      </c>
      <c r="L79">
        <v>17.254333871059448</v>
      </c>
      <c r="M79">
        <v>34.2540325699471</v>
      </c>
      <c r="N79">
        <v>50.98590863117046</v>
      </c>
      <c r="O79">
        <v>67.436891541802552</v>
      </c>
      <c r="P79">
        <v>83.594150199505521</v>
      </c>
      <c r="Q79">
        <v>99.445223663154806</v>
      </c>
      <c r="R79">
        <v>114.97815811832049</v>
      </c>
      <c r="S79">
        <v>130.18164751307455</v>
      </c>
      <c r="T79">
        <v>145.04517489967643</v>
      </c>
      <c r="U79">
        <v>159.55915117585118</v>
      </c>
      <c r="V79">
        <v>161.51168862555994</v>
      </c>
      <c r="W79">
        <v>163.41382260640862</v>
      </c>
      <c r="X79">
        <v>165.26471827149322</v>
      </c>
    </row>
    <row r="80" spans="1:24" x14ac:dyDescent="0.3">
      <c r="A80" t="s">
        <v>132</v>
      </c>
      <c r="B80" t="s">
        <v>137</v>
      </c>
      <c r="C80" t="s">
        <v>213</v>
      </c>
      <c r="D80" t="s">
        <v>221</v>
      </c>
      <c r="E80" t="s">
        <v>337</v>
      </c>
      <c r="F80" t="s">
        <v>136</v>
      </c>
      <c r="G80">
        <v>0</v>
      </c>
      <c r="H80">
        <v>0</v>
      </c>
      <c r="I80">
        <v>0</v>
      </c>
      <c r="J80">
        <v>0</v>
      </c>
      <c r="K80">
        <v>0</v>
      </c>
      <c r="L80">
        <v>2.1939078482377901</v>
      </c>
      <c r="M80">
        <v>4.3878156964755801</v>
      </c>
      <c r="N80">
        <v>4.3878156964755801</v>
      </c>
      <c r="O80">
        <v>4.3878156964755801</v>
      </c>
      <c r="P80">
        <v>4.3878156964755801</v>
      </c>
      <c r="Q80">
        <v>4.3878156964755801</v>
      </c>
      <c r="R80">
        <v>4.3878156964755801</v>
      </c>
      <c r="S80">
        <v>4.3878156964755801</v>
      </c>
      <c r="T80">
        <v>4.3878156964755801</v>
      </c>
      <c r="U80">
        <v>4.3878156964755801</v>
      </c>
      <c r="V80">
        <v>4.3878156964755801</v>
      </c>
      <c r="W80">
        <v>4.3878156964755801</v>
      </c>
      <c r="X80">
        <v>4.3878156964755801</v>
      </c>
    </row>
    <row r="81" spans="1:24" x14ac:dyDescent="0.3">
      <c r="A81" t="s">
        <v>132</v>
      </c>
      <c r="B81" t="s">
        <v>137</v>
      </c>
      <c r="C81" t="s">
        <v>213</v>
      </c>
      <c r="D81" t="s">
        <v>222</v>
      </c>
      <c r="E81" t="s">
        <v>337</v>
      </c>
      <c r="F81" t="s">
        <v>136</v>
      </c>
      <c r="G81">
        <v>0</v>
      </c>
      <c r="H81">
        <v>0</v>
      </c>
      <c r="I81">
        <v>5.7414355996055431</v>
      </c>
      <c r="J81">
        <v>11.229997110072464</v>
      </c>
      <c r="K81">
        <v>16.523283158451083</v>
      </c>
      <c r="L81">
        <v>16.725073278121485</v>
      </c>
      <c r="M81">
        <v>16.725073278121485</v>
      </c>
      <c r="N81">
        <v>16.725073278121485</v>
      </c>
      <c r="O81">
        <v>16.725073278121485</v>
      </c>
      <c r="P81">
        <v>16.725073278121485</v>
      </c>
      <c r="Q81">
        <v>16.725073278121485</v>
      </c>
      <c r="R81">
        <v>16.725073278121485</v>
      </c>
      <c r="S81">
        <v>16.725073278121485</v>
      </c>
      <c r="T81">
        <v>16.725073278121485</v>
      </c>
      <c r="U81">
        <v>16.725073278121485</v>
      </c>
      <c r="V81">
        <v>16.725073278121485</v>
      </c>
      <c r="W81">
        <v>16.725073278121485</v>
      </c>
      <c r="X81">
        <v>16.725073278121485</v>
      </c>
    </row>
    <row r="82" spans="1:24" x14ac:dyDescent="0.3">
      <c r="A82" t="s">
        <v>132</v>
      </c>
      <c r="B82" t="s">
        <v>137</v>
      </c>
      <c r="C82" t="s">
        <v>213</v>
      </c>
      <c r="D82" t="s">
        <v>223</v>
      </c>
      <c r="E82" t="s">
        <v>337</v>
      </c>
      <c r="F82" t="s">
        <v>136</v>
      </c>
      <c r="G82">
        <v>0</v>
      </c>
      <c r="H82">
        <v>0</v>
      </c>
      <c r="I82">
        <v>6.5222867620326214E-4</v>
      </c>
      <c r="J82">
        <v>1.2910507531357991E-3</v>
      </c>
      <c r="K82">
        <v>1.9140716444809012E-3</v>
      </c>
      <c r="L82">
        <v>2.5190888884835307E-3</v>
      </c>
      <c r="M82">
        <v>3.1043673189703157E-3</v>
      </c>
      <c r="N82">
        <v>3.668896888610035E-3</v>
      </c>
      <c r="O82">
        <v>4.2125592303615469E-3</v>
      </c>
      <c r="P82">
        <v>4.736147965926669E-3</v>
      </c>
      <c r="Q82">
        <v>5.2412357067460899E-3</v>
      </c>
      <c r="R82">
        <v>5.7299325827334067E-3</v>
      </c>
      <c r="S82">
        <v>6.2046087696512866E-3</v>
      </c>
      <c r="T82">
        <v>6.6676472231334419E-3</v>
      </c>
      <c r="U82">
        <v>7.1212647728578979E-3</v>
      </c>
      <c r="V82">
        <v>7.5674093657409382E-3</v>
      </c>
      <c r="W82">
        <v>8.0077211455380215E-3</v>
      </c>
      <c r="X82">
        <v>8.4435374136268143E-3</v>
      </c>
    </row>
    <row r="83" spans="1:24" x14ac:dyDescent="0.3">
      <c r="A83" t="s">
        <v>132</v>
      </c>
      <c r="B83" t="s">
        <v>137</v>
      </c>
      <c r="C83" t="s">
        <v>213</v>
      </c>
      <c r="D83" t="s">
        <v>224</v>
      </c>
      <c r="E83" t="s">
        <v>337</v>
      </c>
      <c r="F83" t="s">
        <v>136</v>
      </c>
      <c r="G83">
        <v>0</v>
      </c>
      <c r="H83">
        <v>0</v>
      </c>
      <c r="I83">
        <v>2.614554647544407</v>
      </c>
      <c r="J83">
        <v>5.1389837912781742</v>
      </c>
      <c r="K83">
        <v>7.5768517160200277</v>
      </c>
      <c r="L83">
        <v>9.9329115864256448</v>
      </c>
      <c r="M83">
        <v>12.212825398134576</v>
      </c>
      <c r="N83">
        <v>14.422862493232763</v>
      </c>
      <c r="O83">
        <v>16.569606593921993</v>
      </c>
      <c r="P83">
        <v>18.659694525105241</v>
      </c>
      <c r="Q83">
        <v>20.699601094467141</v>
      </c>
      <c r="R83">
        <v>22.695476093887702</v>
      </c>
      <c r="S83">
        <v>24.653032500203732</v>
      </c>
      <c r="T83">
        <v>26.577480295701811</v>
      </c>
      <c r="U83">
        <v>28.267091153672965</v>
      </c>
      <c r="V83">
        <v>28.589376525460622</v>
      </c>
      <c r="W83">
        <v>28.908106772667313</v>
      </c>
      <c r="X83">
        <v>29.223825920122984</v>
      </c>
    </row>
    <row r="84" spans="1:24" x14ac:dyDescent="0.3">
      <c r="A84" t="s">
        <v>132</v>
      </c>
      <c r="B84" t="s">
        <v>137</v>
      </c>
      <c r="C84" t="s">
        <v>213</v>
      </c>
      <c r="D84" t="s">
        <v>225</v>
      </c>
      <c r="E84" t="s">
        <v>337</v>
      </c>
      <c r="F84" t="s">
        <v>136</v>
      </c>
      <c r="G84">
        <v>0</v>
      </c>
      <c r="H84">
        <v>0</v>
      </c>
      <c r="I84">
        <v>0</v>
      </c>
      <c r="J84">
        <v>0</v>
      </c>
      <c r="K84">
        <v>0.61009725204806142</v>
      </c>
      <c r="L84">
        <v>1.2670048938360452</v>
      </c>
      <c r="M84">
        <v>1.8963715947988335</v>
      </c>
      <c r="N84">
        <v>2.5009675363260815</v>
      </c>
      <c r="O84">
        <v>3.0973277915571833</v>
      </c>
      <c r="P84">
        <v>3.6859399778381321</v>
      </c>
      <c r="Q84">
        <v>4.2673962048832754</v>
      </c>
      <c r="R84">
        <v>4.8423551669703224</v>
      </c>
      <c r="S84">
        <v>5.4115057011142049</v>
      </c>
      <c r="T84">
        <v>5.9755351615942596</v>
      </c>
      <c r="U84">
        <v>6.5351045021351686</v>
      </c>
      <c r="V84">
        <v>7.0908306006814676</v>
      </c>
      <c r="W84">
        <v>7.6432753486249734</v>
      </c>
      <c r="X84">
        <v>8.1929404266386125</v>
      </c>
    </row>
    <row r="85" spans="1:24" x14ac:dyDescent="0.3">
      <c r="A85" t="s">
        <v>132</v>
      </c>
      <c r="B85" t="s">
        <v>137</v>
      </c>
      <c r="C85" t="s">
        <v>213</v>
      </c>
      <c r="D85" t="s">
        <v>226</v>
      </c>
      <c r="E85" t="s">
        <v>337</v>
      </c>
      <c r="F85" t="s">
        <v>136</v>
      </c>
      <c r="G85">
        <v>0</v>
      </c>
      <c r="H85">
        <v>0</v>
      </c>
      <c r="I85">
        <v>0</v>
      </c>
      <c r="J85">
        <v>0</v>
      </c>
      <c r="K85">
        <v>0</v>
      </c>
      <c r="L85">
        <v>16.382498701402859</v>
      </c>
      <c r="M85">
        <v>32.684191174096881</v>
      </c>
      <c r="N85">
        <v>47.822804072006925</v>
      </c>
      <c r="O85">
        <v>61.909019050499069</v>
      </c>
      <c r="P85">
        <v>75.042985012838699</v>
      </c>
      <c r="Q85">
        <v>87.315320434075616</v>
      </c>
      <c r="R85">
        <v>89.038239840983508</v>
      </c>
      <c r="S85">
        <v>89.983109018676871</v>
      </c>
      <c r="T85">
        <v>90.872067690880186</v>
      </c>
      <c r="U85">
        <v>91.710436445654793</v>
      </c>
      <c r="V85">
        <v>92.50302955016457</v>
      </c>
      <c r="W85">
        <v>93.254203133479777</v>
      </c>
      <c r="X85">
        <v>93.967898784181017</v>
      </c>
    </row>
    <row r="86" spans="1:24" x14ac:dyDescent="0.3">
      <c r="A86" t="s">
        <v>132</v>
      </c>
      <c r="B86" t="s">
        <v>137</v>
      </c>
      <c r="C86" t="s">
        <v>213</v>
      </c>
      <c r="D86" t="s">
        <v>227</v>
      </c>
      <c r="E86" t="s">
        <v>337</v>
      </c>
      <c r="F86" t="s">
        <v>136</v>
      </c>
      <c r="G86">
        <v>0</v>
      </c>
      <c r="H86">
        <v>0</v>
      </c>
      <c r="I86">
        <v>0</v>
      </c>
      <c r="J86">
        <v>0</v>
      </c>
      <c r="K86">
        <v>0</v>
      </c>
      <c r="L86">
        <v>0</v>
      </c>
      <c r="M86">
        <v>2.4483909257640183E-3</v>
      </c>
      <c r="N86">
        <v>4.7600967388361035E-3</v>
      </c>
      <c r="O86">
        <v>6.9110986350837348E-3</v>
      </c>
      <c r="P86">
        <v>8.9166896141636628E-3</v>
      </c>
      <c r="Q86">
        <v>1.0790707354399324E-2</v>
      </c>
      <c r="R86">
        <v>1.2545672704916511E-2</v>
      </c>
      <c r="S86">
        <v>1.4192914998509824E-2</v>
      </c>
      <c r="T86">
        <v>1.57426854394132E-2</v>
      </c>
      <c r="U86">
        <v>1.7204259700797427E-2</v>
      </c>
      <c r="V86">
        <v>1.8586030758824913E-2</v>
      </c>
      <c r="W86">
        <v>1.989559289237609E-2</v>
      </c>
      <c r="X86">
        <v>2.1139817689144965E-2</v>
      </c>
    </row>
    <row r="87" spans="1:24" x14ac:dyDescent="0.3">
      <c r="A87" t="s">
        <v>132</v>
      </c>
      <c r="B87" t="s">
        <v>137</v>
      </c>
      <c r="C87" t="s">
        <v>213</v>
      </c>
      <c r="D87" t="s">
        <v>228</v>
      </c>
      <c r="E87" t="s">
        <v>337</v>
      </c>
      <c r="F87" t="s">
        <v>136</v>
      </c>
      <c r="G87">
        <v>0</v>
      </c>
      <c r="H87">
        <v>0</v>
      </c>
      <c r="I87">
        <v>0.3289224775895162</v>
      </c>
      <c r="J87">
        <v>0.52278677193331291</v>
      </c>
      <c r="K87">
        <v>0.70985508642836948</v>
      </c>
      <c r="L87">
        <v>0.89150610144182107</v>
      </c>
      <c r="M87">
        <v>1.068923821478204</v>
      </c>
      <c r="N87">
        <v>1.2430845860843269</v>
      </c>
      <c r="O87">
        <v>1.4147694511560571</v>
      </c>
      <c r="P87">
        <v>1.584589283885864</v>
      </c>
      <c r="Q87">
        <v>1.7530138812699636</v>
      </c>
      <c r="R87">
        <v>1.9204000704169299</v>
      </c>
      <c r="S87">
        <v>2.0870163845586935</v>
      </c>
      <c r="T87">
        <v>2.2530635383566762</v>
      </c>
      <c r="U87">
        <v>2.4186908039248474</v>
      </c>
      <c r="V87">
        <v>2.5840087856010254</v>
      </c>
      <c r="W87">
        <v>2.7490992139125399</v>
      </c>
      <c r="X87">
        <v>2.9140223626054236</v>
      </c>
    </row>
    <row r="88" spans="1:24" x14ac:dyDescent="0.3">
      <c r="A88" t="s">
        <v>132</v>
      </c>
      <c r="B88" t="s">
        <v>137</v>
      </c>
      <c r="C88" t="s">
        <v>213</v>
      </c>
      <c r="D88" t="s">
        <v>229</v>
      </c>
      <c r="E88" t="s">
        <v>337</v>
      </c>
      <c r="F88" t="s">
        <v>136</v>
      </c>
      <c r="G88">
        <v>0</v>
      </c>
      <c r="H88">
        <v>0</v>
      </c>
      <c r="I88">
        <v>0.29354158351588999</v>
      </c>
      <c r="J88">
        <v>0.30808245414353685</v>
      </c>
      <c r="K88">
        <v>0.32249654060571697</v>
      </c>
      <c r="L88">
        <v>0.33678802777623179</v>
      </c>
      <c r="M88">
        <v>0.35096137601544719</v>
      </c>
      <c r="N88">
        <v>0.36502126618861835</v>
      </c>
      <c r="O88">
        <v>0.37897254560508925</v>
      </c>
      <c r="P88">
        <v>0.39282017596463237</v>
      </c>
      <c r="Q88">
        <v>0.40656918421783217</v>
      </c>
      <c r="R88">
        <v>0.4202246170558277</v>
      </c>
      <c r="S88">
        <v>0.43379149955209539</v>
      </c>
      <c r="T88">
        <v>0.44727479829464672</v>
      </c>
      <c r="U88">
        <v>0.46067938917828255</v>
      </c>
      <c r="V88">
        <v>0.47401002987840124</v>
      </c>
      <c r="W88">
        <v>0.4872713369032175</v>
      </c>
      <c r="X88">
        <v>0.50046776702116802</v>
      </c>
    </row>
    <row r="89" spans="1:24" x14ac:dyDescent="0.3">
      <c r="A89" t="s">
        <v>132</v>
      </c>
      <c r="B89" t="s">
        <v>137</v>
      </c>
      <c r="C89" t="s">
        <v>213</v>
      </c>
      <c r="D89" t="s">
        <v>230</v>
      </c>
      <c r="E89" t="s">
        <v>337</v>
      </c>
      <c r="F89" t="s">
        <v>136</v>
      </c>
      <c r="G89">
        <v>0</v>
      </c>
      <c r="H89">
        <v>0</v>
      </c>
      <c r="I89">
        <v>2.7564283468018198</v>
      </c>
      <c r="J89">
        <v>5.465139262004941</v>
      </c>
      <c r="K89">
        <v>8.1310624568302465</v>
      </c>
      <c r="L89">
        <v>10.760150710161815</v>
      </c>
      <c r="M89">
        <v>13.35862500819626</v>
      </c>
      <c r="N89">
        <v>15.932391116587585</v>
      </c>
      <c r="O89">
        <v>18.486683330350914</v>
      </c>
      <c r="P89">
        <v>21.02591228990002</v>
      </c>
      <c r="Q89">
        <v>23.553657848693607</v>
      </c>
      <c r="R89">
        <v>26.072745752294285</v>
      </c>
      <c r="S89">
        <v>28.585360893150416</v>
      </c>
      <c r="T89">
        <v>31.093167036438658</v>
      </c>
      <c r="U89">
        <v>33.597416919123951</v>
      </c>
      <c r="V89">
        <v>36.099046003663226</v>
      </c>
      <c r="W89">
        <v>38.598748591131688</v>
      </c>
      <c r="X89">
        <v>41.097037696092485</v>
      </c>
    </row>
    <row r="90" spans="1:24" x14ac:dyDescent="0.3">
      <c r="A90" t="s">
        <v>132</v>
      </c>
      <c r="B90" t="s">
        <v>137</v>
      </c>
      <c r="C90" t="s">
        <v>213</v>
      </c>
      <c r="D90" t="s">
        <v>231</v>
      </c>
      <c r="E90" t="s">
        <v>337</v>
      </c>
      <c r="F90" t="s">
        <v>136</v>
      </c>
      <c r="G90">
        <v>0</v>
      </c>
      <c r="H90">
        <v>0</v>
      </c>
      <c r="I90">
        <v>1.0652602802479225</v>
      </c>
      <c r="J90">
        <v>2.1136060442261284</v>
      </c>
      <c r="K90">
        <v>3.1460591681700105</v>
      </c>
      <c r="L90">
        <v>4.1638510423038531</v>
      </c>
      <c r="M90">
        <v>5.1683446170516145</v>
      </c>
      <c r="N90">
        <v>6.1609600248569478</v>
      </c>
      <c r="O90">
        <v>7.1431104487347472</v>
      </c>
      <c r="P90">
        <v>8.116151911919232</v>
      </c>
      <c r="Q90">
        <v>9.0813479214322683</v>
      </c>
      <c r="R90">
        <v>10.039847878832722</v>
      </c>
      <c r="S90">
        <v>10.992676996818737</v>
      </c>
      <c r="T90">
        <v>11.940735017720552</v>
      </c>
      <c r="U90">
        <v>12.884801101618031</v>
      </c>
      <c r="V90">
        <v>13.82554261498429</v>
      </c>
      <c r="W90">
        <v>14.763526029399268</v>
      </c>
      <c r="X90">
        <v>15.699228618944623</v>
      </c>
    </row>
    <row r="91" spans="1:24" x14ac:dyDescent="0.3">
      <c r="A91" t="s">
        <v>132</v>
      </c>
      <c r="B91" t="s">
        <v>137</v>
      </c>
      <c r="C91" t="s">
        <v>213</v>
      </c>
      <c r="D91" t="s">
        <v>232</v>
      </c>
      <c r="E91" t="s">
        <v>337</v>
      </c>
      <c r="F91" t="s">
        <v>136</v>
      </c>
      <c r="G91">
        <v>0</v>
      </c>
      <c r="H91">
        <v>0</v>
      </c>
      <c r="I91">
        <v>19.777685142811848</v>
      </c>
      <c r="J91">
        <v>39.051194598900011</v>
      </c>
      <c r="K91">
        <v>53.404540292512934</v>
      </c>
      <c r="L91">
        <v>54.332400460569282</v>
      </c>
      <c r="M91">
        <v>55.24800084319515</v>
      </c>
      <c r="N91">
        <v>56.154136495623348</v>
      </c>
      <c r="O91">
        <v>57.053008545512249</v>
      </c>
      <c r="P91">
        <v>57.946331612761817</v>
      </c>
      <c r="Q91">
        <v>58.835430335814834</v>
      </c>
      <c r="R91">
        <v>59.721321673616337</v>
      </c>
      <c r="S91">
        <v>60.604782674892235</v>
      </c>
      <c r="T91">
        <v>61.486404948749367</v>
      </c>
      <c r="U91">
        <v>62.366637700152339</v>
      </c>
      <c r="V91">
        <v>63.245821310633552</v>
      </c>
      <c r="W91">
        <v>64.124213304007668</v>
      </c>
      <c r="X91">
        <v>65.002008289575897</v>
      </c>
    </row>
    <row r="92" spans="1:24" x14ac:dyDescent="0.3">
      <c r="A92" t="s">
        <v>132</v>
      </c>
      <c r="B92" t="s">
        <v>137</v>
      </c>
      <c r="C92" t="s">
        <v>213</v>
      </c>
      <c r="D92" t="s">
        <v>233</v>
      </c>
      <c r="E92" t="s">
        <v>337</v>
      </c>
      <c r="F92" t="s">
        <v>136</v>
      </c>
      <c r="G92">
        <v>0</v>
      </c>
      <c r="H92">
        <v>0</v>
      </c>
      <c r="I92">
        <v>0.75940758801306085</v>
      </c>
      <c r="J92">
        <v>1.489844664286321</v>
      </c>
      <c r="K92">
        <v>2.1952967618807384</v>
      </c>
      <c r="L92">
        <v>2.8793692261638277</v>
      </c>
      <c r="M92">
        <v>3.545269420603316</v>
      </c>
      <c r="N92">
        <v>4.1222254826721922</v>
      </c>
      <c r="O92">
        <v>4.4729189148332464</v>
      </c>
      <c r="P92">
        <v>4.8176609560882131</v>
      </c>
      <c r="Q92">
        <v>5.15743457813182</v>
      </c>
      <c r="R92">
        <v>5.4930721570542618</v>
      </c>
      <c r="S92">
        <v>5.8252747476411928</v>
      </c>
      <c r="T92">
        <v>6.1546301728222756</v>
      </c>
      <c r="U92">
        <v>6.4816295009940657</v>
      </c>
      <c r="V92">
        <v>6.8066817279494147</v>
      </c>
      <c r="W92">
        <v>7.1301266425189267</v>
      </c>
      <c r="X92">
        <v>7.4522459561234866</v>
      </c>
    </row>
    <row r="93" spans="1:24" x14ac:dyDescent="0.3">
      <c r="A93" t="s">
        <v>132</v>
      </c>
      <c r="B93" t="s">
        <v>137</v>
      </c>
      <c r="C93" t="s">
        <v>213</v>
      </c>
      <c r="D93" t="s">
        <v>234</v>
      </c>
      <c r="E93" t="s">
        <v>337</v>
      </c>
      <c r="F93" t="s">
        <v>136</v>
      </c>
      <c r="G93">
        <v>0</v>
      </c>
      <c r="H93">
        <v>0</v>
      </c>
      <c r="I93">
        <v>34.784136911161788</v>
      </c>
      <c r="J93">
        <v>67.912461888845371</v>
      </c>
      <c r="K93">
        <v>99.557386651300433</v>
      </c>
      <c r="L93">
        <v>129.91527928998997</v>
      </c>
      <c r="M93">
        <v>159.18719413758328</v>
      </c>
      <c r="N93">
        <v>187.5641130530343</v>
      </c>
      <c r="O93">
        <v>215.2176433374099</v>
      </c>
      <c r="P93">
        <v>242.29562737831509</v>
      </c>
      <c r="Q93">
        <v>268.92140543443031</v>
      </c>
      <c r="R93">
        <v>295.19537797380326</v>
      </c>
      <c r="S93">
        <v>321.19775160821189</v>
      </c>
      <c r="T93">
        <v>346.99168966605703</v>
      </c>
      <c r="U93">
        <v>372.62639470013568</v>
      </c>
      <c r="V93">
        <v>398.13987839625594</v>
      </c>
      <c r="W93">
        <v>410.74612915755228</v>
      </c>
      <c r="X93">
        <v>410.74612915755228</v>
      </c>
    </row>
    <row r="94" spans="1:24" x14ac:dyDescent="0.3">
      <c r="A94" t="s">
        <v>132</v>
      </c>
      <c r="B94" t="s">
        <v>137</v>
      </c>
      <c r="C94" t="s">
        <v>213</v>
      </c>
      <c r="D94" t="s">
        <v>235</v>
      </c>
      <c r="E94" t="s">
        <v>337</v>
      </c>
      <c r="F94" t="s">
        <v>136</v>
      </c>
      <c r="G94">
        <v>0</v>
      </c>
      <c r="H94">
        <v>0</v>
      </c>
      <c r="I94">
        <v>50.280289429379479</v>
      </c>
      <c r="J94">
        <v>98.167111300011257</v>
      </c>
      <c r="K94">
        <v>143.9096858560759</v>
      </c>
      <c r="L94">
        <v>187.79186215493741</v>
      </c>
      <c r="M94">
        <v>230.10426319130923</v>
      </c>
      <c r="N94">
        <v>271.12295225140974</v>
      </c>
      <c r="O94">
        <v>311.09598679855543</v>
      </c>
      <c r="P94">
        <v>350.23707223695681</v>
      </c>
      <c r="Q94">
        <v>388.72449627059177</v>
      </c>
      <c r="R94">
        <v>426.70338725510061</v>
      </c>
      <c r="S94">
        <v>464.28968343166048</v>
      </c>
      <c r="T94">
        <v>501.57468706375511</v>
      </c>
      <c r="U94">
        <v>538.62952018616761</v>
      </c>
      <c r="V94">
        <v>575.50912849351198</v>
      </c>
      <c r="W94">
        <v>593.73139856208229</v>
      </c>
      <c r="X94">
        <v>593.73139856208229</v>
      </c>
    </row>
    <row r="95" spans="1:24" x14ac:dyDescent="0.3">
      <c r="A95" t="s">
        <v>132</v>
      </c>
      <c r="B95" t="s">
        <v>137</v>
      </c>
      <c r="C95" t="s">
        <v>213</v>
      </c>
      <c r="D95" t="s">
        <v>236</v>
      </c>
      <c r="E95" t="s">
        <v>337</v>
      </c>
      <c r="F95" t="s">
        <v>136</v>
      </c>
      <c r="G95">
        <v>0</v>
      </c>
      <c r="H95">
        <v>0</v>
      </c>
      <c r="I95">
        <v>12.613758537586158</v>
      </c>
      <c r="J95">
        <v>24.627070614019914</v>
      </c>
      <c r="K95">
        <v>36.102457826102885</v>
      </c>
      <c r="L95">
        <v>47.111129061280707</v>
      </c>
      <c r="M95">
        <v>57.72599257689216</v>
      </c>
      <c r="N95">
        <v>68.01630405290588</v>
      </c>
      <c r="O95">
        <v>78.044293380621809</v>
      </c>
      <c r="P95">
        <v>87.863572589673822</v>
      </c>
      <c r="Q95">
        <v>97.518868511862635</v>
      </c>
      <c r="R95">
        <v>107.04658933130528</v>
      </c>
      <c r="S95">
        <v>116.47582034158458</v>
      </c>
      <c r="T95">
        <v>125.82946643681684</v>
      </c>
      <c r="U95">
        <v>135.12536992029106</v>
      </c>
      <c r="V95">
        <v>144.37731495539222</v>
      </c>
      <c r="W95">
        <v>148.9487149465252</v>
      </c>
      <c r="X95">
        <v>148.9487149465252</v>
      </c>
    </row>
    <row r="96" spans="1:24" x14ac:dyDescent="0.3">
      <c r="A96" t="s">
        <v>132</v>
      </c>
      <c r="B96" t="s">
        <v>137</v>
      </c>
      <c r="C96" t="s">
        <v>213</v>
      </c>
      <c r="D96" t="s">
        <v>237</v>
      </c>
      <c r="E96" t="s">
        <v>337</v>
      </c>
      <c r="F96" t="s">
        <v>136</v>
      </c>
      <c r="G96">
        <v>0</v>
      </c>
      <c r="H96">
        <v>0</v>
      </c>
      <c r="I96">
        <v>0.87954165868954481</v>
      </c>
      <c r="J96">
        <v>1.717214934151158</v>
      </c>
      <c r="K96">
        <v>2.5173793793912616</v>
      </c>
      <c r="L96">
        <v>3.2850003013634286</v>
      </c>
      <c r="M96">
        <v>4.0251615019654707</v>
      </c>
      <c r="N96">
        <v>4.7426920934284311</v>
      </c>
      <c r="O96">
        <v>5.4419312884977362</v>
      </c>
      <c r="P96">
        <v>6.1266173871677445</v>
      </c>
      <c r="Q96">
        <v>6.7998691356640713</v>
      </c>
      <c r="R96">
        <v>7.4642252312792605</v>
      </c>
      <c r="S96">
        <v>8.1217137552775185</v>
      </c>
      <c r="T96">
        <v>8.773931837372654</v>
      </c>
      <c r="U96">
        <v>9.422123599131039</v>
      </c>
      <c r="V96">
        <v>10.067250193082362</v>
      </c>
      <c r="W96">
        <v>10.386008215820279</v>
      </c>
      <c r="X96">
        <v>10.386008215820279</v>
      </c>
    </row>
    <row r="97" spans="1:24" x14ac:dyDescent="0.3">
      <c r="A97" t="s">
        <v>132</v>
      </c>
      <c r="B97" t="s">
        <v>137</v>
      </c>
      <c r="C97" t="s">
        <v>213</v>
      </c>
      <c r="D97" t="s">
        <v>238</v>
      </c>
      <c r="E97" t="s">
        <v>337</v>
      </c>
      <c r="F97" t="s">
        <v>136</v>
      </c>
      <c r="G97">
        <v>0</v>
      </c>
      <c r="H97">
        <v>0</v>
      </c>
      <c r="I97">
        <v>0.32337814984485591</v>
      </c>
      <c r="J97">
        <v>0.63136269078957574</v>
      </c>
      <c r="K97">
        <v>0.92555648515618705</v>
      </c>
      <c r="L97">
        <v>1.2077851108012871</v>
      </c>
      <c r="M97">
        <v>1.4799177122226381</v>
      </c>
      <c r="N97">
        <v>1.7437297930171867</v>
      </c>
      <c r="O97">
        <v>2.0008167370710011</v>
      </c>
      <c r="P97">
        <v>2.2525529926820074</v>
      </c>
      <c r="Q97">
        <v>2.5000852188791569</v>
      </c>
      <c r="R97">
        <v>2.744346810033675</v>
      </c>
      <c r="S97">
        <v>2.9860834240237009</v>
      </c>
      <c r="T97">
        <v>3.2258822722073455</v>
      </c>
      <c r="U97">
        <v>3.4642007766138447</v>
      </c>
      <c r="V97">
        <v>3.7013923209899477</v>
      </c>
      <c r="W97">
        <v>3.8185890206832549</v>
      </c>
      <c r="X97">
        <v>3.8185890206832549</v>
      </c>
    </row>
    <row r="98" spans="1:24" x14ac:dyDescent="0.3">
      <c r="A98" t="s">
        <v>132</v>
      </c>
      <c r="B98" t="s">
        <v>137</v>
      </c>
      <c r="C98" t="s">
        <v>213</v>
      </c>
      <c r="D98" t="s">
        <v>239</v>
      </c>
      <c r="E98" t="s">
        <v>337</v>
      </c>
      <c r="F98" t="s">
        <v>136</v>
      </c>
      <c r="G98">
        <v>0</v>
      </c>
      <c r="H98">
        <v>0</v>
      </c>
      <c r="I98">
        <v>9.4370146516301912</v>
      </c>
      <c r="J98">
        <v>18.424803798068567</v>
      </c>
      <c r="K98">
        <v>27.010143126617372</v>
      </c>
      <c r="L98">
        <v>35.246307742563303</v>
      </c>
      <c r="M98">
        <v>43.1878441389822</v>
      </c>
      <c r="N98">
        <v>50.886566124155323</v>
      </c>
      <c r="O98">
        <v>58.389031145192277</v>
      </c>
      <c r="P98">
        <v>65.735349174679826</v>
      </c>
      <c r="Q98">
        <v>72.958982702467154</v>
      </c>
      <c r="R98">
        <v>80.087170601561709</v>
      </c>
      <c r="S98">
        <v>87.141673106303642</v>
      </c>
      <c r="T98">
        <v>94.139626569884257</v>
      </c>
      <c r="U98">
        <v>101.09437975564438</v>
      </c>
      <c r="V98">
        <v>108.01624531951741</v>
      </c>
      <c r="W98">
        <v>111.43634953082251</v>
      </c>
      <c r="X98">
        <v>111.43634953082251</v>
      </c>
    </row>
    <row r="99" spans="1:24" x14ac:dyDescent="0.3">
      <c r="A99" t="s">
        <v>132</v>
      </c>
      <c r="B99" t="s">
        <v>137</v>
      </c>
      <c r="C99" t="s">
        <v>213</v>
      </c>
      <c r="D99" t="s">
        <v>240</v>
      </c>
      <c r="E99" t="s">
        <v>337</v>
      </c>
      <c r="F99" t="s">
        <v>136</v>
      </c>
      <c r="G99">
        <v>0</v>
      </c>
      <c r="H99">
        <v>0</v>
      </c>
      <c r="I99">
        <v>7.0751200448593563</v>
      </c>
      <c r="J99">
        <v>21.675772637535918</v>
      </c>
      <c r="K99">
        <v>40.186552781021767</v>
      </c>
      <c r="L99">
        <v>60.51987162621819</v>
      </c>
      <c r="M99">
        <v>81.116372966005329</v>
      </c>
      <c r="N99">
        <v>101.75247773440525</v>
      </c>
      <c r="O99">
        <v>122.03134415162792</v>
      </c>
      <c r="P99">
        <v>141.98987868663713</v>
      </c>
      <c r="Q99">
        <v>161.67264704303892</v>
      </c>
      <c r="R99">
        <v>181.12622286859929</v>
      </c>
      <c r="S99">
        <v>200.3948199006044</v>
      </c>
      <c r="T99">
        <v>219.51762488608003</v>
      </c>
      <c r="U99">
        <v>238.52765825081738</v>
      </c>
      <c r="V99">
        <v>257.45172070273804</v>
      </c>
      <c r="W99">
        <v>276.31096729256063</v>
      </c>
      <c r="X99">
        <v>295.12175529999615</v>
      </c>
    </row>
    <row r="100" spans="1:24" x14ac:dyDescent="0.3">
      <c r="A100" t="s">
        <v>132</v>
      </c>
      <c r="B100" t="s">
        <v>137</v>
      </c>
      <c r="C100" t="s">
        <v>213</v>
      </c>
      <c r="D100" t="s">
        <v>241</v>
      </c>
      <c r="E100" t="s">
        <v>337</v>
      </c>
      <c r="F100" t="s">
        <v>136</v>
      </c>
      <c r="G100">
        <v>0</v>
      </c>
      <c r="H100">
        <v>0</v>
      </c>
      <c r="I100">
        <v>0.50525549872840536</v>
      </c>
      <c r="J100">
        <v>1.5119603288975734</v>
      </c>
      <c r="K100">
        <v>2.7504196101666971</v>
      </c>
      <c r="L100">
        <v>4.0782847360676051</v>
      </c>
      <c r="M100">
        <v>5.3990813528929209</v>
      </c>
      <c r="N100">
        <v>6.7056251674770779</v>
      </c>
      <c r="O100">
        <v>7.9788623731130208</v>
      </c>
      <c r="P100">
        <v>9.2256000004595133</v>
      </c>
      <c r="Q100">
        <v>10.451516941314086</v>
      </c>
      <c r="R100">
        <v>11.661235882547707</v>
      </c>
      <c r="S100">
        <v>12.858449735741775</v>
      </c>
      <c r="T100">
        <v>14.046066697387834</v>
      </c>
      <c r="U100">
        <v>15.226352175200166</v>
      </c>
      <c r="V100">
        <v>16.401056321586871</v>
      </c>
      <c r="W100">
        <v>17.571522773490035</v>
      </c>
      <c r="X100">
        <v>18.738778191207988</v>
      </c>
    </row>
    <row r="101" spans="1:24" x14ac:dyDescent="0.3">
      <c r="A101" t="s">
        <v>132</v>
      </c>
      <c r="B101" t="s">
        <v>137</v>
      </c>
      <c r="C101" t="s">
        <v>213</v>
      </c>
      <c r="D101" t="s">
        <v>242</v>
      </c>
      <c r="E101" t="s">
        <v>337</v>
      </c>
      <c r="F101" t="s">
        <v>136</v>
      </c>
      <c r="G101">
        <v>0</v>
      </c>
      <c r="H101">
        <v>0</v>
      </c>
      <c r="I101">
        <v>2.6976103408990908</v>
      </c>
      <c r="J101">
        <v>8.0725095096010691</v>
      </c>
      <c r="K101">
        <v>14.684769192755745</v>
      </c>
      <c r="L101">
        <v>21.774375746201805</v>
      </c>
      <c r="M101">
        <v>28.826242812942535</v>
      </c>
      <c r="N101">
        <v>35.802012723275659</v>
      </c>
      <c r="O101">
        <v>42.599955271125623</v>
      </c>
      <c r="P101">
        <v>49.256413883416258</v>
      </c>
      <c r="Q101">
        <v>55.801708739297354</v>
      </c>
      <c r="R101">
        <v>62.26052083271604</v>
      </c>
      <c r="S101">
        <v>68.652566993068689</v>
      </c>
      <c r="T101">
        <v>74.993374376316382</v>
      </c>
      <c r="U101">
        <v>81.295038223959267</v>
      </c>
      <c r="V101">
        <v>87.56690277717064</v>
      </c>
      <c r="W101">
        <v>93.816141849829791</v>
      </c>
      <c r="X101">
        <v>100.04823688537346</v>
      </c>
    </row>
    <row r="102" spans="1:24" x14ac:dyDescent="0.3">
      <c r="A102" t="s">
        <v>132</v>
      </c>
      <c r="B102" t="s">
        <v>137</v>
      </c>
      <c r="C102" t="s">
        <v>213</v>
      </c>
      <c r="D102" t="s">
        <v>243</v>
      </c>
      <c r="E102" t="s">
        <v>337</v>
      </c>
      <c r="F102" t="s">
        <v>136</v>
      </c>
      <c r="G102">
        <v>0</v>
      </c>
      <c r="H102">
        <v>0</v>
      </c>
      <c r="I102">
        <v>1.2073258438799981</v>
      </c>
      <c r="J102">
        <v>3.6128825605925394</v>
      </c>
      <c r="K102">
        <v>6.5722247164569367</v>
      </c>
      <c r="L102">
        <v>9.7452052930600157</v>
      </c>
      <c r="M102">
        <v>12.90129541779045</v>
      </c>
      <c r="N102">
        <v>16.023327968606758</v>
      </c>
      <c r="O102">
        <v>19.065773202003687</v>
      </c>
      <c r="P102">
        <v>22.044896757949719</v>
      </c>
      <c r="Q102">
        <v>24.974268548794164</v>
      </c>
      <c r="R102">
        <v>27.864934647942526</v>
      </c>
      <c r="S102">
        <v>30.725719397935574</v>
      </c>
      <c r="T102">
        <v>33.563572036915509</v>
      </c>
      <c r="U102">
        <v>36.38390583655827</v>
      </c>
      <c r="V102">
        <v>39.19090284780313</v>
      </c>
      <c r="W102">
        <v>41.987773738538017</v>
      </c>
      <c r="X102">
        <v>44.776971749775015</v>
      </c>
    </row>
    <row r="103" spans="1:24" x14ac:dyDescent="0.3">
      <c r="A103" t="s">
        <v>132</v>
      </c>
      <c r="B103" t="s">
        <v>137</v>
      </c>
      <c r="C103" t="s">
        <v>213</v>
      </c>
      <c r="D103" t="s">
        <v>244</v>
      </c>
      <c r="E103" t="s">
        <v>337</v>
      </c>
      <c r="F103" t="s">
        <v>136</v>
      </c>
      <c r="G103">
        <v>0</v>
      </c>
      <c r="H103">
        <v>0</v>
      </c>
      <c r="I103">
        <v>0.2682280765246513</v>
      </c>
      <c r="J103">
        <v>0.80266362626916066</v>
      </c>
      <c r="K103">
        <v>1.4601320787747794</v>
      </c>
      <c r="L103">
        <v>2.1650639587858862</v>
      </c>
      <c r="M103">
        <v>2.866243336156221</v>
      </c>
      <c r="N103">
        <v>3.5598562412370831</v>
      </c>
      <c r="O103">
        <v>4.2357874631374113</v>
      </c>
      <c r="P103">
        <v>4.8976506918517533</v>
      </c>
      <c r="Q103">
        <v>5.5484607153982024</v>
      </c>
      <c r="R103">
        <v>6.1906716078262187</v>
      </c>
      <c r="S103">
        <v>6.8262438476912006</v>
      </c>
      <c r="T103">
        <v>7.4567213270498316</v>
      </c>
      <c r="U103">
        <v>8.0833066967496023</v>
      </c>
      <c r="V103">
        <v>8.7069290709025484</v>
      </c>
      <c r="W103">
        <v>9.3283017542691873</v>
      </c>
      <c r="X103">
        <v>9.9479697762806865</v>
      </c>
    </row>
    <row r="104" spans="1:24" x14ac:dyDescent="0.3">
      <c r="A104" t="s">
        <v>132</v>
      </c>
      <c r="B104" t="s">
        <v>137</v>
      </c>
      <c r="C104" t="s">
        <v>213</v>
      </c>
      <c r="D104" t="s">
        <v>245</v>
      </c>
      <c r="E104" t="s">
        <v>337</v>
      </c>
      <c r="F104" t="s">
        <v>136</v>
      </c>
      <c r="G104">
        <v>0</v>
      </c>
      <c r="H104">
        <v>0</v>
      </c>
      <c r="I104">
        <v>4.2075693560016246E-2</v>
      </c>
      <c r="J104">
        <v>0.12591011801692864</v>
      </c>
      <c r="K104">
        <v>0.22904414295358405</v>
      </c>
      <c r="L104">
        <v>0.33962353549270763</v>
      </c>
      <c r="M104">
        <v>0.44961429035734901</v>
      </c>
      <c r="N104">
        <v>0.55841812782875122</v>
      </c>
      <c r="O104">
        <v>0.66444832171753965</v>
      </c>
      <c r="P104">
        <v>0.7682717348025907</v>
      </c>
      <c r="Q104">
        <v>0.87036128288914494</v>
      </c>
      <c r="R104">
        <v>0.97110192518436855</v>
      </c>
      <c r="S104">
        <v>1.0708011928609737</v>
      </c>
      <c r="T104">
        <v>1.1697012691009314</v>
      </c>
      <c r="U104">
        <v>1.267990808161374</v>
      </c>
      <c r="V104">
        <v>1.3658155558611833</v>
      </c>
      <c r="W104">
        <v>1.4632874050078064</v>
      </c>
      <c r="X104">
        <v>1.5604918518387145</v>
      </c>
    </row>
    <row r="105" spans="1:24" x14ac:dyDescent="0.3">
      <c r="A105" t="s">
        <v>132</v>
      </c>
      <c r="B105" t="s">
        <v>137</v>
      </c>
      <c r="C105" t="s">
        <v>213</v>
      </c>
      <c r="D105" t="s">
        <v>246</v>
      </c>
      <c r="E105" t="s">
        <v>337</v>
      </c>
      <c r="F105" t="s">
        <v>136</v>
      </c>
      <c r="G105">
        <v>0</v>
      </c>
      <c r="H105">
        <v>0</v>
      </c>
      <c r="I105">
        <v>1.4879946098009305</v>
      </c>
      <c r="J105">
        <v>4.4527745374262224</v>
      </c>
      <c r="K105">
        <v>8.1000791973938693</v>
      </c>
      <c r="L105">
        <v>12.010687107363957</v>
      </c>
      <c r="M105">
        <v>15.900478017953969</v>
      </c>
      <c r="N105">
        <v>19.748293941705089</v>
      </c>
      <c r="O105">
        <v>23.498020770512323</v>
      </c>
      <c r="P105">
        <v>27.169705440934464</v>
      </c>
      <c r="Q105">
        <v>30.780072482255481</v>
      </c>
      <c r="R105">
        <v>34.34273586436607</v>
      </c>
      <c r="S105">
        <v>37.868571337340057</v>
      </c>
      <c r="T105">
        <v>41.366143638650954</v>
      </c>
      <c r="U105">
        <v>44.842124470984494</v>
      </c>
      <c r="V105">
        <v>48.301668092643951</v>
      </c>
      <c r="W105">
        <v>51.748731560073779</v>
      </c>
      <c r="X105">
        <v>55.186338422733336</v>
      </c>
    </row>
    <row r="106" spans="1:24" x14ac:dyDescent="0.3">
      <c r="A106" t="s">
        <v>132</v>
      </c>
      <c r="B106" t="s">
        <v>137</v>
      </c>
      <c r="C106" t="s">
        <v>213</v>
      </c>
      <c r="D106" t="s">
        <v>247</v>
      </c>
      <c r="E106" t="s">
        <v>337</v>
      </c>
      <c r="F106" t="s">
        <v>136</v>
      </c>
      <c r="G106">
        <v>0</v>
      </c>
      <c r="H106">
        <v>0</v>
      </c>
      <c r="I106">
        <v>1.3393499316542308</v>
      </c>
      <c r="J106">
        <v>4.0079602661809197</v>
      </c>
      <c r="K106">
        <v>7.2909138567879186</v>
      </c>
      <c r="L106">
        <v>10.810867761490334</v>
      </c>
      <c r="M106">
        <v>14.312084201343545</v>
      </c>
      <c r="N106">
        <v>17.775518786757527</v>
      </c>
      <c r="O106">
        <v>21.150662983386635</v>
      </c>
      <c r="P106">
        <v>24.455561119438144</v>
      </c>
      <c r="Q106">
        <v>27.705267010971522</v>
      </c>
      <c r="R106">
        <v>30.912034647028499</v>
      </c>
      <c r="S106">
        <v>34.085653333982982</v>
      </c>
      <c r="T106">
        <v>37.233832226474526</v>
      </c>
      <c r="U106">
        <v>40.362576550918142</v>
      </c>
      <c r="V106">
        <v>43.476525675938369</v>
      </c>
      <c r="W106">
        <v>46.579241363952583</v>
      </c>
      <c r="X106">
        <v>49.673445123987143</v>
      </c>
    </row>
    <row r="107" spans="1:24" x14ac:dyDescent="0.3">
      <c r="A107" t="s">
        <v>132</v>
      </c>
      <c r="B107" t="s">
        <v>137</v>
      </c>
      <c r="C107" t="s">
        <v>213</v>
      </c>
      <c r="D107" t="s">
        <v>248</v>
      </c>
      <c r="E107" t="s">
        <v>337</v>
      </c>
      <c r="F107" t="s">
        <v>136</v>
      </c>
      <c r="G107">
        <v>0</v>
      </c>
      <c r="H107">
        <v>0</v>
      </c>
      <c r="I107">
        <v>5.0612128942144086</v>
      </c>
      <c r="J107">
        <v>15.543613617271669</v>
      </c>
      <c r="K107">
        <v>28.85149257314507</v>
      </c>
      <c r="L107">
        <v>43.444876757775539</v>
      </c>
      <c r="M107">
        <v>58.157899815895213</v>
      </c>
      <c r="N107">
        <v>72.805257706338224</v>
      </c>
      <c r="O107">
        <v>87.112180125233081</v>
      </c>
      <c r="P107">
        <v>101.13649435698764</v>
      </c>
      <c r="Q107">
        <v>114.94756937783788</v>
      </c>
      <c r="R107">
        <v>128.60905537482901</v>
      </c>
      <c r="S107">
        <v>142.170888274833</v>
      </c>
      <c r="T107">
        <v>155.66859969209065</v>
      </c>
      <c r="U107">
        <v>169.12596939351505</v>
      </c>
      <c r="V107">
        <v>182.55831617732878</v>
      </c>
      <c r="W107">
        <v>195.97527837379127</v>
      </c>
      <c r="X107">
        <v>209.38283312930744</v>
      </c>
    </row>
    <row r="108" spans="1:24" x14ac:dyDescent="0.3">
      <c r="A108" t="s">
        <v>132</v>
      </c>
      <c r="B108" t="s">
        <v>137</v>
      </c>
      <c r="C108" t="s">
        <v>213</v>
      </c>
      <c r="D108" t="s">
        <v>249</v>
      </c>
      <c r="E108" t="s">
        <v>337</v>
      </c>
      <c r="F108" t="s">
        <v>136</v>
      </c>
      <c r="G108">
        <v>0</v>
      </c>
      <c r="H108">
        <v>0</v>
      </c>
      <c r="I108">
        <v>5.4639211104341091E-2</v>
      </c>
      <c r="J108">
        <v>0.16780380582869014</v>
      </c>
      <c r="K108">
        <v>0.31147134616317934</v>
      </c>
      <c r="L108">
        <v>0.46901678356263554</v>
      </c>
      <c r="M108">
        <v>0.62785380339529373</v>
      </c>
      <c r="N108">
        <v>0.78598192339823147</v>
      </c>
      <c r="O108">
        <v>0.94043481258473993</v>
      </c>
      <c r="P108">
        <v>1.0918367555416151</v>
      </c>
      <c r="Q108">
        <v>1.2409366372132116</v>
      </c>
      <c r="R108">
        <v>1.3884216043525874</v>
      </c>
      <c r="S108">
        <v>1.5348307490127893</v>
      </c>
      <c r="T108">
        <v>1.6805476589645665</v>
      </c>
      <c r="U108">
        <v>1.8258290528505712</v>
      </c>
      <c r="V108">
        <v>1.9708403074426255</v>
      </c>
      <c r="W108">
        <v>2.1156854750247858</v>
      </c>
      <c r="X108">
        <v>2.260429082928948</v>
      </c>
    </row>
    <row r="109" spans="1:24" x14ac:dyDescent="0.3">
      <c r="A109" t="s">
        <v>132</v>
      </c>
      <c r="B109" t="s">
        <v>137</v>
      </c>
      <c r="C109" t="s">
        <v>213</v>
      </c>
      <c r="D109" t="s">
        <v>250</v>
      </c>
      <c r="E109" t="s">
        <v>337</v>
      </c>
      <c r="F109" t="s">
        <v>136</v>
      </c>
      <c r="G109">
        <v>0</v>
      </c>
      <c r="H109">
        <v>0</v>
      </c>
      <c r="I109">
        <v>0.42334532744149672</v>
      </c>
      <c r="J109">
        <v>1.2668468569399278</v>
      </c>
      <c r="K109">
        <v>2.304531654574693</v>
      </c>
      <c r="L109">
        <v>3.4171281486998151</v>
      </c>
      <c r="M109">
        <v>4.5238020545569011</v>
      </c>
      <c r="N109">
        <v>5.6185337702806226</v>
      </c>
      <c r="O109">
        <v>6.6853584225352005</v>
      </c>
      <c r="P109">
        <v>7.7299795110952854</v>
      </c>
      <c r="Q109">
        <v>8.7571552866154079</v>
      </c>
      <c r="R109">
        <v>9.7707590228985772</v>
      </c>
      <c r="S109">
        <v>10.773884950223483</v>
      </c>
      <c r="T109">
        <v>11.768969798915819</v>
      </c>
      <c r="U109">
        <v>12.757911717086799</v>
      </c>
      <c r="V109">
        <v>13.742177128844911</v>
      </c>
      <c r="W109">
        <v>14.722891845631374</v>
      </c>
      <c r="X109">
        <v>15.700916089336426</v>
      </c>
    </row>
    <row r="110" spans="1:24" x14ac:dyDescent="0.3">
      <c r="A110" t="s">
        <v>132</v>
      </c>
      <c r="B110" t="s">
        <v>137</v>
      </c>
      <c r="C110" t="s">
        <v>213</v>
      </c>
      <c r="D110" t="s">
        <v>251</v>
      </c>
      <c r="E110" t="s">
        <v>337</v>
      </c>
      <c r="F110" t="s">
        <v>136</v>
      </c>
      <c r="G110">
        <v>0</v>
      </c>
      <c r="H110">
        <v>0</v>
      </c>
      <c r="I110">
        <v>1.1716087053344673</v>
      </c>
      <c r="J110">
        <v>3.5981558979999275</v>
      </c>
      <c r="K110">
        <v>6.6787666448945702</v>
      </c>
      <c r="L110">
        <v>10.056956084534271</v>
      </c>
      <c r="M110">
        <v>13.462840455923748</v>
      </c>
      <c r="N110">
        <v>16.853524146429958</v>
      </c>
      <c r="O110">
        <v>20.165401200976156</v>
      </c>
      <c r="P110">
        <v>23.411857926606558</v>
      </c>
      <c r="Q110">
        <v>26.608952390455848</v>
      </c>
      <c r="R110">
        <v>29.771418830106406</v>
      </c>
      <c r="S110">
        <v>32.910816800126462</v>
      </c>
      <c r="T110">
        <v>36.035371433390139</v>
      </c>
      <c r="U110">
        <v>39.150587454260645</v>
      </c>
      <c r="V110">
        <v>42.260010976629644</v>
      </c>
      <c r="W110">
        <v>45.365873155730654</v>
      </c>
      <c r="X110">
        <v>48.469557627642104</v>
      </c>
    </row>
    <row r="111" spans="1:24" x14ac:dyDescent="0.3">
      <c r="A111" t="s">
        <v>132</v>
      </c>
      <c r="B111" t="s">
        <v>137</v>
      </c>
      <c r="C111" t="s">
        <v>213</v>
      </c>
      <c r="D111" t="s">
        <v>252</v>
      </c>
      <c r="E111" t="s">
        <v>337</v>
      </c>
      <c r="F111" t="s">
        <v>136</v>
      </c>
      <c r="G111">
        <v>0</v>
      </c>
      <c r="H111">
        <v>0</v>
      </c>
      <c r="I111">
        <v>0</v>
      </c>
      <c r="J111">
        <v>0</v>
      </c>
      <c r="K111">
        <v>13.449487867887102</v>
      </c>
      <c r="L111">
        <v>27.396903576015486</v>
      </c>
      <c r="M111">
        <v>40.576766473668833</v>
      </c>
      <c r="N111">
        <v>52.985428916830962</v>
      </c>
      <c r="O111">
        <v>64.633028574480278</v>
      </c>
      <c r="P111">
        <v>75.542775653113125</v>
      </c>
      <c r="Q111">
        <v>85.749373413377683</v>
      </c>
      <c r="R111">
        <v>95.296792889683488</v>
      </c>
      <c r="S111">
        <v>104.2356885282919</v>
      </c>
      <c r="T111">
        <v>112.62074787029491</v>
      </c>
      <c r="U111">
        <v>120.50822442438984</v>
      </c>
      <c r="V111">
        <v>127.95382854607325</v>
      </c>
      <c r="W111">
        <v>135.01106877021931</v>
      </c>
      <c r="X111">
        <v>141.73006321549568</v>
      </c>
    </row>
    <row r="112" spans="1:24" x14ac:dyDescent="0.3">
      <c r="A112" t="s">
        <v>132</v>
      </c>
      <c r="B112" t="s">
        <v>137</v>
      </c>
      <c r="C112" t="s">
        <v>213</v>
      </c>
      <c r="D112" t="s">
        <v>253</v>
      </c>
      <c r="E112" t="s">
        <v>337</v>
      </c>
      <c r="F112" t="s">
        <v>136</v>
      </c>
      <c r="G112">
        <v>0</v>
      </c>
      <c r="H112">
        <v>0</v>
      </c>
      <c r="I112">
        <v>0</v>
      </c>
      <c r="J112">
        <v>0</v>
      </c>
      <c r="K112">
        <v>0.33946479160517418</v>
      </c>
      <c r="L112">
        <v>0.69902563426500919</v>
      </c>
      <c r="M112">
        <v>1.0469141344890365</v>
      </c>
      <c r="N112">
        <v>1.383074821761795</v>
      </c>
      <c r="O112">
        <v>1.7076618618191166</v>
      </c>
      <c r="P112">
        <v>2.0210282173165135</v>
      </c>
      <c r="Q112">
        <v>2.3237016282822895</v>
      </c>
      <c r="R112">
        <v>2.6163507717949206</v>
      </c>
      <c r="S112">
        <v>2.8997459610297218</v>
      </c>
      <c r="T112">
        <v>3.1747188413117922</v>
      </c>
      <c r="U112">
        <v>3.4421248719760071</v>
      </c>
      <c r="V112">
        <v>3.7028112525084502</v>
      </c>
      <c r="W112">
        <v>3.9575916988303788</v>
      </c>
      <c r="X112">
        <v>4.2072283680668061</v>
      </c>
    </row>
    <row r="113" spans="1:24" x14ac:dyDescent="0.3">
      <c r="A113" t="s">
        <v>132</v>
      </c>
      <c r="B113" t="s">
        <v>137</v>
      </c>
      <c r="C113" t="s">
        <v>213</v>
      </c>
      <c r="D113" t="s">
        <v>254</v>
      </c>
      <c r="E113" t="s">
        <v>337</v>
      </c>
      <c r="F113" t="s">
        <v>136</v>
      </c>
      <c r="G113">
        <v>0</v>
      </c>
      <c r="H113">
        <v>0</v>
      </c>
      <c r="I113">
        <v>0</v>
      </c>
      <c r="J113">
        <v>0</v>
      </c>
      <c r="K113">
        <v>0.48920793731223772</v>
      </c>
      <c r="L113">
        <v>0.98719446597247251</v>
      </c>
      <c r="M113">
        <v>1.4514380737241555</v>
      </c>
      <c r="N113">
        <v>1.8868586885669461</v>
      </c>
      <c r="O113">
        <v>2.299206295683343</v>
      </c>
      <c r="P113">
        <v>2.6940248753159977</v>
      </c>
      <c r="Q113">
        <v>3.0760481804147775</v>
      </c>
      <c r="R113">
        <v>3.4490016339018421</v>
      </c>
      <c r="S113">
        <v>3.8156588541218226</v>
      </c>
      <c r="T113">
        <v>4.1780083779355977</v>
      </c>
      <c r="U113">
        <v>4.5374399507180465</v>
      </c>
      <c r="V113">
        <v>4.8949082888469375</v>
      </c>
      <c r="W113">
        <v>5.2510617441837963</v>
      </c>
      <c r="X113">
        <v>5.6063372386148842</v>
      </c>
    </row>
    <row r="114" spans="1:24" x14ac:dyDescent="0.3">
      <c r="A114" t="s">
        <v>132</v>
      </c>
      <c r="B114" t="s">
        <v>137</v>
      </c>
      <c r="C114" t="s">
        <v>134</v>
      </c>
      <c r="D114" t="s">
        <v>255</v>
      </c>
      <c r="E114" t="s">
        <v>337</v>
      </c>
      <c r="F114" t="s">
        <v>136</v>
      </c>
      <c r="G114">
        <v>0</v>
      </c>
      <c r="H114">
        <v>0</v>
      </c>
      <c r="I114">
        <v>2.0461617136442567</v>
      </c>
      <c r="J114">
        <v>2.8926120901625003</v>
      </c>
      <c r="K114">
        <v>2.8926120901625003</v>
      </c>
      <c r="L114">
        <v>2.8926120901625003</v>
      </c>
      <c r="M114">
        <v>2.8926120901625003</v>
      </c>
      <c r="N114">
        <v>2.8926120901625003</v>
      </c>
      <c r="O114">
        <v>2.8926120901625003</v>
      </c>
      <c r="P114">
        <v>2.8926120901625003</v>
      </c>
      <c r="Q114">
        <v>2.8926120901625003</v>
      </c>
      <c r="R114">
        <v>2.8926120901625003</v>
      </c>
      <c r="S114">
        <v>2.8926120901625003</v>
      </c>
      <c r="T114">
        <v>2.8926120901625003</v>
      </c>
      <c r="U114">
        <v>2.8926120901625003</v>
      </c>
      <c r="V114">
        <v>2.8926120901625003</v>
      </c>
      <c r="W114">
        <v>2.8926120901625003</v>
      </c>
      <c r="X114">
        <v>2.8926120901625003</v>
      </c>
    </row>
    <row r="115" spans="1:24" x14ac:dyDescent="0.3">
      <c r="A115" t="s">
        <v>132</v>
      </c>
      <c r="B115" t="s">
        <v>137</v>
      </c>
      <c r="C115" t="s">
        <v>134</v>
      </c>
      <c r="D115" t="s">
        <v>256</v>
      </c>
      <c r="E115" t="s">
        <v>337</v>
      </c>
      <c r="F115" t="s">
        <v>136</v>
      </c>
      <c r="G115">
        <v>0</v>
      </c>
      <c r="H115">
        <v>0</v>
      </c>
      <c r="I115">
        <v>0</v>
      </c>
      <c r="J115">
        <v>0</v>
      </c>
      <c r="K115">
        <v>0</v>
      </c>
      <c r="L115">
        <v>0</v>
      </c>
      <c r="M115">
        <v>0</v>
      </c>
      <c r="N115">
        <v>0.12344145534720898</v>
      </c>
      <c r="O115">
        <v>0.25083149322813364</v>
      </c>
      <c r="P115">
        <v>0.37379534629478861</v>
      </c>
      <c r="Q115">
        <v>0.49321694230549895</v>
      </c>
      <c r="R115">
        <v>0.60981996385045145</v>
      </c>
      <c r="S115">
        <v>0.7241905049453814</v>
      </c>
      <c r="T115">
        <v>0.83679920044652678</v>
      </c>
      <c r="U115">
        <v>0.94802145226468104</v>
      </c>
      <c r="V115">
        <v>1.0581551350495184</v>
      </c>
      <c r="W115">
        <v>1.1674356399781938</v>
      </c>
      <c r="X115">
        <v>1.2760483863674563</v>
      </c>
    </row>
    <row r="116" spans="1:24" x14ac:dyDescent="0.3">
      <c r="A116" t="s">
        <v>132</v>
      </c>
      <c r="B116" t="s">
        <v>137</v>
      </c>
      <c r="C116" t="s">
        <v>134</v>
      </c>
      <c r="D116" t="s">
        <v>257</v>
      </c>
      <c r="E116" t="s">
        <v>337</v>
      </c>
      <c r="F116" t="s">
        <v>136</v>
      </c>
      <c r="G116">
        <v>0</v>
      </c>
      <c r="H116">
        <v>0</v>
      </c>
      <c r="I116">
        <v>0</v>
      </c>
      <c r="J116">
        <v>1.2017759453422978</v>
      </c>
      <c r="K116">
        <v>3.2127578369643466</v>
      </c>
      <c r="L116">
        <v>5.1524716157131065</v>
      </c>
      <c r="M116">
        <v>7.0434576408508462</v>
      </c>
      <c r="N116">
        <v>8.9000428272280896</v>
      </c>
      <c r="O116">
        <v>10.725420924808436</v>
      </c>
      <c r="P116">
        <v>12.549191530073006</v>
      </c>
      <c r="Q116">
        <v>14.394517829917262</v>
      </c>
      <c r="R116">
        <v>16.275356880476924</v>
      </c>
      <c r="S116">
        <v>18.204815171648423</v>
      </c>
      <c r="T116">
        <v>20.185596329288199</v>
      </c>
      <c r="U116">
        <v>22.210493067880691</v>
      </c>
      <c r="V116">
        <v>24.272186218488049</v>
      </c>
      <c r="W116">
        <v>26.375382568791778</v>
      </c>
      <c r="X116">
        <v>28.52413397046973</v>
      </c>
    </row>
    <row r="117" spans="1:24" x14ac:dyDescent="0.3">
      <c r="A117" t="s">
        <v>132</v>
      </c>
      <c r="B117" t="s">
        <v>137</v>
      </c>
      <c r="C117" t="s">
        <v>134</v>
      </c>
      <c r="D117" t="s">
        <v>258</v>
      </c>
      <c r="E117" t="s">
        <v>337</v>
      </c>
      <c r="F117" t="s">
        <v>136</v>
      </c>
      <c r="G117">
        <v>0</v>
      </c>
      <c r="H117">
        <v>0</v>
      </c>
      <c r="I117">
        <v>0</v>
      </c>
      <c r="J117">
        <v>0</v>
      </c>
      <c r="K117">
        <v>9.1831061108203577E-2</v>
      </c>
      <c r="L117">
        <v>0.18530998460177833</v>
      </c>
      <c r="M117">
        <v>0.27245489755385033</v>
      </c>
      <c r="N117">
        <v>0.35418933814588693</v>
      </c>
      <c r="O117">
        <v>0.43159265771377675</v>
      </c>
      <c r="P117">
        <v>0.50570553763166648</v>
      </c>
      <c r="Q117">
        <v>0.57741656846249501</v>
      </c>
      <c r="R117">
        <v>0.6474250633488462</v>
      </c>
      <c r="S117">
        <v>0.71625166861771128</v>
      </c>
      <c r="T117">
        <v>0.7842696599992236</v>
      </c>
      <c r="U117">
        <v>0.85173991182250108</v>
      </c>
      <c r="V117">
        <v>0.91884163748810588</v>
      </c>
      <c r="W117">
        <v>0.9856965415614678</v>
      </c>
      <c r="X117">
        <v>1.0523866402924809</v>
      </c>
    </row>
    <row r="118" spans="1:24" x14ac:dyDescent="0.3">
      <c r="A118" t="s">
        <v>132</v>
      </c>
      <c r="B118" t="s">
        <v>137</v>
      </c>
      <c r="C118" t="s">
        <v>259</v>
      </c>
      <c r="D118" t="s">
        <v>260</v>
      </c>
      <c r="E118" t="s">
        <v>337</v>
      </c>
      <c r="F118" t="s">
        <v>136</v>
      </c>
      <c r="G118">
        <v>0</v>
      </c>
      <c r="H118">
        <v>0</v>
      </c>
      <c r="I118">
        <v>4.3607154462917283E-2</v>
      </c>
      <c r="J118">
        <v>0.13392298922953699</v>
      </c>
      <c r="K118">
        <v>0.24858300162813693</v>
      </c>
      <c r="L118">
        <v>0.37431886209813048</v>
      </c>
      <c r="M118">
        <v>0.50108552505461434</v>
      </c>
      <c r="N118">
        <v>0.62728642024563175</v>
      </c>
      <c r="O118">
        <v>0.75055414062208514</v>
      </c>
      <c r="P118">
        <v>0.87138692314338517</v>
      </c>
      <c r="Q118">
        <v>0.99038244740232573</v>
      </c>
      <c r="R118">
        <v>1.108089120193106</v>
      </c>
      <c r="S118">
        <v>1.224937186937499</v>
      </c>
      <c r="T118">
        <v>1.3412327862277551</v>
      </c>
      <c r="U118">
        <v>1.4571808033335802</v>
      </c>
      <c r="V118">
        <v>1.5729132242461277</v>
      </c>
      <c r="W118">
        <v>1.6885130923317153</v>
      </c>
      <c r="X118">
        <v>1.8040319063816359</v>
      </c>
    </row>
    <row r="119" spans="1:24" x14ac:dyDescent="0.3">
      <c r="A119" t="s">
        <v>132</v>
      </c>
      <c r="B119" t="s">
        <v>137</v>
      </c>
      <c r="C119" t="s">
        <v>261</v>
      </c>
      <c r="D119" t="s">
        <v>262</v>
      </c>
      <c r="E119" t="s">
        <v>337</v>
      </c>
      <c r="F119" t="s">
        <v>136</v>
      </c>
      <c r="G119">
        <v>0</v>
      </c>
      <c r="H119">
        <v>0</v>
      </c>
      <c r="I119">
        <v>0</v>
      </c>
      <c r="J119">
        <v>0.55297147840492111</v>
      </c>
      <c r="K119">
        <v>1.1059429568098302</v>
      </c>
      <c r="L119">
        <v>1.6589144352147374</v>
      </c>
      <c r="M119">
        <v>2.2118859136196445</v>
      </c>
      <c r="N119">
        <v>2.7648573920245516</v>
      </c>
      <c r="O119">
        <v>3.3178288704294587</v>
      </c>
      <c r="P119">
        <v>3.8708003488343659</v>
      </c>
      <c r="Q119">
        <v>4.423771827239273</v>
      </c>
      <c r="R119">
        <v>4.9767433056441801</v>
      </c>
      <c r="S119">
        <v>5.5297147840490872</v>
      </c>
      <c r="T119">
        <v>5.6294309522860377</v>
      </c>
      <c r="U119">
        <v>5.7291471205229882</v>
      </c>
      <c r="V119">
        <v>5.8288632887599388</v>
      </c>
      <c r="W119">
        <v>5.9285794569968893</v>
      </c>
      <c r="X119">
        <v>6.0282956252338398</v>
      </c>
    </row>
    <row r="120" spans="1:24" x14ac:dyDescent="0.3">
      <c r="A120" t="s">
        <v>132</v>
      </c>
      <c r="B120" t="s">
        <v>137</v>
      </c>
      <c r="C120" t="s">
        <v>261</v>
      </c>
      <c r="D120" t="s">
        <v>263</v>
      </c>
      <c r="E120" t="s">
        <v>337</v>
      </c>
      <c r="F120" t="s">
        <v>136</v>
      </c>
      <c r="G120">
        <v>0</v>
      </c>
      <c r="H120">
        <v>0</v>
      </c>
      <c r="I120">
        <v>0</v>
      </c>
      <c r="J120">
        <v>4.8995895299473985E-2</v>
      </c>
      <c r="K120">
        <v>0.14481971022714679</v>
      </c>
      <c r="L120">
        <v>0.24101999281566583</v>
      </c>
      <c r="M120">
        <v>0.33544071149661359</v>
      </c>
      <c r="N120">
        <v>0.42867948233939546</v>
      </c>
      <c r="O120">
        <v>0.52027887286000152</v>
      </c>
      <c r="P120">
        <v>0.61043522714895404</v>
      </c>
      <c r="Q120">
        <v>0.69933778897201515</v>
      </c>
      <c r="R120">
        <v>0.78716323686104994</v>
      </c>
      <c r="S120">
        <v>0.87407230795547386</v>
      </c>
      <c r="T120">
        <v>0.92073370876817973</v>
      </c>
      <c r="U120">
        <v>0.92850534768306403</v>
      </c>
      <c r="V120">
        <v>0.93622792814241118</v>
      </c>
      <c r="W120">
        <v>0.94390984292147795</v>
      </c>
      <c r="X120">
        <v>0.95155818523832025</v>
      </c>
    </row>
    <row r="121" spans="1:24" x14ac:dyDescent="0.3">
      <c r="A121" t="s">
        <v>132</v>
      </c>
      <c r="B121" t="s">
        <v>137</v>
      </c>
      <c r="C121" t="s">
        <v>261</v>
      </c>
      <c r="D121" t="s">
        <v>264</v>
      </c>
      <c r="E121" t="s">
        <v>337</v>
      </c>
      <c r="F121" t="s">
        <v>136</v>
      </c>
      <c r="G121">
        <v>0</v>
      </c>
      <c r="H121">
        <v>0</v>
      </c>
      <c r="I121">
        <v>0</v>
      </c>
      <c r="J121">
        <v>8.8490038195783202E-2</v>
      </c>
      <c r="K121">
        <v>0.25474499542296075</v>
      </c>
      <c r="L121">
        <v>0.42387482253001163</v>
      </c>
      <c r="M121">
        <v>0.59319546639040088</v>
      </c>
      <c r="N121">
        <v>0.76365902141984998</v>
      </c>
      <c r="O121">
        <v>0.93411872769615845</v>
      </c>
      <c r="P121">
        <v>1.1045779130972286</v>
      </c>
      <c r="Q121">
        <v>1.2750370280054433</v>
      </c>
      <c r="R121">
        <v>1.4454961333734864</v>
      </c>
      <c r="S121">
        <v>1.6159552374504078</v>
      </c>
      <c r="T121">
        <v>1.7082960969740084</v>
      </c>
      <c r="U121">
        <v>1.7237923791447847</v>
      </c>
      <c r="V121">
        <v>1.73928866131527</v>
      </c>
      <c r="W121">
        <v>1.7547849434857159</v>
      </c>
      <c r="X121">
        <v>1.7702812256561566</v>
      </c>
    </row>
    <row r="122" spans="1:24" x14ac:dyDescent="0.3">
      <c r="A122" t="s">
        <v>132</v>
      </c>
      <c r="B122" t="s">
        <v>137</v>
      </c>
      <c r="C122" t="s">
        <v>261</v>
      </c>
      <c r="D122" t="s">
        <v>265</v>
      </c>
      <c r="E122" t="s">
        <v>337</v>
      </c>
      <c r="F122" t="s">
        <v>136</v>
      </c>
      <c r="G122">
        <v>0</v>
      </c>
      <c r="H122">
        <v>0</v>
      </c>
      <c r="I122">
        <v>0</v>
      </c>
      <c r="J122">
        <v>0</v>
      </c>
      <c r="K122">
        <v>0</v>
      </c>
      <c r="L122">
        <v>0</v>
      </c>
      <c r="M122">
        <v>0.25680659083001067</v>
      </c>
      <c r="N122">
        <v>0.53405464947476378</v>
      </c>
      <c r="O122">
        <v>0.81124221045929246</v>
      </c>
      <c r="P122">
        <v>1.0883794091623196</v>
      </c>
      <c r="Q122">
        <v>1.3654746851758461</v>
      </c>
      <c r="R122">
        <v>1.4113445251069727</v>
      </c>
      <c r="S122">
        <v>1.438798080773066</v>
      </c>
      <c r="T122">
        <v>1.4662492406580152</v>
      </c>
      <c r="U122">
        <v>1.493698406514772</v>
      </c>
      <c r="V122">
        <v>1.5211459127608311</v>
      </c>
      <c r="W122">
        <v>1.5485920377530995</v>
      </c>
      <c r="X122">
        <v>1.576037013178196</v>
      </c>
    </row>
    <row r="123" spans="1:24" x14ac:dyDescent="0.3">
      <c r="A123" t="s">
        <v>132</v>
      </c>
      <c r="B123" t="s">
        <v>137</v>
      </c>
      <c r="C123" t="s">
        <v>261</v>
      </c>
      <c r="D123" t="s">
        <v>266</v>
      </c>
      <c r="E123" t="s">
        <v>337</v>
      </c>
      <c r="F123" t="s">
        <v>136</v>
      </c>
      <c r="G123">
        <v>0</v>
      </c>
      <c r="H123">
        <v>0</v>
      </c>
      <c r="I123">
        <v>8.6439795336015757E-2</v>
      </c>
      <c r="J123">
        <v>0.26661608538598724</v>
      </c>
      <c r="K123">
        <v>0.49776193442260097</v>
      </c>
      <c r="L123">
        <v>0.7550785937810045</v>
      </c>
      <c r="M123">
        <v>1.0194885776988778</v>
      </c>
      <c r="N123">
        <v>1.2883024808702948</v>
      </c>
      <c r="O123">
        <v>1.556215062665709</v>
      </c>
      <c r="P123">
        <v>1.8233353275743218</v>
      </c>
      <c r="Q123">
        <v>2.0897789518160774</v>
      </c>
      <c r="R123">
        <v>2.3556588495370296</v>
      </c>
      <c r="S123">
        <v>2.6210786969372006</v>
      </c>
      <c r="T123">
        <v>2.8861293923664806</v>
      </c>
      <c r="U123">
        <v>3.1508878691601367</v>
      </c>
      <c r="V123">
        <v>3.4154175038676886</v>
      </c>
      <c r="W123">
        <v>3.6797694339412783</v>
      </c>
      <c r="X123">
        <v>3.9439842717942795</v>
      </c>
    </row>
    <row r="124" spans="1:24" x14ac:dyDescent="0.3">
      <c r="A124" t="s">
        <v>132</v>
      </c>
      <c r="B124" t="s">
        <v>137</v>
      </c>
      <c r="C124" t="s">
        <v>267</v>
      </c>
      <c r="D124" t="s">
        <v>268</v>
      </c>
      <c r="E124" t="s">
        <v>337</v>
      </c>
      <c r="F124" t="s">
        <v>136</v>
      </c>
      <c r="G124">
        <v>0</v>
      </c>
      <c r="H124">
        <v>0</v>
      </c>
      <c r="I124">
        <v>0</v>
      </c>
      <c r="J124">
        <v>4.1260615885984464</v>
      </c>
      <c r="K124">
        <v>8.0528655780951741</v>
      </c>
      <c r="L124">
        <v>11.79989590112976</v>
      </c>
      <c r="M124">
        <v>15.384847724198</v>
      </c>
      <c r="N124">
        <v>18.823769045690344</v>
      </c>
      <c r="O124">
        <v>22.131195617802248</v>
      </c>
      <c r="P124">
        <v>25.320278495457121</v>
      </c>
      <c r="Q124">
        <v>28.40290381004375</v>
      </c>
      <c r="R124">
        <v>31.389804599414443</v>
      </c>
      <c r="S124">
        <v>34.290664707204819</v>
      </c>
      <c r="T124">
        <v>37.114214902448339</v>
      </c>
      <c r="U124">
        <v>39.868321472173825</v>
      </c>
      <c r="V124">
        <v>42.560067611811782</v>
      </c>
      <c r="W124">
        <v>45.195827986528876</v>
      </c>
      <c r="X124">
        <v>47.781336865950344</v>
      </c>
    </row>
    <row r="125" spans="1:24" x14ac:dyDescent="0.3">
      <c r="A125" t="s">
        <v>132</v>
      </c>
      <c r="B125" t="s">
        <v>137</v>
      </c>
      <c r="C125" t="s">
        <v>267</v>
      </c>
      <c r="D125" t="s">
        <v>269</v>
      </c>
      <c r="E125" t="s">
        <v>337</v>
      </c>
      <c r="F125" t="s">
        <v>136</v>
      </c>
      <c r="G125">
        <v>0</v>
      </c>
      <c r="H125">
        <v>0</v>
      </c>
      <c r="I125">
        <v>0.3318804332087183</v>
      </c>
      <c r="J125">
        <v>0.62227581226634676</v>
      </c>
      <c r="K125">
        <v>0.87118613717288551</v>
      </c>
      <c r="L125">
        <v>1.0786114079283344</v>
      </c>
      <c r="M125">
        <v>1.2445516245326935</v>
      </c>
      <c r="N125">
        <v>1.3690067869859628</v>
      </c>
      <c r="O125">
        <v>1.4519768952881424</v>
      </c>
      <c r="P125">
        <v>2.1987078700077589</v>
      </c>
      <c r="Q125">
        <v>2.9454388447273754</v>
      </c>
      <c r="R125">
        <v>3.6921698194469919</v>
      </c>
      <c r="S125">
        <v>4.4389007941666083</v>
      </c>
      <c r="T125">
        <v>5.1856317688862248</v>
      </c>
      <c r="U125">
        <v>5.9323627436058413</v>
      </c>
      <c r="V125">
        <v>6.6790937183254577</v>
      </c>
      <c r="W125">
        <v>7.4258246930450742</v>
      </c>
      <c r="X125">
        <v>8.1725556677646907</v>
      </c>
    </row>
    <row r="126" spans="1:24" x14ac:dyDescent="0.3">
      <c r="A126" t="s">
        <v>132</v>
      </c>
      <c r="B126" t="s">
        <v>137</v>
      </c>
      <c r="C126" t="s">
        <v>267</v>
      </c>
      <c r="D126" t="s">
        <v>270</v>
      </c>
      <c r="E126" t="s">
        <v>337</v>
      </c>
      <c r="F126" t="s">
        <v>136</v>
      </c>
      <c r="G126">
        <v>0</v>
      </c>
      <c r="H126">
        <v>0</v>
      </c>
      <c r="I126">
        <v>2.1356970127889849</v>
      </c>
      <c r="J126">
        <v>3.2035455191834785</v>
      </c>
      <c r="K126">
        <v>3.2035455191834785</v>
      </c>
      <c r="L126">
        <v>3.2035455191834785</v>
      </c>
      <c r="M126">
        <v>3.2035455191834785</v>
      </c>
      <c r="N126">
        <v>3.2035455191834785</v>
      </c>
      <c r="O126">
        <v>3.2035455191834785</v>
      </c>
      <c r="P126">
        <v>10.251345661387134</v>
      </c>
      <c r="Q126">
        <v>17.29914580359079</v>
      </c>
      <c r="R126">
        <v>24.346945945794445</v>
      </c>
      <c r="S126">
        <v>31.394746087998101</v>
      </c>
      <c r="T126">
        <v>38.442546230201756</v>
      </c>
      <c r="U126">
        <v>45.490346372405412</v>
      </c>
      <c r="V126">
        <v>52.538146514609068</v>
      </c>
      <c r="W126">
        <v>59.585946656812723</v>
      </c>
      <c r="X126">
        <v>66.633746799016379</v>
      </c>
    </row>
    <row r="127" spans="1:24" x14ac:dyDescent="0.3">
      <c r="A127" t="s">
        <v>132</v>
      </c>
      <c r="B127" t="s">
        <v>137</v>
      </c>
      <c r="C127" t="s">
        <v>267</v>
      </c>
      <c r="D127" t="s">
        <v>271</v>
      </c>
      <c r="E127" t="s">
        <v>337</v>
      </c>
      <c r="F127" t="s">
        <v>136</v>
      </c>
      <c r="G127">
        <v>0</v>
      </c>
      <c r="H127">
        <v>0</v>
      </c>
      <c r="I127">
        <v>4.5557547273971384</v>
      </c>
      <c r="J127">
        <v>8.9953734787361839</v>
      </c>
      <c r="K127">
        <v>13.342591517815444</v>
      </c>
      <c r="L127">
        <v>17.617210429445301</v>
      </c>
      <c r="M127">
        <v>21.835348944073694</v>
      </c>
      <c r="N127">
        <v>26.009883782103731</v>
      </c>
      <c r="O127">
        <v>30.150955460651375</v>
      </c>
      <c r="P127">
        <v>34.266463172831024</v>
      </c>
      <c r="Q127">
        <v>38.362509481004452</v>
      </c>
      <c r="R127">
        <v>42.443779478991281</v>
      </c>
      <c r="S127">
        <v>45.221465272865942</v>
      </c>
      <c r="T127">
        <v>45.424545401450303</v>
      </c>
      <c r="U127">
        <v>45.627305455999526</v>
      </c>
      <c r="V127">
        <v>45.829823842796458</v>
      </c>
      <c r="W127">
        <v>46.032159881995483</v>
      </c>
      <c r="X127">
        <v>46.234358401504295</v>
      </c>
    </row>
    <row r="128" spans="1:24" x14ac:dyDescent="0.3">
      <c r="A128" t="s">
        <v>132</v>
      </c>
      <c r="B128" t="s">
        <v>137</v>
      </c>
      <c r="C128" t="s">
        <v>267</v>
      </c>
      <c r="D128" t="s">
        <v>272</v>
      </c>
      <c r="E128" t="s">
        <v>337</v>
      </c>
      <c r="F128" t="s">
        <v>136</v>
      </c>
      <c r="G128">
        <v>0</v>
      </c>
      <c r="H128">
        <v>0</v>
      </c>
      <c r="I128">
        <v>2.5022377738756476</v>
      </c>
      <c r="J128">
        <v>4.9406881308276205</v>
      </c>
      <c r="K128">
        <v>7.328387609739778</v>
      </c>
      <c r="L128">
        <v>9.6762121853868734</v>
      </c>
      <c r="M128">
        <v>11.993015033281452</v>
      </c>
      <c r="N128">
        <v>14.285868662398268</v>
      </c>
      <c r="O128">
        <v>16.560342728369044</v>
      </c>
      <c r="P128">
        <v>18.820775844788379</v>
      </c>
      <c r="Q128">
        <v>21.070519829954847</v>
      </c>
      <c r="R128">
        <v>23.312147960840342</v>
      </c>
      <c r="S128">
        <v>24.837785474992021</v>
      </c>
      <c r="T128">
        <v>24.949326767110186</v>
      </c>
      <c r="U128">
        <v>25.060692259302964</v>
      </c>
      <c r="V128">
        <v>25.171925016040323</v>
      </c>
      <c r="W128">
        <v>25.283057618780209</v>
      </c>
      <c r="X128">
        <v>25.394114689147504</v>
      </c>
    </row>
    <row r="129" spans="1:24" x14ac:dyDescent="0.3">
      <c r="A129" t="s">
        <v>132</v>
      </c>
      <c r="B129" t="s">
        <v>137</v>
      </c>
      <c r="C129" t="s">
        <v>267</v>
      </c>
      <c r="D129" t="s">
        <v>273</v>
      </c>
      <c r="E129" t="s">
        <v>337</v>
      </c>
      <c r="F129" t="s">
        <v>136</v>
      </c>
      <c r="G129">
        <v>0</v>
      </c>
      <c r="H129">
        <v>0</v>
      </c>
      <c r="I129">
        <v>0.14433707047984326</v>
      </c>
      <c r="J129">
        <v>0.28499467892439834</v>
      </c>
      <c r="K129">
        <v>0.42272481455360983</v>
      </c>
      <c r="L129">
        <v>0.55815483834571489</v>
      </c>
      <c r="M129">
        <v>0.69179542975382768</v>
      </c>
      <c r="N129">
        <v>0.8240545536951982</v>
      </c>
      <c r="O129">
        <v>0.95525348570401314</v>
      </c>
      <c r="P129">
        <v>1.0856424908760709</v>
      </c>
      <c r="Q129">
        <v>1.2154149128012759</v>
      </c>
      <c r="R129">
        <v>1.3447191863180497</v>
      </c>
      <c r="S129">
        <v>1.4736687290846331</v>
      </c>
      <c r="T129">
        <v>1.6023498920816739</v>
      </c>
      <c r="U129">
        <v>1.7308282410497215</v>
      </c>
      <c r="V129">
        <v>1.8591534579135072</v>
      </c>
      <c r="W129">
        <v>1.9873631307251403</v>
      </c>
      <c r="X129">
        <v>2.1154856645646101</v>
      </c>
    </row>
    <row r="130" spans="1:24" x14ac:dyDescent="0.3">
      <c r="A130" t="s">
        <v>132</v>
      </c>
      <c r="B130" t="s">
        <v>137</v>
      </c>
      <c r="C130" t="s">
        <v>267</v>
      </c>
      <c r="D130" t="s">
        <v>274</v>
      </c>
      <c r="E130" t="s">
        <v>337</v>
      </c>
      <c r="F130" t="s">
        <v>136</v>
      </c>
      <c r="G130">
        <v>0</v>
      </c>
      <c r="H130">
        <v>0</v>
      </c>
      <c r="I130">
        <v>0.27609403631497198</v>
      </c>
      <c r="J130">
        <v>0.54514984245516518</v>
      </c>
      <c r="K130">
        <v>0.80860585511816252</v>
      </c>
      <c r="L130">
        <v>1.0676621168441942</v>
      </c>
      <c r="M130">
        <v>1.3232954768307998</v>
      </c>
      <c r="N130">
        <v>1.5762863075789866</v>
      </c>
      <c r="O130">
        <v>1.8272491584814223</v>
      </c>
      <c r="P130">
        <v>2.0766627471691224</v>
      </c>
      <c r="Q130">
        <v>2.3248969094157714</v>
      </c>
      <c r="R130">
        <v>2.5722355776410404</v>
      </c>
      <c r="S130">
        <v>2.8188957019253835</v>
      </c>
      <c r="T130">
        <v>3.0650424580667268</v>
      </c>
      <c r="U130">
        <v>3.310801262979048</v>
      </c>
      <c r="V130">
        <v>3.556267150343476</v>
      </c>
      <c r="W130">
        <v>3.8015120201714878</v>
      </c>
      <c r="X130">
        <v>4.0465902068981672</v>
      </c>
    </row>
    <row r="131" spans="1:24" x14ac:dyDescent="0.3">
      <c r="A131" t="s">
        <v>132</v>
      </c>
      <c r="B131" t="s">
        <v>137</v>
      </c>
      <c r="C131" t="s">
        <v>267</v>
      </c>
      <c r="D131" t="s">
        <v>275</v>
      </c>
      <c r="E131" t="s">
        <v>337</v>
      </c>
      <c r="F131" t="s">
        <v>136</v>
      </c>
      <c r="G131">
        <v>0</v>
      </c>
      <c r="H131">
        <v>0</v>
      </c>
      <c r="I131">
        <v>6.7669035394787053E-2</v>
      </c>
      <c r="J131">
        <v>0.1336130416901754</v>
      </c>
      <c r="K131">
        <v>0.19818457131757966</v>
      </c>
      <c r="L131">
        <v>0.26167774769311536</v>
      </c>
      <c r="M131">
        <v>0.32433199084847142</v>
      </c>
      <c r="N131">
        <v>0.3863385655248085</v>
      </c>
      <c r="O131">
        <v>0.44784809418815064</v>
      </c>
      <c r="P131">
        <v>0.50897790773325258</v>
      </c>
      <c r="Q131">
        <v>0.56981865074771121</v>
      </c>
      <c r="R131">
        <v>0.63043991340889094</v>
      </c>
      <c r="S131">
        <v>0.69089486891411667</v>
      </c>
      <c r="T131">
        <v>0.75122400088652408</v>
      </c>
      <c r="U131">
        <v>0.81145804827905965</v>
      </c>
      <c r="V131">
        <v>0.8716203032917933</v>
      </c>
      <c r="W131">
        <v>0.93172838819750758</v>
      </c>
      <c r="X131">
        <v>0.99179562004882649</v>
      </c>
    </row>
    <row r="132" spans="1:24" x14ac:dyDescent="0.3">
      <c r="A132" t="s">
        <v>132</v>
      </c>
      <c r="B132" t="s">
        <v>137</v>
      </c>
      <c r="C132" t="s">
        <v>267</v>
      </c>
      <c r="D132" t="s">
        <v>276</v>
      </c>
      <c r="E132" t="s">
        <v>337</v>
      </c>
      <c r="F132" t="s">
        <v>136</v>
      </c>
      <c r="G132">
        <v>0</v>
      </c>
      <c r="H132">
        <v>0</v>
      </c>
      <c r="I132">
        <v>0.25416292074567243</v>
      </c>
      <c r="J132">
        <v>0.50184668257151444</v>
      </c>
      <c r="K132">
        <v>0.74437546211402683</v>
      </c>
      <c r="L132">
        <v>0.9828539783346002</v>
      </c>
      <c r="M132">
        <v>1.2181814858802686</v>
      </c>
      <c r="N132">
        <v>1.4510763695331623</v>
      </c>
      <c r="O132">
        <v>1.6821043628769101</v>
      </c>
      <c r="P132">
        <v>1.9117061573256955</v>
      </c>
      <c r="Q132">
        <v>2.1402222113033602</v>
      </c>
      <c r="R132">
        <v>2.3679139034837835</v>
      </c>
      <c r="S132">
        <v>2.5949809508432544</v>
      </c>
      <c r="T132">
        <v>2.8215754086879929</v>
      </c>
      <c r="U132">
        <v>3.0478127316275696</v>
      </c>
      <c r="V132">
        <v>3.2737804044852252</v>
      </c>
      <c r="W132">
        <v>3.499544616002892</v>
      </c>
      <c r="X132">
        <v>3.725155384641317</v>
      </c>
    </row>
    <row r="133" spans="1:24" x14ac:dyDescent="0.3">
      <c r="A133" t="s">
        <v>132</v>
      </c>
      <c r="B133" t="s">
        <v>137</v>
      </c>
      <c r="C133" t="s">
        <v>267</v>
      </c>
      <c r="D133" t="s">
        <v>277</v>
      </c>
      <c r="E133" t="s">
        <v>337</v>
      </c>
      <c r="F133" t="s">
        <v>136</v>
      </c>
      <c r="G133">
        <v>0</v>
      </c>
      <c r="H133">
        <v>0</v>
      </c>
      <c r="I133">
        <v>0.8450045946032666</v>
      </c>
      <c r="J133">
        <v>2.6063437132228686</v>
      </c>
      <c r="K133">
        <v>4.8659430528574745</v>
      </c>
      <c r="L133">
        <v>7.3813788955800153</v>
      </c>
      <c r="M133">
        <v>9.9661565480611749</v>
      </c>
      <c r="N133">
        <v>12.593985343699725</v>
      </c>
      <c r="O133">
        <v>15.213003143187997</v>
      </c>
      <c r="P133">
        <v>17.824275535515987</v>
      </c>
      <c r="Q133">
        <v>20.428933330132736</v>
      </c>
      <c r="R133">
        <v>23.028080335438531</v>
      </c>
      <c r="S133">
        <v>25.622730052969665</v>
      </c>
      <c r="T133">
        <v>28.213771072559105</v>
      </c>
      <c r="U133">
        <v>30.801955467040042</v>
      </c>
      <c r="V133">
        <v>33.387902782945709</v>
      </c>
      <c r="W133">
        <v>35.972112921760704</v>
      </c>
      <c r="X133">
        <v>38.554982895946303</v>
      </c>
    </row>
    <row r="134" spans="1:24" x14ac:dyDescent="0.3">
      <c r="A134" t="s">
        <v>132</v>
      </c>
      <c r="B134" t="s">
        <v>137</v>
      </c>
      <c r="C134" t="s">
        <v>267</v>
      </c>
      <c r="D134" t="s">
        <v>278</v>
      </c>
      <c r="E134" t="s">
        <v>337</v>
      </c>
      <c r="F134" t="s">
        <v>136</v>
      </c>
      <c r="G134">
        <v>0</v>
      </c>
      <c r="H134">
        <v>0</v>
      </c>
      <c r="I134">
        <v>8.7288565870429</v>
      </c>
      <c r="J134">
        <v>26.120813943559682</v>
      </c>
      <c r="K134">
        <v>47.516589907002256</v>
      </c>
      <c r="L134">
        <v>70.456952317892444</v>
      </c>
      <c r="M134">
        <v>93.275198290346367</v>
      </c>
      <c r="N134">
        <v>115.84721108564602</v>
      </c>
      <c r="O134">
        <v>137.84381477873626</v>
      </c>
      <c r="P134">
        <v>159.38260847453233</v>
      </c>
      <c r="Q134">
        <v>180.561701411229</v>
      </c>
      <c r="R134">
        <v>201.46095569986718</v>
      </c>
      <c r="S134">
        <v>222.14417053840478</v>
      </c>
      <c r="T134">
        <v>242.66158828969679</v>
      </c>
      <c r="U134">
        <v>263.05234641805367</v>
      </c>
      <c r="V134">
        <v>283.34668077328661</v>
      </c>
      <c r="W134">
        <v>303.56780419365657</v>
      </c>
      <c r="X134">
        <v>323.73345338966016</v>
      </c>
    </row>
    <row r="135" spans="1:24" x14ac:dyDescent="0.3">
      <c r="A135" t="s">
        <v>132</v>
      </c>
      <c r="B135" t="s">
        <v>137</v>
      </c>
      <c r="C135" t="s">
        <v>267</v>
      </c>
      <c r="D135" t="s">
        <v>279</v>
      </c>
      <c r="E135" t="s">
        <v>281</v>
      </c>
      <c r="F135" t="s">
        <v>136</v>
      </c>
      <c r="G135">
        <v>0</v>
      </c>
      <c r="H135">
        <v>0</v>
      </c>
      <c r="I135">
        <v>0</v>
      </c>
      <c r="J135">
        <v>0</v>
      </c>
      <c r="K135">
        <v>4.7678022728446257</v>
      </c>
      <c r="L135">
        <v>23.101688344799062</v>
      </c>
      <c r="M135">
        <v>40.840405613532653</v>
      </c>
      <c r="N135">
        <v>57.981125656174598</v>
      </c>
      <c r="O135">
        <v>74.53170933158826</v>
      </c>
      <c r="P135">
        <v>90.510154086508805</v>
      </c>
      <c r="Q135">
        <v>105.94336920695011</v>
      </c>
      <c r="R135">
        <v>120.86545031157027</v>
      </c>
      <c r="S135">
        <v>135.31567540931897</v>
      </c>
      <c r="T135">
        <v>149.3364498147734</v>
      </c>
      <c r="U135">
        <v>162.97139311083583</v>
      </c>
      <c r="V135">
        <v>176.26370371350498</v>
      </c>
      <c r="W135">
        <v>189.25487272310451</v>
      </c>
      <c r="X135">
        <v>201.98376227433064</v>
      </c>
    </row>
    <row r="136" spans="1:24" x14ac:dyDescent="0.3">
      <c r="A136" t="s">
        <v>132</v>
      </c>
      <c r="B136" t="s">
        <v>137</v>
      </c>
      <c r="C136" t="s">
        <v>267</v>
      </c>
      <c r="D136" t="s">
        <v>280</v>
      </c>
      <c r="E136" s="24" t="s">
        <v>281</v>
      </c>
      <c r="F136" t="s">
        <v>136</v>
      </c>
      <c r="G136">
        <v>0</v>
      </c>
      <c r="H136">
        <v>0</v>
      </c>
      <c r="I136">
        <v>0</v>
      </c>
      <c r="J136">
        <v>0</v>
      </c>
      <c r="K136">
        <v>0</v>
      </c>
      <c r="L136">
        <v>0</v>
      </c>
      <c r="M136">
        <v>0</v>
      </c>
      <c r="N136">
        <v>11.759079271230998</v>
      </c>
      <c r="O136">
        <v>58.539764198084754</v>
      </c>
      <c r="P136">
        <v>105.32044912493851</v>
      </c>
      <c r="Q136">
        <v>152.10113405179226</v>
      </c>
      <c r="R136">
        <v>198.88181897864601</v>
      </c>
      <c r="S136">
        <v>245.66250390549976</v>
      </c>
      <c r="T136">
        <v>292.44318883235348</v>
      </c>
      <c r="U136">
        <v>339.22387375920721</v>
      </c>
      <c r="V136">
        <v>386.00455868606093</v>
      </c>
      <c r="W136">
        <v>432.78524361291466</v>
      </c>
      <c r="X136">
        <v>479.56592853976838</v>
      </c>
    </row>
    <row r="137" spans="1:24" x14ac:dyDescent="0.3">
      <c r="A137" t="s">
        <v>132</v>
      </c>
      <c r="B137" t="s">
        <v>282</v>
      </c>
      <c r="C137" t="s">
        <v>213</v>
      </c>
      <c r="D137" t="s">
        <v>214</v>
      </c>
      <c r="E137" t="s">
        <v>337</v>
      </c>
      <c r="F137" t="s">
        <v>136</v>
      </c>
      <c r="G137">
        <v>0</v>
      </c>
      <c r="H137">
        <v>0</v>
      </c>
      <c r="I137">
        <v>5.6356252322661069</v>
      </c>
      <c r="J137">
        <v>10.698173143483942</v>
      </c>
      <c r="K137">
        <v>15.46147013844524</v>
      </c>
      <c r="L137">
        <v>20.002953764049078</v>
      </c>
      <c r="M137">
        <v>20.976895392331272</v>
      </c>
      <c r="N137">
        <v>21.924741110651958</v>
      </c>
      <c r="O137">
        <v>22.85384102112074</v>
      </c>
      <c r="P137">
        <v>23.769546046869689</v>
      </c>
      <c r="Q137">
        <v>24.675715839707809</v>
      </c>
      <c r="R137">
        <v>25.57511617646545</v>
      </c>
      <c r="S137">
        <v>26.469719781930475</v>
      </c>
      <c r="T137">
        <v>27.36092910390343</v>
      </c>
      <c r="U137">
        <v>28.249738852497668</v>
      </c>
      <c r="V137">
        <v>29.136853384231216</v>
      </c>
      <c r="W137">
        <v>30.022770877024303</v>
      </c>
      <c r="X137">
        <v>30.907843394041276</v>
      </c>
    </row>
    <row r="138" spans="1:24" x14ac:dyDescent="0.3">
      <c r="A138" t="s">
        <v>132</v>
      </c>
      <c r="B138" t="s">
        <v>282</v>
      </c>
      <c r="C138" t="s">
        <v>213</v>
      </c>
      <c r="D138" t="s">
        <v>215</v>
      </c>
      <c r="E138" t="s">
        <v>337</v>
      </c>
      <c r="F138" t="s">
        <v>136</v>
      </c>
      <c r="G138">
        <v>0</v>
      </c>
      <c r="H138">
        <v>0</v>
      </c>
      <c r="I138">
        <v>2.3944935082996444</v>
      </c>
      <c r="J138">
        <v>4.5771822034954539</v>
      </c>
      <c r="K138">
        <v>6.5880310589993236</v>
      </c>
      <c r="L138">
        <v>8.4589412569224987</v>
      </c>
      <c r="M138">
        <v>10.263051423644052</v>
      </c>
      <c r="N138">
        <v>12.01882204402704</v>
      </c>
      <c r="O138">
        <v>12.401574166612185</v>
      </c>
      <c r="P138">
        <v>12.778808130708098</v>
      </c>
      <c r="Q138">
        <v>13.152113958986924</v>
      </c>
      <c r="R138">
        <v>13.52263104123924</v>
      </c>
      <c r="S138">
        <v>13.891172061430813</v>
      </c>
      <c r="T138">
        <v>14.258314772143924</v>
      </c>
      <c r="U138">
        <v>14.624468954289057</v>
      </c>
      <c r="V138">
        <v>14.989924774670984</v>
      </c>
      <c r="W138">
        <v>15.354887462731924</v>
      </c>
      <c r="X138">
        <v>15.719502054459845</v>
      </c>
    </row>
    <row r="139" spans="1:24" x14ac:dyDescent="0.3">
      <c r="A139" t="s">
        <v>132</v>
      </c>
      <c r="B139" t="s">
        <v>282</v>
      </c>
      <c r="C139" t="s">
        <v>213</v>
      </c>
      <c r="D139" t="s">
        <v>218</v>
      </c>
      <c r="E139" t="s">
        <v>337</v>
      </c>
      <c r="F139" t="s">
        <v>136</v>
      </c>
      <c r="G139">
        <v>0</v>
      </c>
      <c r="H139">
        <v>0</v>
      </c>
      <c r="I139">
        <v>3.4041579676023939</v>
      </c>
      <c r="J139">
        <v>6.5778655664993924</v>
      </c>
      <c r="K139">
        <v>9.5505622364515261</v>
      </c>
      <c r="L139">
        <v>12.353935552009208</v>
      </c>
      <c r="M139">
        <v>15.017773865434092</v>
      </c>
      <c r="N139">
        <v>17.567634668125709</v>
      </c>
      <c r="O139">
        <v>20.06064970849307</v>
      </c>
      <c r="P139">
        <v>22.512640086091452</v>
      </c>
      <c r="Q139">
        <v>24.935392732320672</v>
      </c>
      <c r="R139">
        <v>25.501025103084658</v>
      </c>
      <c r="S139">
        <v>26.063244342616784</v>
      </c>
      <c r="T139">
        <v>26.623078640338136</v>
      </c>
      <c r="U139">
        <v>27.181251626302412</v>
      </c>
      <c r="V139">
        <v>27.738269876419857</v>
      </c>
      <c r="W139">
        <v>28.294486708172055</v>
      </c>
      <c r="X139">
        <v>28.850147915494532</v>
      </c>
    </row>
    <row r="140" spans="1:24" x14ac:dyDescent="0.3">
      <c r="A140" t="s">
        <v>132</v>
      </c>
      <c r="B140" t="s">
        <v>282</v>
      </c>
      <c r="C140" t="s">
        <v>213</v>
      </c>
      <c r="D140" t="s">
        <v>225</v>
      </c>
      <c r="E140" t="s">
        <v>337</v>
      </c>
      <c r="F140" t="s">
        <v>136</v>
      </c>
      <c r="G140">
        <v>0</v>
      </c>
      <c r="H140">
        <v>0</v>
      </c>
      <c r="I140">
        <v>0</v>
      </c>
      <c r="J140">
        <v>0</v>
      </c>
      <c r="K140">
        <v>0.61009725204806142</v>
      </c>
      <c r="L140">
        <v>1.2670048938360452</v>
      </c>
      <c r="M140">
        <v>1.8963715947988335</v>
      </c>
      <c r="N140">
        <v>2.5009675363260815</v>
      </c>
      <c r="O140">
        <v>3.0973277915571833</v>
      </c>
      <c r="P140">
        <v>3.6859399778381321</v>
      </c>
      <c r="Q140">
        <v>4.2673962048832754</v>
      </c>
      <c r="R140">
        <v>4.8423551669703224</v>
      </c>
      <c r="S140">
        <v>5.4115057011142049</v>
      </c>
      <c r="T140">
        <v>5.9755351615942596</v>
      </c>
      <c r="U140">
        <v>6.5351045021351686</v>
      </c>
      <c r="V140">
        <v>7.0908306006814676</v>
      </c>
      <c r="W140">
        <v>7.6432753486249734</v>
      </c>
      <c r="X140">
        <v>8.1929404266386125</v>
      </c>
    </row>
    <row r="141" spans="1:24" x14ac:dyDescent="0.3">
      <c r="A141" t="s">
        <v>132</v>
      </c>
      <c r="B141" t="s">
        <v>282</v>
      </c>
      <c r="C141" t="s">
        <v>134</v>
      </c>
      <c r="D141" t="s">
        <v>283</v>
      </c>
      <c r="E141" t="s">
        <v>337</v>
      </c>
      <c r="F141" t="s">
        <v>136</v>
      </c>
      <c r="G141">
        <v>0</v>
      </c>
      <c r="H141">
        <v>0</v>
      </c>
      <c r="I141">
        <v>0</v>
      </c>
      <c r="J141">
        <v>0.60862708467924265</v>
      </c>
      <c r="K141">
        <v>1.2210036861832436</v>
      </c>
      <c r="L141">
        <v>1.8496200643008147</v>
      </c>
      <c r="M141">
        <v>2.4797210305956829</v>
      </c>
      <c r="N141">
        <v>3.1141809919855614</v>
      </c>
      <c r="O141">
        <v>3.7486409533754399</v>
      </c>
      <c r="P141">
        <v>4.3831009147653184</v>
      </c>
      <c r="Q141">
        <v>5.0175608761551969</v>
      </c>
      <c r="R141">
        <v>5.6520208375450753</v>
      </c>
      <c r="S141">
        <v>6.2864807989349538</v>
      </c>
      <c r="T141">
        <v>6.400891611644604</v>
      </c>
      <c r="U141">
        <v>6.5153024243542541</v>
      </c>
      <c r="V141">
        <v>6.6297132370639043</v>
      </c>
      <c r="W141">
        <v>6.7441240497735544</v>
      </c>
      <c r="X141">
        <v>6.8585348624832045</v>
      </c>
    </row>
    <row r="142" spans="1:24" x14ac:dyDescent="0.3">
      <c r="A142" t="s">
        <v>132</v>
      </c>
      <c r="B142" t="s">
        <v>282</v>
      </c>
      <c r="C142" t="s">
        <v>134</v>
      </c>
      <c r="D142" t="s">
        <v>284</v>
      </c>
      <c r="E142" t="s">
        <v>337</v>
      </c>
      <c r="F142" t="s">
        <v>136</v>
      </c>
      <c r="G142">
        <v>0</v>
      </c>
      <c r="H142">
        <v>0</v>
      </c>
      <c r="I142">
        <v>0</v>
      </c>
      <c r="J142">
        <v>3.3214722926388243</v>
      </c>
      <c r="K142">
        <v>6.6634068955456733</v>
      </c>
      <c r="L142">
        <v>10.09396714364386</v>
      </c>
      <c r="M142">
        <v>13.532629263349474</v>
      </c>
      <c r="N142">
        <v>16.99507981080712</v>
      </c>
      <c r="O142">
        <v>20.457530358264766</v>
      </c>
      <c r="P142">
        <v>23.919980905722412</v>
      </c>
      <c r="Q142">
        <v>27.382431453180057</v>
      </c>
      <c r="R142">
        <v>30.844882000637703</v>
      </c>
      <c r="S142">
        <v>34.307332548095353</v>
      </c>
      <c r="T142">
        <v>34.931708876325423</v>
      </c>
      <c r="U142">
        <v>35.556085204555494</v>
      </c>
      <c r="V142">
        <v>36.180461532785564</v>
      </c>
      <c r="W142">
        <v>36.804837861015635</v>
      </c>
      <c r="X142">
        <v>37.429214189245705</v>
      </c>
    </row>
    <row r="143" spans="1:24" x14ac:dyDescent="0.3">
      <c r="A143" t="s">
        <v>132</v>
      </c>
      <c r="B143" t="s">
        <v>282</v>
      </c>
      <c r="C143" t="s">
        <v>134</v>
      </c>
      <c r="D143" t="s">
        <v>285</v>
      </c>
      <c r="E143" t="s">
        <v>337</v>
      </c>
      <c r="F143" t="s">
        <v>136</v>
      </c>
      <c r="G143">
        <v>0</v>
      </c>
      <c r="H143">
        <v>0</v>
      </c>
      <c r="I143">
        <v>0</v>
      </c>
      <c r="J143">
        <v>0.36309805122691474</v>
      </c>
      <c r="K143">
        <v>0.72267760465651731</v>
      </c>
      <c r="L143">
        <v>1.0866597050315885</v>
      </c>
      <c r="M143">
        <v>1.4470811121245803</v>
      </c>
      <c r="N143">
        <v>1.8062092118153217</v>
      </c>
      <c r="O143">
        <v>2.1621422815942348</v>
      </c>
      <c r="P143">
        <v>2.5153983074408277</v>
      </c>
      <c r="Q143">
        <v>2.86642440531122</v>
      </c>
      <c r="R143">
        <v>3.2156020646782886</v>
      </c>
      <c r="S143">
        <v>3.563253704281292</v>
      </c>
      <c r="T143">
        <v>3.6257185579936628</v>
      </c>
      <c r="U143">
        <v>3.6879976174736875</v>
      </c>
      <c r="V143">
        <v>3.7501245669926355</v>
      </c>
      <c r="W143">
        <v>3.8121272141196352</v>
      </c>
      <c r="X143">
        <v>3.8740284363634507</v>
      </c>
    </row>
    <row r="144" spans="1:24" x14ac:dyDescent="0.3">
      <c r="A144" t="s">
        <v>132</v>
      </c>
      <c r="B144" t="s">
        <v>282</v>
      </c>
      <c r="C144" t="s">
        <v>134</v>
      </c>
      <c r="D144" t="s">
        <v>135</v>
      </c>
      <c r="E144" t="s">
        <v>337</v>
      </c>
      <c r="F144" t="s">
        <v>136</v>
      </c>
      <c r="G144">
        <v>0</v>
      </c>
      <c r="H144">
        <v>0</v>
      </c>
      <c r="I144">
        <v>0</v>
      </c>
      <c r="J144">
        <v>0</v>
      </c>
      <c r="K144">
        <v>0</v>
      </c>
      <c r="L144">
        <v>0</v>
      </c>
      <c r="M144">
        <v>0.51221806300786243</v>
      </c>
      <c r="N144">
        <v>0.96324897339794213</v>
      </c>
      <c r="O144">
        <v>1.3394441871811611</v>
      </c>
      <c r="P144">
        <v>1.6341969889872008</v>
      </c>
      <c r="Q144">
        <v>1.8508443946010289</v>
      </c>
      <c r="R144">
        <v>2.0011604694765293</v>
      </c>
      <c r="S144">
        <v>2.1007164239361469</v>
      </c>
      <c r="T144">
        <v>2.1644383149560382</v>
      </c>
      <c r="U144">
        <v>2.2042793593931171</v>
      </c>
      <c r="V144">
        <v>2.228810575363521</v>
      </c>
      <c r="W144">
        <v>2.2437693083137336</v>
      </c>
      <c r="X144">
        <v>2.2528361744725109</v>
      </c>
    </row>
    <row r="145" spans="1:24" x14ac:dyDescent="0.3">
      <c r="A145" t="s">
        <v>132</v>
      </c>
      <c r="B145" t="s">
        <v>282</v>
      </c>
      <c r="C145" t="s">
        <v>134</v>
      </c>
      <c r="D145" t="s">
        <v>255</v>
      </c>
      <c r="E145" t="s">
        <v>337</v>
      </c>
      <c r="F145" t="s">
        <v>136</v>
      </c>
      <c r="G145">
        <v>0</v>
      </c>
      <c r="H145">
        <v>0</v>
      </c>
      <c r="I145">
        <v>18.41545542279831</v>
      </c>
      <c r="J145">
        <v>26.0335088114625</v>
      </c>
      <c r="K145">
        <v>26.0335088114625</v>
      </c>
      <c r="L145">
        <v>26.0335088114625</v>
      </c>
      <c r="M145">
        <v>26.0335088114625</v>
      </c>
      <c r="N145">
        <v>26.0335088114625</v>
      </c>
      <c r="O145">
        <v>26.0335088114625</v>
      </c>
      <c r="P145">
        <v>26.0335088114625</v>
      </c>
      <c r="Q145">
        <v>26.0335088114625</v>
      </c>
      <c r="R145">
        <v>26.0335088114625</v>
      </c>
      <c r="S145">
        <v>26.0335088114625</v>
      </c>
      <c r="T145">
        <v>26.0335088114625</v>
      </c>
      <c r="U145">
        <v>26.0335088114625</v>
      </c>
      <c r="V145">
        <v>26.0335088114625</v>
      </c>
      <c r="W145">
        <v>26.0335088114625</v>
      </c>
      <c r="X145">
        <v>26.0335088114625</v>
      </c>
    </row>
    <row r="146" spans="1:24" x14ac:dyDescent="0.3">
      <c r="A146" t="s">
        <v>132</v>
      </c>
      <c r="B146" t="s">
        <v>282</v>
      </c>
      <c r="C146" t="s">
        <v>134</v>
      </c>
      <c r="D146" t="s">
        <v>256</v>
      </c>
      <c r="E146" t="s">
        <v>337</v>
      </c>
      <c r="F146" t="s">
        <v>136</v>
      </c>
      <c r="G146">
        <v>0</v>
      </c>
      <c r="H146">
        <v>0</v>
      </c>
      <c r="I146">
        <v>0</v>
      </c>
      <c r="J146">
        <v>0</v>
      </c>
      <c r="K146">
        <v>0</v>
      </c>
      <c r="L146">
        <v>0</v>
      </c>
      <c r="M146">
        <v>0</v>
      </c>
      <c r="N146">
        <v>0.12344145534720898</v>
      </c>
      <c r="O146">
        <v>0.25083149322813364</v>
      </c>
      <c r="P146">
        <v>0.37379534629478861</v>
      </c>
      <c r="Q146">
        <v>0.49321694230549895</v>
      </c>
      <c r="R146">
        <v>0.60981996385045145</v>
      </c>
      <c r="S146">
        <v>0.7241905049453814</v>
      </c>
      <c r="T146">
        <v>0.83679920044652678</v>
      </c>
      <c r="U146">
        <v>0.94802145226468104</v>
      </c>
      <c r="V146">
        <v>1.0581551350495184</v>
      </c>
      <c r="W146">
        <v>1.1674356399781938</v>
      </c>
      <c r="X146">
        <v>1.2760483863674563</v>
      </c>
    </row>
    <row r="147" spans="1:24" x14ac:dyDescent="0.3">
      <c r="A147" t="s">
        <v>132</v>
      </c>
      <c r="B147" t="s">
        <v>282</v>
      </c>
      <c r="C147" t="s">
        <v>134</v>
      </c>
      <c r="D147" t="s">
        <v>257</v>
      </c>
      <c r="E147" t="s">
        <v>337</v>
      </c>
      <c r="F147" t="s">
        <v>136</v>
      </c>
      <c r="G147">
        <v>0</v>
      </c>
      <c r="H147">
        <v>0</v>
      </c>
      <c r="I147">
        <v>0</v>
      </c>
      <c r="J147">
        <v>10.815983508080681</v>
      </c>
      <c r="K147">
        <v>28.914820532679119</v>
      </c>
      <c r="L147">
        <v>46.372244541417956</v>
      </c>
      <c r="M147">
        <v>63.391118767657609</v>
      </c>
      <c r="N147">
        <v>80.100385445052808</v>
      </c>
      <c r="O147">
        <v>96.528788323275919</v>
      </c>
      <c r="P147">
        <v>112.94272377065705</v>
      </c>
      <c r="Q147">
        <v>129.55066046925535</v>
      </c>
      <c r="R147">
        <v>146.47821192429228</v>
      </c>
      <c r="S147">
        <v>163.84333654483578</v>
      </c>
      <c r="T147">
        <v>181.67036696359375</v>
      </c>
      <c r="U147">
        <v>199.89443761092616</v>
      </c>
      <c r="V147">
        <v>218.44967596639239</v>
      </c>
      <c r="W147">
        <v>237.37844311912596</v>
      </c>
      <c r="X147">
        <v>256.71720573422755</v>
      </c>
    </row>
    <row r="148" spans="1:24" x14ac:dyDescent="0.3">
      <c r="A148" t="s">
        <v>132</v>
      </c>
      <c r="B148" t="s">
        <v>286</v>
      </c>
      <c r="C148" t="s">
        <v>138</v>
      </c>
      <c r="D148" t="s">
        <v>287</v>
      </c>
      <c r="E148" t="s">
        <v>337</v>
      </c>
      <c r="F148" t="s">
        <v>136</v>
      </c>
      <c r="G148">
        <v>0</v>
      </c>
      <c r="H148">
        <v>0</v>
      </c>
      <c r="I148">
        <v>7.0875711568252822</v>
      </c>
      <c r="J148">
        <v>7.7234901989129874</v>
      </c>
      <c r="K148">
        <v>8.3527220521969294</v>
      </c>
      <c r="L148">
        <v>8.9750600017924054</v>
      </c>
      <c r="M148">
        <v>9.5902950500566391</v>
      </c>
      <c r="N148">
        <v>10.198216220750641</v>
      </c>
      <c r="O148">
        <v>10.798610888352016</v>
      </c>
      <c r="P148">
        <v>11.391265132580347</v>
      </c>
      <c r="Q148">
        <v>11.97596411801455</v>
      </c>
      <c r="R148">
        <v>12.552492498483536</v>
      </c>
      <c r="S148">
        <v>13.120634845698532</v>
      </c>
      <c r="T148">
        <v>13.680176101368838</v>
      </c>
      <c r="U148">
        <v>14.230902051804174</v>
      </c>
      <c r="V148">
        <v>14.772599823758249</v>
      </c>
      <c r="W148">
        <v>15.305058400012015</v>
      </c>
      <c r="X148">
        <v>15.828069152934194</v>
      </c>
    </row>
    <row r="149" spans="1:24" x14ac:dyDescent="0.3">
      <c r="A149" t="s">
        <v>132</v>
      </c>
      <c r="B149" t="s">
        <v>286</v>
      </c>
      <c r="C149" t="s">
        <v>138</v>
      </c>
      <c r="D149" t="s">
        <v>288</v>
      </c>
      <c r="E149" t="s">
        <v>337</v>
      </c>
      <c r="F149" t="s">
        <v>136</v>
      </c>
      <c r="G149">
        <v>0</v>
      </c>
      <c r="H149">
        <v>0</v>
      </c>
      <c r="I149">
        <v>0.54999737029383833</v>
      </c>
      <c r="J149">
        <v>0.57499725076174046</v>
      </c>
      <c r="K149">
        <v>0.57499725076174046</v>
      </c>
      <c r="L149">
        <v>0.57499725076174046</v>
      </c>
      <c r="M149">
        <v>0.57499725076174046</v>
      </c>
      <c r="N149">
        <v>0.57499725076174046</v>
      </c>
      <c r="O149">
        <v>0.57499725076174046</v>
      </c>
      <c r="P149">
        <v>0.87499581637656176</v>
      </c>
      <c r="Q149">
        <v>1.1749943819913831</v>
      </c>
      <c r="R149">
        <v>1.4749929476062045</v>
      </c>
      <c r="S149">
        <v>1.7749915132210257</v>
      </c>
      <c r="T149">
        <v>2.0749900788358469</v>
      </c>
      <c r="U149">
        <v>2.374988644450668</v>
      </c>
      <c r="V149">
        <v>2.6749872100654892</v>
      </c>
      <c r="W149">
        <v>2.9749857756803104</v>
      </c>
      <c r="X149">
        <v>3.2749843412951316</v>
      </c>
    </row>
    <row r="150" spans="1:24" x14ac:dyDescent="0.3">
      <c r="A150" t="s">
        <v>132</v>
      </c>
      <c r="B150" t="s">
        <v>286</v>
      </c>
      <c r="C150" t="s">
        <v>138</v>
      </c>
      <c r="D150" t="s">
        <v>139</v>
      </c>
      <c r="E150" t="s">
        <v>337</v>
      </c>
      <c r="F150" t="s">
        <v>136</v>
      </c>
      <c r="G150">
        <v>0</v>
      </c>
      <c r="H150">
        <v>0</v>
      </c>
      <c r="I150">
        <v>0.35898469095990498</v>
      </c>
      <c r="J150">
        <v>0.70834440012322908</v>
      </c>
      <c r="K150">
        <v>1.0509707194870226</v>
      </c>
      <c r="L150">
        <v>1.3889210053677903</v>
      </c>
      <c r="M150">
        <v>1.7236405387785276</v>
      </c>
      <c r="N150">
        <v>2.0561357574240509</v>
      </c>
      <c r="O150">
        <v>2.3871032959464289</v>
      </c>
      <c r="P150">
        <v>2.7170233615447663</v>
      </c>
      <c r="Q150">
        <v>3.0462260370163756</v>
      </c>
      <c r="R150">
        <v>3.374937774091805</v>
      </c>
      <c r="S150">
        <v>3.7033137231260076</v>
      </c>
      <c r="T150">
        <v>4.0314600870001289</v>
      </c>
      <c r="U150">
        <v>4.3594495182467057</v>
      </c>
      <c r="V150">
        <v>4.6873316968350913</v>
      </c>
      <c r="W150">
        <v>5.0151405842141932</v>
      </c>
      <c r="X150">
        <v>5.3428993919921099</v>
      </c>
    </row>
    <row r="151" spans="1:24" x14ac:dyDescent="0.3">
      <c r="A151" t="s">
        <v>132</v>
      </c>
      <c r="B151" t="s">
        <v>286</v>
      </c>
      <c r="C151" t="s">
        <v>138</v>
      </c>
      <c r="D151" t="s">
        <v>140</v>
      </c>
      <c r="E151" t="s">
        <v>337</v>
      </c>
      <c r="F151" t="s">
        <v>136</v>
      </c>
      <c r="G151">
        <v>0</v>
      </c>
      <c r="H151">
        <v>0</v>
      </c>
      <c r="I151">
        <v>0.58056007570586821</v>
      </c>
      <c r="J151">
        <v>0.68567550865921079</v>
      </c>
      <c r="K151">
        <v>0.78949491639476399</v>
      </c>
      <c r="L151">
        <v>0.89241802918047219</v>
      </c>
      <c r="M151">
        <v>0.99472700930926405</v>
      </c>
      <c r="N151">
        <v>1.0966178600794749</v>
      </c>
      <c r="O151">
        <v>1.1982252610176813</v>
      </c>
      <c r="P151">
        <v>1.2996410756701953</v>
      </c>
      <c r="Q151">
        <v>1.4009276527290875</v>
      </c>
      <c r="R151">
        <v>1.5021271674249355</v>
      </c>
      <c r="S151">
        <v>1.6032680845916363</v>
      </c>
      <c r="T151">
        <v>1.7043695865535904</v>
      </c>
      <c r="U151">
        <v>1.8054445870173843</v>
      </c>
      <c r="V151">
        <v>1.9065017736439367</v>
      </c>
      <c r="W151">
        <v>2.0075469883410677</v>
      </c>
      <c r="X151">
        <v>2.1085841582097067</v>
      </c>
    </row>
    <row r="152" spans="1:24" x14ac:dyDescent="0.3">
      <c r="A152" t="s">
        <v>132</v>
      </c>
      <c r="B152" t="s">
        <v>286</v>
      </c>
      <c r="C152" t="s">
        <v>138</v>
      </c>
      <c r="D152" t="s">
        <v>141</v>
      </c>
      <c r="E152" t="s">
        <v>337</v>
      </c>
      <c r="F152" t="s">
        <v>136</v>
      </c>
      <c r="G152">
        <v>0</v>
      </c>
      <c r="H152">
        <v>0</v>
      </c>
      <c r="I152">
        <v>0.11741107801486173</v>
      </c>
      <c r="J152">
        <v>0.2331542925717251</v>
      </c>
      <c r="K152">
        <v>0.34785096085842765</v>
      </c>
      <c r="L152">
        <v>0.46189230432970879</v>
      </c>
      <c r="M152">
        <v>0.57552382967381066</v>
      </c>
      <c r="N152">
        <v>0.68889927649601967</v>
      </c>
      <c r="O152">
        <v>0.80211479152369614</v>
      </c>
      <c r="P152">
        <v>0.91523045407377857</v>
      </c>
      <c r="Q152">
        <v>1.0282837866489172</v>
      </c>
      <c r="R152">
        <v>1.1412982163739973</v>
      </c>
      <c r="S152">
        <v>1.2542883670089966</v>
      </c>
      <c r="T152">
        <v>1.3672633659043667</v>
      </c>
      <c r="U152">
        <v>1.4802289094074637</v>
      </c>
      <c r="V152">
        <v>1.5931885524153004</v>
      </c>
      <c r="W152">
        <v>1.7061445133509185</v>
      </c>
      <c r="X152">
        <v>1.8190981765884104</v>
      </c>
    </row>
    <row r="153" spans="1:24" x14ac:dyDescent="0.3">
      <c r="A153" t="s">
        <v>132</v>
      </c>
      <c r="B153" t="s">
        <v>286</v>
      </c>
      <c r="C153" t="s">
        <v>138</v>
      </c>
      <c r="D153" t="s">
        <v>142</v>
      </c>
      <c r="E153" t="s">
        <v>337</v>
      </c>
      <c r="F153" t="s">
        <v>136</v>
      </c>
      <c r="G153">
        <v>0</v>
      </c>
      <c r="H153">
        <v>0</v>
      </c>
      <c r="I153">
        <v>1.2328404770287077E-2</v>
      </c>
      <c r="J153">
        <v>2.4288244123121343E-2</v>
      </c>
      <c r="K153">
        <v>3.5951006170436034E-2</v>
      </c>
      <c r="L153">
        <v>4.7374766811335511E-2</v>
      </c>
      <c r="M153">
        <v>5.860654193483484E-2</v>
      </c>
      <c r="N153">
        <v>6.9684287578062235E-2</v>
      </c>
      <c r="O153">
        <v>8.0638577320777158E-2</v>
      </c>
      <c r="P153">
        <v>9.1493994163742237E-2</v>
      </c>
      <c r="Q153">
        <v>0.10227027606190173</v>
      </c>
      <c r="R153">
        <v>0.11298325271258279</v>
      </c>
      <c r="S153">
        <v>0.12364560781587798</v>
      </c>
      <c r="T153">
        <v>0.13426749688743542</v>
      </c>
      <c r="U153">
        <v>0.14485704644425884</v>
      </c>
      <c r="V153">
        <v>0.15542075635185568</v>
      </c>
      <c r="W153">
        <v>0.16596382348805738</v>
      </c>
      <c r="X153">
        <v>0.17649040170880484</v>
      </c>
    </row>
    <row r="154" spans="1:24" x14ac:dyDescent="0.3">
      <c r="A154" t="s">
        <v>132</v>
      </c>
      <c r="B154" t="s">
        <v>286</v>
      </c>
      <c r="C154" t="s">
        <v>138</v>
      </c>
      <c r="D154" t="s">
        <v>143</v>
      </c>
      <c r="E154" t="s">
        <v>337</v>
      </c>
      <c r="F154" t="s">
        <v>136</v>
      </c>
      <c r="G154">
        <v>0</v>
      </c>
      <c r="H154">
        <v>0</v>
      </c>
      <c r="I154">
        <v>1.3629009017561568E-2</v>
      </c>
      <c r="J154">
        <v>2.7046217656544358E-2</v>
      </c>
      <c r="K154">
        <v>4.0316119179007764E-2</v>
      </c>
      <c r="L154">
        <v>5.3484089528291506E-2</v>
      </c>
      <c r="M154">
        <v>6.6581775741018673E-2</v>
      </c>
      <c r="N154">
        <v>7.9631117129990492E-2</v>
      </c>
      <c r="O154">
        <v>9.2647260292153019E-2</v>
      </c>
      <c r="P154">
        <v>0.10564063256921744</v>
      </c>
      <c r="Q154">
        <v>0.11861839847260143</v>
      </c>
      <c r="R154">
        <v>0.13158547409731158</v>
      </c>
      <c r="S154">
        <v>0.14454522965563249</v>
      </c>
      <c r="T154">
        <v>0.15749997414080952</v>
      </c>
      <c r="U154">
        <v>0.17045128880879487</v>
      </c>
      <c r="V154">
        <v>0.18340025622578057</v>
      </c>
      <c r="W154">
        <v>0.19634761739428566</v>
      </c>
      <c r="X154">
        <v>0.20929387945135197</v>
      </c>
    </row>
    <row r="155" spans="1:24" x14ac:dyDescent="0.3">
      <c r="A155" t="s">
        <v>132</v>
      </c>
      <c r="B155" t="s">
        <v>286</v>
      </c>
      <c r="C155" t="s">
        <v>138</v>
      </c>
      <c r="D155" t="s">
        <v>289</v>
      </c>
      <c r="E155" t="s">
        <v>337</v>
      </c>
      <c r="F155" t="s">
        <v>136</v>
      </c>
      <c r="G155">
        <v>0</v>
      </c>
      <c r="H155">
        <v>0</v>
      </c>
      <c r="I155">
        <v>65.387656743535558</v>
      </c>
      <c r="J155">
        <v>130.57095541112892</v>
      </c>
      <c r="K155">
        <v>195.57412069913204</v>
      </c>
      <c r="L155">
        <v>201.46907942601175</v>
      </c>
      <c r="M155">
        <v>207.35493998665362</v>
      </c>
      <c r="N155">
        <v>213.23318186616578</v>
      </c>
      <c r="O155">
        <v>219.10507118382574</v>
      </c>
      <c r="P155">
        <v>224.97168250359553</v>
      </c>
      <c r="Q155">
        <v>230.83392160016072</v>
      </c>
      <c r="R155">
        <v>236.69254768917548</v>
      </c>
      <c r="S155">
        <v>242.54819420634485</v>
      </c>
      <c r="T155">
        <v>248.40138764342126</v>
      </c>
      <c r="U155">
        <v>254.2525642432058</v>
      </c>
      <c r="V155">
        <v>260.1020845480266</v>
      </c>
      <c r="W155">
        <v>265.95024591325557</v>
      </c>
      <c r="X155">
        <v>271.79729316138651</v>
      </c>
    </row>
    <row r="156" spans="1:24" x14ac:dyDescent="0.3">
      <c r="A156" t="s">
        <v>132</v>
      </c>
      <c r="B156" t="s">
        <v>286</v>
      </c>
      <c r="C156" t="s">
        <v>138</v>
      </c>
      <c r="D156" t="s">
        <v>144</v>
      </c>
      <c r="E156" t="s">
        <v>337</v>
      </c>
      <c r="F156" t="s">
        <v>136</v>
      </c>
      <c r="G156">
        <v>0</v>
      </c>
      <c r="H156">
        <v>0</v>
      </c>
      <c r="I156">
        <v>20.276025489446685</v>
      </c>
      <c r="J156">
        <v>38.71809724826791</v>
      </c>
      <c r="K156">
        <v>55.644792437210199</v>
      </c>
      <c r="L156">
        <v>71.249339159630296</v>
      </c>
      <c r="M156">
        <v>85.647100357041268</v>
      </c>
      <c r="N156">
        <v>98.906313851380403</v>
      </c>
      <c r="O156">
        <v>100.01184197227856</v>
      </c>
      <c r="P156">
        <v>101.11435643994677</v>
      </c>
      <c r="Q156">
        <v>102.21510987610765</v>
      </c>
      <c r="R156">
        <v>103.31483466530817</v>
      </c>
      <c r="S156">
        <v>104.41395874631338</v>
      </c>
      <c r="T156">
        <v>105.51273207448227</v>
      </c>
      <c r="U156">
        <v>106.61130061487054</v>
      </c>
      <c r="V156">
        <v>107.70974959507437</v>
      </c>
      <c r="W156">
        <v>108.80812877498363</v>
      </c>
      <c r="X156">
        <v>109.90646720551231</v>
      </c>
    </row>
    <row r="157" spans="1:24" x14ac:dyDescent="0.3">
      <c r="A157" t="s">
        <v>132</v>
      </c>
      <c r="B157" t="s">
        <v>286</v>
      </c>
      <c r="C157" t="s">
        <v>138</v>
      </c>
      <c r="D157" t="s">
        <v>145</v>
      </c>
      <c r="E157" t="s">
        <v>337</v>
      </c>
      <c r="F157" t="s">
        <v>136</v>
      </c>
      <c r="G157">
        <v>0</v>
      </c>
      <c r="H157">
        <v>0</v>
      </c>
      <c r="I157">
        <v>18.24561707044224</v>
      </c>
      <c r="J157">
        <v>34.566597135549912</v>
      </c>
      <c r="K157">
        <v>49.494871448258877</v>
      </c>
      <c r="L157">
        <v>63.4349964183601</v>
      </c>
      <c r="M157">
        <v>76.683761721039971</v>
      </c>
      <c r="N157">
        <v>89.453542533506038</v>
      </c>
      <c r="O157">
        <v>101.89372864664219</v>
      </c>
      <c r="P157">
        <v>114.10817869540725</v>
      </c>
      <c r="Q157">
        <v>115.20457343896103</v>
      </c>
      <c r="R157">
        <v>116.29142480973104</v>
      </c>
      <c r="S157">
        <v>117.37178503289978</v>
      </c>
      <c r="T157">
        <v>118.44773464510421</v>
      </c>
      <c r="U157">
        <v>119.52068940494135</v>
      </c>
      <c r="V157">
        <v>120.59161158336804</v>
      </c>
      <c r="W157">
        <v>121.66115470572227</v>
      </c>
      <c r="X157">
        <v>122.72976237525431</v>
      </c>
    </row>
    <row r="158" spans="1:24" x14ac:dyDescent="0.3">
      <c r="A158" t="s">
        <v>132</v>
      </c>
      <c r="B158" t="s">
        <v>286</v>
      </c>
      <c r="C158" t="s">
        <v>138</v>
      </c>
      <c r="D158" t="s">
        <v>146</v>
      </c>
      <c r="E158" t="s">
        <v>337</v>
      </c>
      <c r="F158" t="s">
        <v>136</v>
      </c>
      <c r="G158">
        <v>0</v>
      </c>
      <c r="H158">
        <v>0</v>
      </c>
      <c r="I158">
        <v>22.369452740260286</v>
      </c>
      <c r="J158">
        <v>25.053415307058238</v>
      </c>
      <c r="K158">
        <v>25.980069931096264</v>
      </c>
      <c r="L158">
        <v>26.378154163398175</v>
      </c>
      <c r="M158">
        <v>26.378154163398175</v>
      </c>
      <c r="N158">
        <v>26.378154163398175</v>
      </c>
      <c r="O158">
        <v>26.378154163398175</v>
      </c>
      <c r="P158">
        <v>26.378154163398175</v>
      </c>
      <c r="Q158">
        <v>26.378154163398175</v>
      </c>
      <c r="R158">
        <v>26.378154163398175</v>
      </c>
      <c r="S158">
        <v>26.378154163398175</v>
      </c>
      <c r="T158">
        <v>26.378154163398175</v>
      </c>
      <c r="U158">
        <v>26.378154163398175</v>
      </c>
      <c r="V158">
        <v>26.378154163398175</v>
      </c>
      <c r="W158">
        <v>26.378154163398175</v>
      </c>
      <c r="X158">
        <v>26.378154163398175</v>
      </c>
    </row>
    <row r="159" spans="1:24" x14ac:dyDescent="0.3">
      <c r="A159" t="s">
        <v>132</v>
      </c>
      <c r="B159" t="s">
        <v>286</v>
      </c>
      <c r="C159" t="s">
        <v>138</v>
      </c>
      <c r="D159" t="s">
        <v>147</v>
      </c>
      <c r="E159" t="s">
        <v>337</v>
      </c>
      <c r="F159" t="s">
        <v>136</v>
      </c>
      <c r="G159">
        <v>0</v>
      </c>
      <c r="H159">
        <v>0</v>
      </c>
      <c r="I159">
        <v>0.24550325905137896</v>
      </c>
      <c r="J159">
        <v>0.48314742790275689</v>
      </c>
      <c r="K159">
        <v>0.71275343139675529</v>
      </c>
      <c r="L159">
        <v>0.81175613371531308</v>
      </c>
      <c r="M159">
        <v>0.81175613371531308</v>
      </c>
      <c r="N159">
        <v>0.81175613371531308</v>
      </c>
      <c r="O159">
        <v>0.81175613371531308</v>
      </c>
      <c r="P159">
        <v>0.81175613371531308</v>
      </c>
      <c r="Q159">
        <v>0.81175613371531308</v>
      </c>
      <c r="R159">
        <v>0.81175613371531308</v>
      </c>
      <c r="S159">
        <v>0.81175613371531308</v>
      </c>
      <c r="T159">
        <v>0.81175613371531308</v>
      </c>
      <c r="U159">
        <v>0.81175613371531308</v>
      </c>
      <c r="V159">
        <v>0.81175613371531308</v>
      </c>
      <c r="W159">
        <v>0.81175613371531308</v>
      </c>
      <c r="X159">
        <v>0.81175613371531308</v>
      </c>
    </row>
    <row r="160" spans="1:24" x14ac:dyDescent="0.3">
      <c r="A160" t="s">
        <v>132</v>
      </c>
      <c r="B160" t="s">
        <v>286</v>
      </c>
      <c r="C160" t="s">
        <v>138</v>
      </c>
      <c r="D160" t="s">
        <v>148</v>
      </c>
      <c r="E160" t="s">
        <v>337</v>
      </c>
      <c r="F160" t="s">
        <v>136</v>
      </c>
      <c r="G160">
        <v>0</v>
      </c>
      <c r="H160">
        <v>0</v>
      </c>
      <c r="I160">
        <v>0</v>
      </c>
      <c r="J160">
        <v>0</v>
      </c>
      <c r="K160">
        <v>0</v>
      </c>
      <c r="L160">
        <v>0</v>
      </c>
      <c r="M160">
        <v>2.9654001266641922E-10</v>
      </c>
      <c r="N160">
        <v>3.3667234714233863E-10</v>
      </c>
      <c r="O160">
        <v>3.4210365356888917E-10</v>
      </c>
      <c r="P160">
        <v>3.4283869901954254E-10</v>
      </c>
      <c r="Q160">
        <v>3.428446993905683E-10</v>
      </c>
      <c r="R160">
        <v>3.4284549355732169E-10</v>
      </c>
      <c r="S160">
        <v>3.4284558179807209E-10</v>
      </c>
      <c r="T160">
        <v>3.4284558179807209E-10</v>
      </c>
      <c r="U160">
        <v>3.4284558179807209E-10</v>
      </c>
      <c r="V160">
        <v>3.4284558179807209E-10</v>
      </c>
      <c r="W160">
        <v>3.4284558179807209E-10</v>
      </c>
      <c r="X160">
        <v>3.4284558179807209E-10</v>
      </c>
    </row>
    <row r="161" spans="1:24" x14ac:dyDescent="0.3">
      <c r="A161" t="s">
        <v>132</v>
      </c>
      <c r="B161" t="s">
        <v>286</v>
      </c>
      <c r="C161" t="s">
        <v>138</v>
      </c>
      <c r="D161" t="s">
        <v>149</v>
      </c>
      <c r="E161" t="s">
        <v>337</v>
      </c>
      <c r="F161" t="s">
        <v>136</v>
      </c>
      <c r="G161">
        <v>0</v>
      </c>
      <c r="H161">
        <v>0</v>
      </c>
      <c r="I161">
        <v>0</v>
      </c>
      <c r="J161">
        <v>0</v>
      </c>
      <c r="K161">
        <v>0</v>
      </c>
      <c r="L161">
        <v>0</v>
      </c>
      <c r="M161">
        <v>2.4134223098001879</v>
      </c>
      <c r="N161">
        <v>6.7656308696697058</v>
      </c>
      <c r="O161">
        <v>10.698656118059903</v>
      </c>
      <c r="P161">
        <v>14.236315130422025</v>
      </c>
      <c r="Q161">
        <v>17.408320007693867</v>
      </c>
      <c r="R161">
        <v>20.248238117055049</v>
      </c>
      <c r="S161">
        <v>22.791494737335267</v>
      </c>
      <c r="T161">
        <v>24.039050660761806</v>
      </c>
      <c r="U161">
        <v>24.246053227771966</v>
      </c>
      <c r="V161">
        <v>24.43342416596693</v>
      </c>
      <c r="W161">
        <v>24.604093092871949</v>
      </c>
      <c r="X161">
        <v>24.76066960753904</v>
      </c>
    </row>
    <row r="162" spans="1:24" x14ac:dyDescent="0.3">
      <c r="A162" t="s">
        <v>132</v>
      </c>
      <c r="B162" t="s">
        <v>286</v>
      </c>
      <c r="C162" t="s">
        <v>138</v>
      </c>
      <c r="D162" t="s">
        <v>290</v>
      </c>
      <c r="E162" t="s">
        <v>337</v>
      </c>
      <c r="F162" t="s">
        <v>136</v>
      </c>
      <c r="G162">
        <v>0</v>
      </c>
      <c r="H162">
        <v>0</v>
      </c>
      <c r="I162">
        <v>0</v>
      </c>
      <c r="J162">
        <v>0</v>
      </c>
      <c r="K162">
        <v>0</v>
      </c>
      <c r="L162">
        <v>0</v>
      </c>
      <c r="M162">
        <v>0</v>
      </c>
      <c r="N162">
        <v>0</v>
      </c>
      <c r="O162">
        <v>3.4134652400315266</v>
      </c>
      <c r="P162">
        <v>6.6120746631188698</v>
      </c>
      <c r="Q162">
        <v>9.6097811406979439</v>
      </c>
      <c r="R162">
        <v>12.420318990838002</v>
      </c>
      <c r="S162">
        <v>15.057078339337345</v>
      </c>
      <c r="T162">
        <v>17.533002428761534</v>
      </c>
      <c r="U162">
        <v>17.664747967623402</v>
      </c>
      <c r="V162">
        <v>17.788761904981698</v>
      </c>
      <c r="W162">
        <v>17.905678119176564</v>
      </c>
      <c r="X162">
        <v>18.016093424915304</v>
      </c>
    </row>
    <row r="163" spans="1:24" x14ac:dyDescent="0.3">
      <c r="A163" t="s">
        <v>132</v>
      </c>
      <c r="B163" t="s">
        <v>286</v>
      </c>
      <c r="C163" t="s">
        <v>138</v>
      </c>
      <c r="D163" t="s">
        <v>291</v>
      </c>
      <c r="E163" t="s">
        <v>337</v>
      </c>
      <c r="F163" t="s">
        <v>136</v>
      </c>
      <c r="G163">
        <v>0</v>
      </c>
      <c r="H163">
        <v>0</v>
      </c>
      <c r="I163">
        <v>0</v>
      </c>
      <c r="J163">
        <v>0</v>
      </c>
      <c r="K163">
        <v>0</v>
      </c>
      <c r="L163">
        <v>0</v>
      </c>
      <c r="M163">
        <v>0</v>
      </c>
      <c r="N163">
        <v>0</v>
      </c>
      <c r="O163">
        <v>0</v>
      </c>
      <c r="P163">
        <v>0</v>
      </c>
      <c r="Q163">
        <v>0</v>
      </c>
      <c r="R163">
        <v>7.3740185668119143</v>
      </c>
      <c r="S163">
        <v>14.292093835245005</v>
      </c>
      <c r="T163">
        <v>20.788185038756467</v>
      </c>
      <c r="U163">
        <v>26.894867267986921</v>
      </c>
      <c r="V163">
        <v>32.643173540708709</v>
      </c>
      <c r="W163">
        <v>38.062485448349534</v>
      </c>
      <c r="X163">
        <v>38.352182494961852</v>
      </c>
    </row>
    <row r="164" spans="1:24" x14ac:dyDescent="0.3">
      <c r="A164" t="s">
        <v>132</v>
      </c>
      <c r="B164" t="s">
        <v>286</v>
      </c>
      <c r="C164" t="s">
        <v>138</v>
      </c>
      <c r="D164" t="s">
        <v>150</v>
      </c>
      <c r="E164" t="s">
        <v>337</v>
      </c>
      <c r="F164" t="s">
        <v>136</v>
      </c>
      <c r="G164">
        <v>0</v>
      </c>
      <c r="H164">
        <v>0</v>
      </c>
      <c r="I164">
        <v>0</v>
      </c>
      <c r="J164">
        <v>0</v>
      </c>
      <c r="K164">
        <v>0</v>
      </c>
      <c r="L164">
        <v>1.7930880692453226</v>
      </c>
      <c r="M164">
        <v>3.4520231716512346</v>
      </c>
      <c r="N164">
        <v>4.9819042168363392</v>
      </c>
      <c r="O164">
        <v>6.3884175639281295</v>
      </c>
      <c r="P164">
        <v>7.6777086447026699</v>
      </c>
      <c r="Q164">
        <v>8.8562537851337169</v>
      </c>
      <c r="R164">
        <v>9.9307370104116366</v>
      </c>
      <c r="S164">
        <v>10.907935700775019</v>
      </c>
      <c r="T164">
        <v>11.794617940720766</v>
      </c>
      <c r="U164">
        <v>12.597453377266511</v>
      </c>
      <c r="V164">
        <v>12.697520284772049</v>
      </c>
      <c r="W164">
        <v>12.787782028613943</v>
      </c>
      <c r="X164">
        <v>12.869063839816246</v>
      </c>
    </row>
    <row r="165" spans="1:24" x14ac:dyDescent="0.3">
      <c r="A165" t="s">
        <v>132</v>
      </c>
      <c r="B165" t="s">
        <v>286</v>
      </c>
      <c r="C165" t="s">
        <v>138</v>
      </c>
      <c r="D165" t="s">
        <v>151</v>
      </c>
      <c r="E165" t="s">
        <v>337</v>
      </c>
      <c r="F165" t="s">
        <v>136</v>
      </c>
      <c r="G165">
        <v>0</v>
      </c>
      <c r="H165">
        <v>0</v>
      </c>
      <c r="I165">
        <v>0</v>
      </c>
      <c r="J165">
        <v>0</v>
      </c>
      <c r="K165">
        <v>0</v>
      </c>
      <c r="L165">
        <v>0</v>
      </c>
      <c r="M165">
        <v>21.666569705660724</v>
      </c>
      <c r="N165">
        <v>41.979096572923055</v>
      </c>
      <c r="O165">
        <v>61.01521952242507</v>
      </c>
      <c r="P165">
        <v>78.853140216987072</v>
      </c>
      <c r="Q165">
        <v>95.570670662144551</v>
      </c>
      <c r="R165">
        <v>111.24440404078035</v>
      </c>
      <c r="S165">
        <v>121.96474472194291</v>
      </c>
      <c r="T165">
        <v>123.30161432901123</v>
      </c>
      <c r="U165">
        <v>124.55834512550457</v>
      </c>
      <c r="V165">
        <v>125.74132358245232</v>
      </c>
      <c r="W165">
        <v>126.85659631394233</v>
      </c>
      <c r="X165">
        <v>127.90985638122699</v>
      </c>
    </row>
    <row r="166" spans="1:24" x14ac:dyDescent="0.3">
      <c r="A166" t="s">
        <v>132</v>
      </c>
      <c r="B166" t="s">
        <v>286</v>
      </c>
      <c r="C166" t="s">
        <v>138</v>
      </c>
      <c r="D166" t="s">
        <v>152</v>
      </c>
      <c r="E166" t="s">
        <v>337</v>
      </c>
      <c r="F166" t="s">
        <v>136</v>
      </c>
      <c r="G166">
        <v>0</v>
      </c>
      <c r="H166">
        <v>0</v>
      </c>
      <c r="I166">
        <v>0</v>
      </c>
      <c r="J166">
        <v>0</v>
      </c>
      <c r="K166">
        <v>0</v>
      </c>
      <c r="L166">
        <v>0</v>
      </c>
      <c r="M166">
        <v>0</v>
      </c>
      <c r="N166">
        <v>0</v>
      </c>
      <c r="O166">
        <v>0</v>
      </c>
      <c r="P166">
        <v>0</v>
      </c>
      <c r="Q166">
        <v>9.9873109263887443</v>
      </c>
      <c r="R166">
        <v>19.351041361531891</v>
      </c>
      <c r="S166">
        <v>28.135802527605904</v>
      </c>
      <c r="T166">
        <v>36.384716787945798</v>
      </c>
      <c r="U166">
        <v>44.139148883485639</v>
      </c>
      <c r="V166">
        <v>44.486737288503463</v>
      </c>
      <c r="W166">
        <v>44.814432072480074</v>
      </c>
      <c r="X166">
        <v>45.123905997982511</v>
      </c>
    </row>
    <row r="167" spans="1:24" x14ac:dyDescent="0.3">
      <c r="A167" t="s">
        <v>132</v>
      </c>
      <c r="B167" t="s">
        <v>286</v>
      </c>
      <c r="C167" t="s">
        <v>138</v>
      </c>
      <c r="D167" t="s">
        <v>292</v>
      </c>
      <c r="E167" t="s">
        <v>337</v>
      </c>
      <c r="F167" t="s">
        <v>136</v>
      </c>
      <c r="G167">
        <v>0</v>
      </c>
      <c r="H167">
        <v>0</v>
      </c>
      <c r="I167">
        <v>7.6042071372545195</v>
      </c>
      <c r="J167">
        <v>14.95315061871697</v>
      </c>
      <c r="K167">
        <v>22.037974863022477</v>
      </c>
      <c r="L167">
        <v>28.85839090947319</v>
      </c>
      <c r="M167">
        <v>35.42271366435898</v>
      </c>
      <c r="N167">
        <v>41.74681370938498</v>
      </c>
      <c r="O167">
        <v>47.852252648652666</v>
      </c>
      <c r="P167">
        <v>53.764037438868534</v>
      </c>
      <c r="Q167">
        <v>59.508434105167453</v>
      </c>
      <c r="R167">
        <v>65.111159420771614</v>
      </c>
      <c r="S167">
        <v>70.596099506260003</v>
      </c>
      <c r="T167">
        <v>75.984557253067081</v>
      </c>
      <c r="U167">
        <v>81.294939853417944</v>
      </c>
      <c r="V167">
        <v>86.542763359794904</v>
      </c>
      <c r="W167">
        <v>90.40340721759847</v>
      </c>
      <c r="X167">
        <v>91.076295050902587</v>
      </c>
    </row>
    <row r="168" spans="1:24" x14ac:dyDescent="0.3">
      <c r="A168" t="s">
        <v>132</v>
      </c>
      <c r="B168" t="s">
        <v>286</v>
      </c>
      <c r="C168" t="s">
        <v>138</v>
      </c>
      <c r="D168" t="s">
        <v>293</v>
      </c>
      <c r="E168" t="s">
        <v>337</v>
      </c>
      <c r="F168" t="s">
        <v>136</v>
      </c>
      <c r="G168">
        <v>0</v>
      </c>
      <c r="H168">
        <v>0</v>
      </c>
      <c r="I168">
        <v>-1.7968398859695565E-2</v>
      </c>
      <c r="J168">
        <v>-3.5936662300952327E-2</v>
      </c>
      <c r="K168">
        <v>-5.3904821033556836E-2</v>
      </c>
      <c r="L168">
        <v>-7.1872898803088378E-2</v>
      </c>
      <c r="M168">
        <v>-8.9840913970199554E-2</v>
      </c>
      <c r="N168">
        <v>-0.10780888073177242</v>
      </c>
      <c r="O168">
        <v>-0.12577681006515568</v>
      </c>
      <c r="P168">
        <v>-0.14374471045827678</v>
      </c>
      <c r="Q168">
        <v>-0.16171258847418446</v>
      </c>
      <c r="R168">
        <v>-0.17968044918756773</v>
      </c>
      <c r="S168">
        <v>-0.19764829652228288</v>
      </c>
      <c r="T168">
        <v>-0.21561613351233749</v>
      </c>
      <c r="U168">
        <v>-0.2335839625036891</v>
      </c>
      <c r="V168">
        <v>-0.24233094965757493</v>
      </c>
      <c r="W168">
        <v>-0.24467457809554127</v>
      </c>
      <c r="X168">
        <v>-0.24701820605120142</v>
      </c>
    </row>
    <row r="169" spans="1:24" x14ac:dyDescent="0.3">
      <c r="A169" t="s">
        <v>132</v>
      </c>
      <c r="B169" t="s">
        <v>286</v>
      </c>
      <c r="C169" t="s">
        <v>138</v>
      </c>
      <c r="D169" t="s">
        <v>154</v>
      </c>
      <c r="E169" t="s">
        <v>337</v>
      </c>
      <c r="F169" t="s">
        <v>136</v>
      </c>
      <c r="G169">
        <v>0</v>
      </c>
      <c r="H169">
        <v>0</v>
      </c>
      <c r="I169">
        <v>0</v>
      </c>
      <c r="J169">
        <v>4.4626590155610204</v>
      </c>
      <c r="K169">
        <v>8.6352896560148054</v>
      </c>
      <c r="L169">
        <v>12.299893916646809</v>
      </c>
      <c r="M169">
        <v>15.656364601974087</v>
      </c>
      <c r="N169">
        <v>18.825942826592172</v>
      </c>
      <c r="O169">
        <v>19.362448603926811</v>
      </c>
      <c r="P169">
        <v>19.58374255378785</v>
      </c>
      <c r="Q169">
        <v>19.801947515153433</v>
      </c>
      <c r="R169">
        <v>20.018278910289027</v>
      </c>
      <c r="S169">
        <v>20.233473930063131</v>
      </c>
      <c r="T169">
        <v>20.447979703339545</v>
      </c>
      <c r="U169">
        <v>20.662067427483017</v>
      </c>
      <c r="V169">
        <v>20.875901592010088</v>
      </c>
      <c r="W169">
        <v>21.08958196485575</v>
      </c>
      <c r="X169">
        <v>21.303169058331427</v>
      </c>
    </row>
    <row r="170" spans="1:24" x14ac:dyDescent="0.3">
      <c r="A170" t="s">
        <v>132</v>
      </c>
      <c r="B170" t="s">
        <v>286</v>
      </c>
      <c r="C170" t="s">
        <v>138</v>
      </c>
      <c r="D170" t="s">
        <v>155</v>
      </c>
      <c r="E170" t="s">
        <v>337</v>
      </c>
      <c r="F170" t="s">
        <v>136</v>
      </c>
      <c r="G170">
        <v>0</v>
      </c>
      <c r="H170">
        <v>0</v>
      </c>
      <c r="I170">
        <v>0</v>
      </c>
      <c r="J170">
        <v>0</v>
      </c>
      <c r="K170">
        <v>0</v>
      </c>
      <c r="L170">
        <v>0.32141889406760882</v>
      </c>
      <c r="M170">
        <v>0.88434029135927772</v>
      </c>
      <c r="N170">
        <v>1.4336347044885649</v>
      </c>
      <c r="O170">
        <v>1.9726850434961696</v>
      </c>
      <c r="P170">
        <v>2.2478344426091739</v>
      </c>
      <c r="Q170">
        <v>2.2797598163643316</v>
      </c>
      <c r="R170">
        <v>2.311435410100354</v>
      </c>
      <c r="S170">
        <v>2.3429288019427443</v>
      </c>
      <c r="T170">
        <v>2.3742897224516661</v>
      </c>
      <c r="U170">
        <v>2.4055545584113842</v>
      </c>
      <c r="V170">
        <v>2.436749822685059</v>
      </c>
      <c r="W170">
        <v>2.4678947755612732</v>
      </c>
      <c r="X170">
        <v>2.4990033783085135</v>
      </c>
    </row>
    <row r="171" spans="1:24" x14ac:dyDescent="0.3">
      <c r="A171" t="s">
        <v>132</v>
      </c>
      <c r="B171" t="s">
        <v>286</v>
      </c>
      <c r="C171" t="s">
        <v>138</v>
      </c>
      <c r="D171" t="s">
        <v>158</v>
      </c>
      <c r="E171" t="s">
        <v>337</v>
      </c>
      <c r="F171" t="s">
        <v>136</v>
      </c>
      <c r="G171">
        <v>0</v>
      </c>
      <c r="H171">
        <v>0</v>
      </c>
      <c r="I171">
        <v>0</v>
      </c>
      <c r="J171">
        <v>3.3960873628903585E-2</v>
      </c>
      <c r="K171">
        <v>9.2638674018771724E-2</v>
      </c>
      <c r="L171">
        <v>0.14762390839949058</v>
      </c>
      <c r="M171">
        <v>0.19928413165784831</v>
      </c>
      <c r="N171">
        <v>0.24795188485801017</v>
      </c>
      <c r="O171">
        <v>0.29392772387202271</v>
      </c>
      <c r="P171">
        <v>0.33748304714281818</v>
      </c>
      <c r="Q171">
        <v>0.37886272290998313</v>
      </c>
      <c r="R171">
        <v>0.41828751971583417</v>
      </c>
      <c r="S171">
        <v>0.45595634658134565</v>
      </c>
      <c r="T171">
        <v>0.49204831106555891</v>
      </c>
      <c r="U171">
        <v>0.50663593820559727</v>
      </c>
      <c r="V171">
        <v>0.5099192679457708</v>
      </c>
      <c r="W171">
        <v>0.51309052163708968</v>
      </c>
      <c r="X171">
        <v>0.51616121683810323</v>
      </c>
    </row>
    <row r="172" spans="1:24" x14ac:dyDescent="0.3">
      <c r="A172" t="s">
        <v>132</v>
      </c>
      <c r="B172" t="s">
        <v>286</v>
      </c>
      <c r="C172" t="s">
        <v>138</v>
      </c>
      <c r="D172" t="s">
        <v>294</v>
      </c>
      <c r="E172" t="s">
        <v>337</v>
      </c>
      <c r="F172" t="s">
        <v>136</v>
      </c>
      <c r="G172">
        <v>0</v>
      </c>
      <c r="H172">
        <v>0</v>
      </c>
      <c r="I172">
        <v>2.6396514926627401</v>
      </c>
      <c r="J172">
        <v>5.2396034117742278</v>
      </c>
      <c r="K172">
        <v>7.8051718861290542</v>
      </c>
      <c r="L172">
        <v>10.341669973613982</v>
      </c>
      <c r="M172">
        <v>12.854086180768615</v>
      </c>
      <c r="N172">
        <v>15.346887942285289</v>
      </c>
      <c r="O172">
        <v>17.823933100516832</v>
      </c>
      <c r="P172">
        <v>20.288460589423192</v>
      </c>
      <c r="Q172">
        <v>22.743131044152136</v>
      </c>
      <c r="R172">
        <v>25.190093459649571</v>
      </c>
      <c r="S172">
        <v>27.631061082421404</v>
      </c>
      <c r="T172">
        <v>30.067386096186851</v>
      </c>
      <c r="U172">
        <v>32.500127484597037</v>
      </c>
      <c r="V172">
        <v>34.930109687919156</v>
      </c>
      <c r="W172">
        <v>37.357971626236782</v>
      </c>
      <c r="X172">
        <v>39.784206716607066</v>
      </c>
    </row>
    <row r="173" spans="1:24" x14ac:dyDescent="0.3">
      <c r="A173" t="s">
        <v>132</v>
      </c>
      <c r="B173" t="s">
        <v>286</v>
      </c>
      <c r="C173" t="s">
        <v>159</v>
      </c>
      <c r="D173" t="s">
        <v>295</v>
      </c>
      <c r="E173" t="s">
        <v>337</v>
      </c>
      <c r="F173" t="s">
        <v>136</v>
      </c>
      <c r="G173">
        <v>0</v>
      </c>
      <c r="H173">
        <v>0</v>
      </c>
      <c r="I173">
        <v>1.8197673686463882</v>
      </c>
      <c r="J173">
        <v>1.8197673686463882</v>
      </c>
      <c r="K173">
        <v>1.8197673686463882</v>
      </c>
      <c r="L173">
        <v>1.8197673686463882</v>
      </c>
      <c r="M173">
        <v>1.8197673686463882</v>
      </c>
      <c r="N173">
        <v>1.8197673686463882</v>
      </c>
      <c r="O173">
        <v>1.8197673686463882</v>
      </c>
      <c r="P173">
        <v>1.8197673686463882</v>
      </c>
      <c r="Q173">
        <v>1.8197673686463882</v>
      </c>
      <c r="R173">
        <v>1.8197673686463882</v>
      </c>
      <c r="S173">
        <v>1.8197673686463882</v>
      </c>
      <c r="T173">
        <v>1.8197673686463882</v>
      </c>
      <c r="U173">
        <v>1.8197673686463882</v>
      </c>
      <c r="V173">
        <v>1.8197673686463882</v>
      </c>
      <c r="W173">
        <v>1.8197673686463882</v>
      </c>
      <c r="X173">
        <v>1.8197673686463882</v>
      </c>
    </row>
    <row r="174" spans="1:24" x14ac:dyDescent="0.3">
      <c r="A174" t="s">
        <v>132</v>
      </c>
      <c r="B174" t="s">
        <v>286</v>
      </c>
      <c r="C174" t="s">
        <v>159</v>
      </c>
      <c r="D174" t="s">
        <v>296</v>
      </c>
      <c r="E174" t="s">
        <v>337</v>
      </c>
      <c r="F174" t="s">
        <v>136</v>
      </c>
      <c r="G174">
        <v>0</v>
      </c>
      <c r="H174">
        <v>0</v>
      </c>
      <c r="I174">
        <v>0.21343415887847897</v>
      </c>
      <c r="J174">
        <v>0.42195021885457762</v>
      </c>
      <c r="K174">
        <v>0.6268432639077548</v>
      </c>
      <c r="L174">
        <v>0.82912090661269711</v>
      </c>
      <c r="M174">
        <v>1.0295380341896962</v>
      </c>
      <c r="N174">
        <v>1.2286454242259766</v>
      </c>
      <c r="O174">
        <v>1.4268375808931637</v>
      </c>
      <c r="P174">
        <v>1.6243934720923769</v>
      </c>
      <c r="Q174">
        <v>1.8215086200501811</v>
      </c>
      <c r="R174">
        <v>2.018319222420887</v>
      </c>
      <c r="S174">
        <v>2.2149197509592904</v>
      </c>
      <c r="T174">
        <v>2.4113755436230035</v>
      </c>
      <c r="U174">
        <v>2.6077316982302943</v>
      </c>
      <c r="V174">
        <v>2.8040192993163822</v>
      </c>
      <c r="W174">
        <v>3.0002597521040872</v>
      </c>
      <c r="X174">
        <v>3.1964677868671298</v>
      </c>
    </row>
    <row r="175" spans="1:24" x14ac:dyDescent="0.3">
      <c r="A175" t="s">
        <v>132</v>
      </c>
      <c r="B175" t="s">
        <v>286</v>
      </c>
      <c r="C175" t="s">
        <v>159</v>
      </c>
      <c r="D175" t="s">
        <v>297</v>
      </c>
      <c r="E175" t="s">
        <v>337</v>
      </c>
      <c r="F175" t="s">
        <v>136</v>
      </c>
      <c r="G175">
        <v>0</v>
      </c>
      <c r="H175">
        <v>0</v>
      </c>
      <c r="I175">
        <v>0.323008199479969</v>
      </c>
      <c r="J175">
        <v>0.62985638863680404</v>
      </c>
      <c r="K175">
        <v>0.92427969689214529</v>
      </c>
      <c r="L175">
        <v>1.2092420120970648</v>
      </c>
      <c r="M175">
        <v>1.4870531959956699</v>
      </c>
      <c r="N175">
        <v>1.7594892745079913</v>
      </c>
      <c r="O175">
        <v>2.0279021253021479</v>
      </c>
      <c r="P175">
        <v>2.2933130788339202</v>
      </c>
      <c r="Q175">
        <v>2.5564894463097501</v>
      </c>
      <c r="R175">
        <v>2.8180053138081091</v>
      </c>
      <c r="S175">
        <v>3.0782888820628238</v>
      </c>
      <c r="T175">
        <v>3.3376588115835402</v>
      </c>
      <c r="U175">
        <v>3.5963518447962204</v>
      </c>
      <c r="V175">
        <v>3.8545436450853012</v>
      </c>
      <c r="W175">
        <v>4.1123644345634647</v>
      </c>
      <c r="X175">
        <v>4.3699106829527299</v>
      </c>
    </row>
    <row r="176" spans="1:24" x14ac:dyDescent="0.3">
      <c r="A176" t="s">
        <v>132</v>
      </c>
      <c r="B176" t="s">
        <v>286</v>
      </c>
      <c r="C176" t="s">
        <v>159</v>
      </c>
      <c r="D176" t="s">
        <v>298</v>
      </c>
      <c r="E176" t="s">
        <v>337</v>
      </c>
      <c r="F176" t="s">
        <v>136</v>
      </c>
      <c r="G176">
        <v>0</v>
      </c>
      <c r="H176">
        <v>0</v>
      </c>
      <c r="I176">
        <v>0.29323705270662898</v>
      </c>
      <c r="J176">
        <v>0.60964468906504865</v>
      </c>
      <c r="K176">
        <v>0.95798880079045667</v>
      </c>
      <c r="L176">
        <v>1.3339703089699475</v>
      </c>
      <c r="M176">
        <v>1.7317725123678436</v>
      </c>
      <c r="N176">
        <v>2.1396088011126388</v>
      </c>
      <c r="O176">
        <v>2.5522475214846625</v>
      </c>
      <c r="P176">
        <v>2.964363710134533</v>
      </c>
      <c r="Q176">
        <v>3.3787772554434508</v>
      </c>
      <c r="R176">
        <v>3.791884564141708</v>
      </c>
      <c r="S176">
        <v>4.2040821291838464</v>
      </c>
      <c r="T176">
        <v>4.61564847285889</v>
      </c>
      <c r="U176">
        <v>5.0267779894230031</v>
      </c>
      <c r="V176">
        <v>5.4376057527999455</v>
      </c>
      <c r="W176">
        <v>5.8482253302788996</v>
      </c>
      <c r="X176">
        <v>6.2587013997415086</v>
      </c>
    </row>
    <row r="177" spans="1:24" x14ac:dyDescent="0.3">
      <c r="A177" t="s">
        <v>132</v>
      </c>
      <c r="B177" t="s">
        <v>286</v>
      </c>
      <c r="C177" t="s">
        <v>159</v>
      </c>
      <c r="D177" t="s">
        <v>299</v>
      </c>
      <c r="E177" t="s">
        <v>337</v>
      </c>
      <c r="F177" t="s">
        <v>136</v>
      </c>
      <c r="G177">
        <v>0</v>
      </c>
      <c r="H177">
        <v>0</v>
      </c>
      <c r="I177">
        <v>0.9724574038352245</v>
      </c>
      <c r="J177">
        <v>1.9519125741559169</v>
      </c>
      <c r="K177">
        <v>2.9599525243608489</v>
      </c>
      <c r="L177">
        <v>3.9810737879760687</v>
      </c>
      <c r="M177">
        <v>5.0010942313051263</v>
      </c>
      <c r="N177">
        <v>5.9955994401343302</v>
      </c>
      <c r="O177">
        <v>6.9599301491119103</v>
      </c>
      <c r="P177">
        <v>7.8899100976494729</v>
      </c>
      <c r="Q177">
        <v>8.7990979667008595</v>
      </c>
      <c r="R177">
        <v>9.6854697597773605</v>
      </c>
      <c r="S177">
        <v>10.554691984818636</v>
      </c>
      <c r="T177">
        <v>11.411077881543459</v>
      </c>
      <c r="U177">
        <v>12.257886060691362</v>
      </c>
      <c r="V177">
        <v>13.097564670678679</v>
      </c>
      <c r="W177">
        <v>13.931945364571403</v>
      </c>
      <c r="X177">
        <v>14.762394340255854</v>
      </c>
    </row>
    <row r="178" spans="1:24" x14ac:dyDescent="0.3">
      <c r="A178" t="s">
        <v>132</v>
      </c>
      <c r="B178" t="s">
        <v>286</v>
      </c>
      <c r="C178" t="s">
        <v>159</v>
      </c>
      <c r="D178" t="s">
        <v>300</v>
      </c>
      <c r="E178" t="s">
        <v>337</v>
      </c>
      <c r="F178" t="s">
        <v>136</v>
      </c>
      <c r="G178">
        <v>0</v>
      </c>
      <c r="H178">
        <v>0</v>
      </c>
      <c r="I178">
        <v>4.2900429397699578E-2</v>
      </c>
      <c r="J178">
        <v>8.9190703219499359E-2</v>
      </c>
      <c r="K178">
        <v>0.14015326689705476</v>
      </c>
      <c r="L178">
        <v>0.19515916740524189</v>
      </c>
      <c r="M178">
        <v>0.2533574243567413</v>
      </c>
      <c r="N178">
        <v>0.3130236628133809</v>
      </c>
      <c r="O178">
        <v>0.37339249453734302</v>
      </c>
      <c r="P178">
        <v>0.43368488014016404</v>
      </c>
      <c r="Q178">
        <v>0.49431336783596097</v>
      </c>
      <c r="R178">
        <v>0.55475075379009497</v>
      </c>
      <c r="S178">
        <v>0.61505504471708594</v>
      </c>
      <c r="T178">
        <v>0.67526698828400278</v>
      </c>
      <c r="U178">
        <v>0.73541502427014671</v>
      </c>
      <c r="V178">
        <v>0.79551891392081819</v>
      </c>
      <c r="W178">
        <v>0.85559234608211099</v>
      </c>
      <c r="X178">
        <v>0.91564478309471298</v>
      </c>
    </row>
    <row r="179" spans="1:24" x14ac:dyDescent="0.3">
      <c r="A179" t="s">
        <v>132</v>
      </c>
      <c r="B179" t="s">
        <v>286</v>
      </c>
      <c r="C179" t="s">
        <v>182</v>
      </c>
      <c r="D179" t="s">
        <v>301</v>
      </c>
      <c r="E179" t="s">
        <v>337</v>
      </c>
      <c r="F179" t="s">
        <v>136</v>
      </c>
      <c r="G179">
        <v>0</v>
      </c>
      <c r="H179">
        <v>0</v>
      </c>
      <c r="I179">
        <v>0</v>
      </c>
      <c r="J179">
        <v>2.1763525437776523</v>
      </c>
      <c r="K179">
        <v>4.3122727168716004</v>
      </c>
      <c r="L179">
        <v>4.3539168478733483</v>
      </c>
      <c r="M179">
        <v>4.3950529699925474</v>
      </c>
      <c r="N179">
        <v>4.4357502947388356</v>
      </c>
      <c r="O179">
        <v>4.4760748898716702</v>
      </c>
      <c r="P179">
        <v>4.5160873469336664</v>
      </c>
      <c r="Q179">
        <v>4.5558415061785231</v>
      </c>
      <c r="R179">
        <v>4.5953840220000988</v>
      </c>
      <c r="S179">
        <v>4.634754521126669</v>
      </c>
      <c r="T179">
        <v>4.6739861290422464</v>
      </c>
      <c r="U179">
        <v>4.7131061876492941</v>
      </c>
      <c r="V179">
        <v>4.7521370388059445</v>
      </c>
      <c r="W179">
        <v>4.7910967933400483</v>
      </c>
      <c r="X179">
        <v>4.8300000396358502</v>
      </c>
    </row>
    <row r="180" spans="1:24" x14ac:dyDescent="0.3">
      <c r="A180" t="s">
        <v>132</v>
      </c>
      <c r="B180" t="s">
        <v>286</v>
      </c>
      <c r="C180" t="s">
        <v>182</v>
      </c>
      <c r="D180" t="s">
        <v>302</v>
      </c>
      <c r="E180" t="s">
        <v>337</v>
      </c>
      <c r="F180" t="s">
        <v>136</v>
      </c>
      <c r="G180">
        <v>0</v>
      </c>
      <c r="H180">
        <v>0</v>
      </c>
      <c r="I180">
        <v>1.1384642563626137</v>
      </c>
      <c r="J180">
        <v>2.2283312323795572</v>
      </c>
      <c r="K180">
        <v>3.27011478757291</v>
      </c>
      <c r="L180">
        <v>4.2655705593611923</v>
      </c>
      <c r="M180">
        <v>5.2175186074456965</v>
      </c>
      <c r="N180">
        <v>6.1295789757232884</v>
      </c>
      <c r="O180">
        <v>7.0058693456615302</v>
      </c>
      <c r="P180">
        <v>7.8507121323389173</v>
      </c>
      <c r="Q180">
        <v>8.6683858061820249</v>
      </c>
      <c r="R180">
        <v>9.4629384588349055</v>
      </c>
      <c r="S180">
        <v>9.8286443032924211</v>
      </c>
      <c r="T180">
        <v>9.9038589763143428</v>
      </c>
      <c r="U180">
        <v>9.9777559686235033</v>
      </c>
      <c r="V180">
        <v>10.050575679832608</v>
      </c>
      <c r="W180">
        <v>10.122519978828166</v>
      </c>
      <c r="X180">
        <v>10.193756407874231</v>
      </c>
    </row>
    <row r="181" spans="1:24" x14ac:dyDescent="0.3">
      <c r="A181" t="s">
        <v>132</v>
      </c>
      <c r="B181" t="s">
        <v>286</v>
      </c>
      <c r="C181" t="s">
        <v>182</v>
      </c>
      <c r="D181" t="s">
        <v>303</v>
      </c>
      <c r="E181" t="s">
        <v>337</v>
      </c>
      <c r="F181" t="s">
        <v>136</v>
      </c>
      <c r="G181">
        <v>0</v>
      </c>
      <c r="H181">
        <v>0</v>
      </c>
      <c r="I181">
        <v>0</v>
      </c>
      <c r="J181">
        <v>0</v>
      </c>
      <c r="K181">
        <v>0</v>
      </c>
      <c r="L181">
        <v>0</v>
      </c>
      <c r="M181">
        <v>1.1724215007944918</v>
      </c>
      <c r="N181">
        <v>3.4465319215575896</v>
      </c>
      <c r="O181">
        <v>5.677624222803205</v>
      </c>
      <c r="P181">
        <v>7.8849039677037513</v>
      </c>
      <c r="Q181">
        <v>10.079053114340853</v>
      </c>
      <c r="R181">
        <v>12.265977258869539</v>
      </c>
      <c r="S181">
        <v>14.448930565037786</v>
      </c>
      <c r="T181">
        <v>16.629702917273129</v>
      </c>
      <c r="U181">
        <v>18.809277820593824</v>
      </c>
      <c r="V181">
        <v>20.988195394514712</v>
      </c>
      <c r="W181">
        <v>23.166752171562752</v>
      </c>
      <c r="X181">
        <v>25.345110924975724</v>
      </c>
    </row>
    <row r="182" spans="1:24" x14ac:dyDescent="0.3">
      <c r="A182" t="s">
        <v>132</v>
      </c>
      <c r="B182" t="s">
        <v>286</v>
      </c>
      <c r="C182" t="s">
        <v>182</v>
      </c>
      <c r="D182" t="s">
        <v>187</v>
      </c>
      <c r="E182" t="s">
        <v>337</v>
      </c>
      <c r="F182" t="s">
        <v>136</v>
      </c>
      <c r="G182">
        <v>0</v>
      </c>
      <c r="H182">
        <v>0</v>
      </c>
      <c r="I182">
        <v>0</v>
      </c>
      <c r="J182">
        <v>0</v>
      </c>
      <c r="K182">
        <v>0</v>
      </c>
      <c r="L182">
        <v>0</v>
      </c>
      <c r="M182">
        <v>0.10442380319013776</v>
      </c>
      <c r="N182">
        <v>0.27964812568434216</v>
      </c>
      <c r="O182">
        <v>0.44269129831574966</v>
      </c>
      <c r="P182">
        <v>0.59471251075659493</v>
      </c>
      <c r="Q182">
        <v>0.73676064119691675</v>
      </c>
      <c r="R182">
        <v>0.86978475387002407</v>
      </c>
      <c r="S182">
        <v>0.99464359760633436</v>
      </c>
      <c r="T182">
        <v>1.112114200480304</v>
      </c>
      <c r="U182">
        <v>1.2228996465685655</v>
      </c>
      <c r="V182">
        <v>1.3276361126516816</v>
      </c>
      <c r="W182">
        <v>1.4268992352851904</v>
      </c>
      <c r="X182">
        <v>1.483284330995249</v>
      </c>
    </row>
    <row r="183" spans="1:24" x14ac:dyDescent="0.3">
      <c r="A183" t="s">
        <v>132</v>
      </c>
      <c r="B183" t="s">
        <v>286</v>
      </c>
      <c r="C183" t="s">
        <v>182</v>
      </c>
      <c r="D183" t="s">
        <v>304</v>
      </c>
      <c r="E183" t="s">
        <v>337</v>
      </c>
      <c r="F183" t="s">
        <v>136</v>
      </c>
      <c r="G183">
        <v>0</v>
      </c>
      <c r="H183">
        <v>0</v>
      </c>
      <c r="I183">
        <v>0</v>
      </c>
      <c r="J183">
        <v>0</v>
      </c>
      <c r="K183">
        <v>0</v>
      </c>
      <c r="L183">
        <v>0</v>
      </c>
      <c r="M183">
        <v>0</v>
      </c>
      <c r="N183">
        <v>0</v>
      </c>
      <c r="O183">
        <v>5.5226051099868494E-3</v>
      </c>
      <c r="P183">
        <v>1.1204191031332321E-2</v>
      </c>
      <c r="Q183">
        <v>1.6851978508051646E-2</v>
      </c>
      <c r="R183">
        <v>2.2481168672692294E-2</v>
      </c>
      <c r="S183">
        <v>2.8100137813297944E-2</v>
      </c>
      <c r="T183">
        <v>3.3713493131193109E-2</v>
      </c>
      <c r="U183">
        <v>3.9323766189619032E-2</v>
      </c>
      <c r="V183">
        <v>4.4932347267917713E-2</v>
      </c>
      <c r="W183">
        <v>5.0539999647242928E-2</v>
      </c>
      <c r="X183">
        <v>5.6147142309437958E-2</v>
      </c>
    </row>
    <row r="184" spans="1:24" x14ac:dyDescent="0.3">
      <c r="A184" t="s">
        <v>132</v>
      </c>
      <c r="B184" t="s">
        <v>286</v>
      </c>
      <c r="C184" t="s">
        <v>182</v>
      </c>
      <c r="D184" t="s">
        <v>305</v>
      </c>
      <c r="E184" t="s">
        <v>337</v>
      </c>
      <c r="F184" t="s">
        <v>136</v>
      </c>
      <c r="G184">
        <v>0</v>
      </c>
      <c r="H184">
        <v>0</v>
      </c>
      <c r="I184">
        <v>0.80406847386991376</v>
      </c>
      <c r="J184">
        <v>0.80406847386991376</v>
      </c>
      <c r="K184">
        <v>0.80406847386991376</v>
      </c>
      <c r="L184">
        <v>0.80406847386991376</v>
      </c>
      <c r="M184">
        <v>0.80406847386991376</v>
      </c>
      <c r="N184">
        <v>0.80406847386991376</v>
      </c>
      <c r="O184">
        <v>0.80406847386991376</v>
      </c>
      <c r="P184">
        <v>0.80406847386991376</v>
      </c>
      <c r="Q184">
        <v>0.80406847386991376</v>
      </c>
      <c r="R184">
        <v>0.80406847386991376</v>
      </c>
      <c r="S184">
        <v>0.80406847386991376</v>
      </c>
      <c r="T184">
        <v>0.80406847386991376</v>
      </c>
      <c r="U184">
        <v>0.80406847386991376</v>
      </c>
      <c r="V184">
        <v>0.80406847386991376</v>
      </c>
      <c r="W184">
        <v>0.80406847386991376</v>
      </c>
      <c r="X184">
        <v>0.80406847386991376</v>
      </c>
    </row>
    <row r="185" spans="1:24" x14ac:dyDescent="0.3">
      <c r="A185" t="s">
        <v>132</v>
      </c>
      <c r="B185" t="s">
        <v>286</v>
      </c>
      <c r="C185" t="s">
        <v>182</v>
      </c>
      <c r="D185" t="s">
        <v>306</v>
      </c>
      <c r="E185" t="s">
        <v>337</v>
      </c>
      <c r="F185" t="s">
        <v>136</v>
      </c>
      <c r="G185">
        <v>0</v>
      </c>
      <c r="H185">
        <v>0</v>
      </c>
      <c r="I185">
        <v>0.97143387105872014</v>
      </c>
      <c r="J185">
        <v>2.0196271064739904</v>
      </c>
      <c r="K185">
        <v>3.1736192974010775</v>
      </c>
      <c r="L185">
        <v>4.4191684821512967</v>
      </c>
      <c r="M185">
        <v>5.7370051293130784</v>
      </c>
      <c r="N185">
        <v>7.0880826315479188</v>
      </c>
      <c r="O185">
        <v>8.455069599189919</v>
      </c>
      <c r="P185">
        <v>9.8203255270164611</v>
      </c>
      <c r="Q185">
        <v>11.193192123590018</v>
      </c>
      <c r="R185">
        <v>12.561731427703428</v>
      </c>
      <c r="S185">
        <v>13.927256938732448</v>
      </c>
      <c r="T185">
        <v>15.290691343571195</v>
      </c>
      <c r="U185">
        <v>16.6526786302936</v>
      </c>
      <c r="V185">
        <v>18.01366627094805</v>
      </c>
      <c r="W185">
        <v>19.373964234663941</v>
      </c>
      <c r="X185">
        <v>20.733786785922369</v>
      </c>
    </row>
    <row r="186" spans="1:24" x14ac:dyDescent="0.3">
      <c r="A186" t="s">
        <v>132</v>
      </c>
      <c r="B186" t="s">
        <v>286</v>
      </c>
      <c r="C186" t="s">
        <v>182</v>
      </c>
      <c r="D186" t="s">
        <v>307</v>
      </c>
      <c r="E186" t="s">
        <v>337</v>
      </c>
      <c r="F186" t="s">
        <v>136</v>
      </c>
      <c r="G186">
        <v>0</v>
      </c>
      <c r="H186">
        <v>0</v>
      </c>
      <c r="I186">
        <v>1.0680314254024357</v>
      </c>
      <c r="J186">
        <v>2.2204550217689771</v>
      </c>
      <c r="K186">
        <v>3.4891980225003527</v>
      </c>
      <c r="L186">
        <v>4.8586022720637354</v>
      </c>
      <c r="M186">
        <v>6.3074821131401091</v>
      </c>
      <c r="N186">
        <v>7.7929082173054791</v>
      </c>
      <c r="O186">
        <v>9.2958257941510016</v>
      </c>
      <c r="P186">
        <v>10.796840199842409</v>
      </c>
      <c r="Q186">
        <v>12.306222064845565</v>
      </c>
      <c r="R186">
        <v>13.810846339577234</v>
      </c>
      <c r="S186">
        <v>15.312157135316983</v>
      </c>
      <c r="T186">
        <v>16.81116888920571</v>
      </c>
      <c r="U186">
        <v>18.308589626278401</v>
      </c>
      <c r="V186">
        <v>19.804911314361071</v>
      </c>
      <c r="W186">
        <v>21.300474745329492</v>
      </c>
      <c r="X186">
        <v>22.795515489721168</v>
      </c>
    </row>
    <row r="187" spans="1:24" x14ac:dyDescent="0.3">
      <c r="A187" t="s">
        <v>132</v>
      </c>
      <c r="B187" t="s">
        <v>286</v>
      </c>
      <c r="C187" t="s">
        <v>182</v>
      </c>
      <c r="D187" t="s">
        <v>308</v>
      </c>
      <c r="E187" t="s">
        <v>337</v>
      </c>
      <c r="F187" t="s">
        <v>136</v>
      </c>
      <c r="G187">
        <v>0</v>
      </c>
      <c r="H187">
        <v>0</v>
      </c>
      <c r="I187">
        <v>0.9687610935534936</v>
      </c>
      <c r="J187">
        <v>2.0140703577750321</v>
      </c>
      <c r="K187">
        <v>3.1648874850554756</v>
      </c>
      <c r="L187">
        <v>4.407009698663515</v>
      </c>
      <c r="M187">
        <v>5.7212204848675574</v>
      </c>
      <c r="N187">
        <v>7.0685806681336292</v>
      </c>
      <c r="O187">
        <v>8.431806543923777</v>
      </c>
      <c r="P187">
        <v>9.7933061426357142</v>
      </c>
      <c r="Q187">
        <v>11.162395470301609</v>
      </c>
      <c r="R187">
        <v>12.527169411505586</v>
      </c>
      <c r="S187">
        <v>13.888937851695895</v>
      </c>
      <c r="T187">
        <v>15.248620939110292</v>
      </c>
      <c r="U187">
        <v>16.606860889970928</v>
      </c>
      <c r="V187">
        <v>17.964103945163405</v>
      </c>
      <c r="W187">
        <v>19.320659220976243</v>
      </c>
      <c r="X187">
        <v>20.676740392368902</v>
      </c>
    </row>
    <row r="188" spans="1:24" x14ac:dyDescent="0.3">
      <c r="A188" t="s">
        <v>132</v>
      </c>
      <c r="B188" t="s">
        <v>286</v>
      </c>
      <c r="C188" t="s">
        <v>213</v>
      </c>
      <c r="D188" t="s">
        <v>216</v>
      </c>
      <c r="E188" t="s">
        <v>337</v>
      </c>
      <c r="F188" t="s">
        <v>136</v>
      </c>
      <c r="G188">
        <v>0</v>
      </c>
      <c r="H188">
        <v>0</v>
      </c>
      <c r="I188">
        <v>8.5682737369322907E-3</v>
      </c>
      <c r="J188">
        <v>1.6618824158134274E-2</v>
      </c>
      <c r="K188">
        <v>2.4294818577729041E-2</v>
      </c>
      <c r="L188">
        <v>3.170014239195796E-2</v>
      </c>
      <c r="M188">
        <v>3.8911000822282632E-2</v>
      </c>
      <c r="N188">
        <v>4.5981725147854036E-2</v>
      </c>
      <c r="O188">
        <v>5.2951521326924475E-2</v>
      </c>
      <c r="P188">
        <v>5.9848654582588215E-2</v>
      </c>
      <c r="Q188">
        <v>6.1546996941337168E-2</v>
      </c>
      <c r="R188">
        <v>6.3236001435964584E-2</v>
      </c>
      <c r="S188">
        <v>6.4918287348444126E-2</v>
      </c>
      <c r="T188">
        <v>6.6595739750438906E-2</v>
      </c>
      <c r="U188">
        <v>6.826971506758063E-2</v>
      </c>
      <c r="V188">
        <v>6.9941189206729787E-2</v>
      </c>
      <c r="W188">
        <v>7.1610864238282154E-2</v>
      </c>
      <c r="X188">
        <v>7.3279245200301407E-2</v>
      </c>
    </row>
    <row r="189" spans="1:24" x14ac:dyDescent="0.3">
      <c r="A189" t="s">
        <v>132</v>
      </c>
      <c r="B189" t="s">
        <v>286</v>
      </c>
      <c r="C189" t="s">
        <v>213</v>
      </c>
      <c r="D189" t="s">
        <v>217</v>
      </c>
      <c r="E189" t="s">
        <v>337</v>
      </c>
      <c r="F189" t="s">
        <v>136</v>
      </c>
      <c r="G189">
        <v>0</v>
      </c>
      <c r="H189">
        <v>0</v>
      </c>
      <c r="I189">
        <v>7.7962905287114123E-3</v>
      </c>
      <c r="J189">
        <v>1.5571124130859917E-2</v>
      </c>
      <c r="K189">
        <v>2.3327517833257885E-2</v>
      </c>
      <c r="L189">
        <v>3.1068228229212687E-2</v>
      </c>
      <c r="M189">
        <v>3.8795717261304222E-2</v>
      </c>
      <c r="N189">
        <v>4.6512143238491621E-2</v>
      </c>
      <c r="O189">
        <v>5.4219369777776916E-2</v>
      </c>
      <c r="P189">
        <v>6.1918986211305899E-2</v>
      </c>
      <c r="Q189">
        <v>6.9612334307957324E-2</v>
      </c>
      <c r="R189">
        <v>7.7300537528373597E-2</v>
      </c>
      <c r="S189">
        <v>8.4984530246201062E-2</v>
      </c>
      <c r="T189">
        <v>9.2665085338538386E-2</v>
      </c>
      <c r="U189">
        <v>0.10034283926720546</v>
      </c>
      <c r="V189">
        <v>0.10801831427115166</v>
      </c>
      <c r="W189">
        <v>0.11569193761482154</v>
      </c>
      <c r="X189">
        <v>0.12336405803302539</v>
      </c>
    </row>
    <row r="190" spans="1:24" x14ac:dyDescent="0.3">
      <c r="A190" t="s">
        <v>132</v>
      </c>
      <c r="B190" t="s">
        <v>286</v>
      </c>
      <c r="C190" t="s">
        <v>213</v>
      </c>
      <c r="D190" t="s">
        <v>309</v>
      </c>
      <c r="E190" t="s">
        <v>337</v>
      </c>
      <c r="F190" t="s">
        <v>136</v>
      </c>
      <c r="G190">
        <v>0</v>
      </c>
      <c r="H190">
        <v>0</v>
      </c>
      <c r="I190">
        <v>10.052958631205509</v>
      </c>
      <c r="J190">
        <v>19.980029108786972</v>
      </c>
      <c r="K190">
        <v>29.824009321216771</v>
      </c>
      <c r="L190">
        <v>39.614830893128257</v>
      </c>
      <c r="M190">
        <v>49.372318606070834</v>
      </c>
      <c r="N190">
        <v>59.109166116860933</v>
      </c>
      <c r="O190">
        <v>68.833333055199006</v>
      </c>
      <c r="P190">
        <v>69.874377405955642</v>
      </c>
      <c r="Q190">
        <v>70.914915370175393</v>
      </c>
      <c r="R190">
        <v>71.95514519323126</v>
      </c>
      <c r="S190">
        <v>72.995187714702126</v>
      </c>
      <c r="T190">
        <v>74.035116461946473</v>
      </c>
      <c r="U190">
        <v>75.074976126287837</v>
      </c>
      <c r="V190">
        <v>76.114793854287441</v>
      </c>
      <c r="W190">
        <v>77.154586128892035</v>
      </c>
      <c r="X190">
        <v>78.194362955877011</v>
      </c>
    </row>
    <row r="191" spans="1:24" x14ac:dyDescent="0.3">
      <c r="A191" t="s">
        <v>132</v>
      </c>
      <c r="B191" t="s">
        <v>286</v>
      </c>
      <c r="C191" t="s">
        <v>213</v>
      </c>
      <c r="D191" t="s">
        <v>219</v>
      </c>
      <c r="E191" t="s">
        <v>337</v>
      </c>
      <c r="F191" t="s">
        <v>136</v>
      </c>
      <c r="G191">
        <v>0</v>
      </c>
      <c r="H191">
        <v>0</v>
      </c>
      <c r="I191">
        <v>0</v>
      </c>
      <c r="J191">
        <v>6.2602622840727679E-2</v>
      </c>
      <c r="K191">
        <v>0.18651403378143938</v>
      </c>
      <c r="L191">
        <v>0.31667946606856384</v>
      </c>
      <c r="M191">
        <v>0.45448503964092729</v>
      </c>
      <c r="N191">
        <v>0.60053458308142549</v>
      </c>
      <c r="O191">
        <v>0.74658082899220291</v>
      </c>
      <c r="P191">
        <v>0.89262662862816977</v>
      </c>
      <c r="Q191">
        <v>1.0386723678673593</v>
      </c>
      <c r="R191">
        <v>1.1847180989327331</v>
      </c>
      <c r="S191">
        <v>1.3307638288919013</v>
      </c>
      <c r="T191">
        <v>1.4768095587013608</v>
      </c>
      <c r="U191">
        <v>1.6228552884905594</v>
      </c>
      <c r="V191">
        <v>1.768901018277016</v>
      </c>
      <c r="W191">
        <v>1.8576970957896408</v>
      </c>
      <c r="X191">
        <v>1.8901769392723828</v>
      </c>
    </row>
    <row r="192" spans="1:24" x14ac:dyDescent="0.3">
      <c r="A192" t="s">
        <v>132</v>
      </c>
      <c r="B192" t="s">
        <v>286</v>
      </c>
      <c r="C192" t="s">
        <v>213</v>
      </c>
      <c r="D192" t="s">
        <v>220</v>
      </c>
      <c r="E192" t="s">
        <v>337</v>
      </c>
      <c r="F192" t="s">
        <v>136</v>
      </c>
      <c r="G192">
        <v>0</v>
      </c>
      <c r="H192">
        <v>0</v>
      </c>
      <c r="I192">
        <v>0</v>
      </c>
      <c r="J192">
        <v>0</v>
      </c>
      <c r="K192">
        <v>0</v>
      </c>
      <c r="L192">
        <v>17.254333871059448</v>
      </c>
      <c r="M192">
        <v>34.2540325699471</v>
      </c>
      <c r="N192">
        <v>50.98590863117046</v>
      </c>
      <c r="O192">
        <v>67.436891541802552</v>
      </c>
      <c r="P192">
        <v>83.594150199505521</v>
      </c>
      <c r="Q192">
        <v>99.445223663154806</v>
      </c>
      <c r="R192">
        <v>114.97815811832049</v>
      </c>
      <c r="S192">
        <v>130.18164751307455</v>
      </c>
      <c r="T192">
        <v>145.04517489967643</v>
      </c>
      <c r="U192">
        <v>159.55915117585118</v>
      </c>
      <c r="V192">
        <v>161.51168862555994</v>
      </c>
      <c r="W192">
        <v>163.41382260640862</v>
      </c>
      <c r="X192">
        <v>165.26471827149322</v>
      </c>
    </row>
    <row r="193" spans="1:24" x14ac:dyDescent="0.3">
      <c r="A193" t="s">
        <v>132</v>
      </c>
      <c r="B193" t="s">
        <v>286</v>
      </c>
      <c r="C193" t="s">
        <v>213</v>
      </c>
      <c r="D193" t="s">
        <v>221</v>
      </c>
      <c r="E193" t="s">
        <v>337</v>
      </c>
      <c r="F193" t="s">
        <v>136</v>
      </c>
      <c r="G193">
        <v>0</v>
      </c>
      <c r="H193">
        <v>0</v>
      </c>
      <c r="I193">
        <v>0</v>
      </c>
      <c r="J193">
        <v>0</v>
      </c>
      <c r="K193">
        <v>0</v>
      </c>
      <c r="L193">
        <v>33.196678625273847</v>
      </c>
      <c r="M193">
        <v>66.393357250547695</v>
      </c>
      <c r="N193">
        <v>66.393357250547695</v>
      </c>
      <c r="O193">
        <v>66.393357250547695</v>
      </c>
      <c r="P193">
        <v>66.393357250547695</v>
      </c>
      <c r="Q193">
        <v>66.393357250547695</v>
      </c>
      <c r="R193">
        <v>66.393357250547695</v>
      </c>
      <c r="S193">
        <v>66.393357250547695</v>
      </c>
      <c r="T193">
        <v>66.393357250547695</v>
      </c>
      <c r="U193">
        <v>66.393357250547695</v>
      </c>
      <c r="V193">
        <v>66.393357250547695</v>
      </c>
      <c r="W193">
        <v>66.393357250547695</v>
      </c>
      <c r="X193">
        <v>66.393357250547695</v>
      </c>
    </row>
    <row r="194" spans="1:24" x14ac:dyDescent="0.3">
      <c r="A194" t="s">
        <v>132</v>
      </c>
      <c r="B194" t="s">
        <v>286</v>
      </c>
      <c r="C194" t="s">
        <v>213</v>
      </c>
      <c r="D194" t="s">
        <v>222</v>
      </c>
      <c r="E194" t="s">
        <v>337</v>
      </c>
      <c r="F194" t="s">
        <v>136</v>
      </c>
      <c r="G194">
        <v>0</v>
      </c>
      <c r="H194">
        <v>0</v>
      </c>
      <c r="I194">
        <v>4.2253392832963366</v>
      </c>
      <c r="J194">
        <v>8.2645789745954001</v>
      </c>
      <c r="K194">
        <v>12.160108078757993</v>
      </c>
      <c r="L194">
        <v>12.308613048435436</v>
      </c>
      <c r="M194">
        <v>12.308613048435436</v>
      </c>
      <c r="N194">
        <v>12.308613048435436</v>
      </c>
      <c r="O194">
        <v>12.308613048435436</v>
      </c>
      <c r="P194">
        <v>12.308613048435436</v>
      </c>
      <c r="Q194">
        <v>12.308613048435436</v>
      </c>
      <c r="R194">
        <v>12.308613048435436</v>
      </c>
      <c r="S194">
        <v>12.308613048435436</v>
      </c>
      <c r="T194">
        <v>12.308613048435436</v>
      </c>
      <c r="U194">
        <v>12.308613048435436</v>
      </c>
      <c r="V194">
        <v>12.308613048435436</v>
      </c>
      <c r="W194">
        <v>12.308613048435436</v>
      </c>
      <c r="X194">
        <v>12.308613048435436</v>
      </c>
    </row>
    <row r="195" spans="1:24" x14ac:dyDescent="0.3">
      <c r="A195" t="s">
        <v>132</v>
      </c>
      <c r="B195" t="s">
        <v>286</v>
      </c>
      <c r="C195" t="s">
        <v>213</v>
      </c>
      <c r="D195" t="s">
        <v>223</v>
      </c>
      <c r="E195" t="s">
        <v>337</v>
      </c>
      <c r="F195" t="s">
        <v>136</v>
      </c>
      <c r="G195">
        <v>0</v>
      </c>
      <c r="H195">
        <v>0</v>
      </c>
      <c r="I195">
        <v>2.3568986647763304E-3</v>
      </c>
      <c r="J195">
        <v>4.6653511371768505E-3</v>
      </c>
      <c r="K195">
        <v>6.9167043212883311E-3</v>
      </c>
      <c r="L195">
        <v>9.1029993840219155E-3</v>
      </c>
      <c r="M195">
        <v>1.1217966115271243E-2</v>
      </c>
      <c r="N195">
        <v>1.3257954600070643E-2</v>
      </c>
      <c r="O195">
        <v>1.522253710635098E-2</v>
      </c>
      <c r="P195">
        <v>1.7114581471724424E-2</v>
      </c>
      <c r="Q195">
        <v>1.893977049723914E-2</v>
      </c>
      <c r="R195">
        <v>2.0705729364916891E-2</v>
      </c>
      <c r="S195">
        <v>2.2421022960501174E-2</v>
      </c>
      <c r="T195">
        <v>2.4094262351177832E-2</v>
      </c>
      <c r="U195">
        <v>2.5733458290075027E-2</v>
      </c>
      <c r="V195">
        <v>2.7345649893462179E-2</v>
      </c>
      <c r="W195">
        <v>2.8936763997690282E-2</v>
      </c>
      <c r="X195">
        <v>3.051163308551642E-2</v>
      </c>
    </row>
    <row r="196" spans="1:24" x14ac:dyDescent="0.3">
      <c r="A196" t="s">
        <v>132</v>
      </c>
      <c r="B196" t="s">
        <v>286</v>
      </c>
      <c r="C196" t="s">
        <v>213</v>
      </c>
      <c r="D196" t="s">
        <v>224</v>
      </c>
      <c r="E196" t="s">
        <v>337</v>
      </c>
      <c r="F196" t="s">
        <v>136</v>
      </c>
      <c r="G196">
        <v>0</v>
      </c>
      <c r="H196">
        <v>0</v>
      </c>
      <c r="I196">
        <v>1.9241495038894769</v>
      </c>
      <c r="J196">
        <v>3.7819722459314238</v>
      </c>
      <c r="K196">
        <v>5.5760913179292997</v>
      </c>
      <c r="L196">
        <v>7.3100047532566732</v>
      </c>
      <c r="M196">
        <v>8.9878794283301833</v>
      </c>
      <c r="N196">
        <v>10.61432918875283</v>
      </c>
      <c r="O196">
        <v>12.194199244327441</v>
      </c>
      <c r="P196">
        <v>13.732373885140079</v>
      </c>
      <c r="Q196">
        <v>15.233618166687236</v>
      </c>
      <c r="R196">
        <v>16.702457953060549</v>
      </c>
      <c r="S196">
        <v>18.143097639665026</v>
      </c>
      <c r="T196">
        <v>19.559371449220553</v>
      </c>
      <c r="U196">
        <v>20.802819887823613</v>
      </c>
      <c r="V196">
        <v>21.040001864042193</v>
      </c>
      <c r="W196">
        <v>21.274567489822218</v>
      </c>
      <c r="X196">
        <v>21.506917133581162</v>
      </c>
    </row>
    <row r="197" spans="1:24" x14ac:dyDescent="0.3">
      <c r="A197" t="s">
        <v>132</v>
      </c>
      <c r="B197" t="s">
        <v>286</v>
      </c>
      <c r="C197" t="s">
        <v>213</v>
      </c>
      <c r="D197" t="s">
        <v>226</v>
      </c>
      <c r="E197" t="s">
        <v>337</v>
      </c>
      <c r="F197" t="s">
        <v>136</v>
      </c>
      <c r="G197">
        <v>0</v>
      </c>
      <c r="H197">
        <v>0</v>
      </c>
      <c r="I197">
        <v>0</v>
      </c>
      <c r="J197">
        <v>0</v>
      </c>
      <c r="K197">
        <v>0</v>
      </c>
      <c r="L197">
        <v>12.056499480085519</v>
      </c>
      <c r="M197">
        <v>24.053530604813723</v>
      </c>
      <c r="N197">
        <v>35.194607546711424</v>
      </c>
      <c r="O197">
        <v>45.561185115859679</v>
      </c>
      <c r="P197">
        <v>55.226966672298865</v>
      </c>
      <c r="Q197">
        <v>64.258641774028476</v>
      </c>
      <c r="R197">
        <v>65.526603231692775</v>
      </c>
      <c r="S197">
        <v>66.221968142579868</v>
      </c>
      <c r="T197">
        <v>66.876186401014337</v>
      </c>
      <c r="U197">
        <v>67.493173628682754</v>
      </c>
      <c r="V197">
        <v>68.076472826602</v>
      </c>
      <c r="W197">
        <v>68.629289834664291</v>
      </c>
      <c r="X197">
        <v>69.154525416760322</v>
      </c>
    </row>
    <row r="198" spans="1:24" x14ac:dyDescent="0.3">
      <c r="A198" t="s">
        <v>132</v>
      </c>
      <c r="B198" t="s">
        <v>286</v>
      </c>
      <c r="C198" t="s">
        <v>213</v>
      </c>
      <c r="D198" t="s">
        <v>227</v>
      </c>
      <c r="E198" t="s">
        <v>337</v>
      </c>
      <c r="F198" t="s">
        <v>136</v>
      </c>
      <c r="G198">
        <v>0</v>
      </c>
      <c r="H198">
        <v>0</v>
      </c>
      <c r="I198">
        <v>0</v>
      </c>
      <c r="J198">
        <v>0</v>
      </c>
      <c r="K198">
        <v>0</v>
      </c>
      <c r="L198">
        <v>0</v>
      </c>
      <c r="M198">
        <v>4.6519427589516348E-2</v>
      </c>
      <c r="N198">
        <v>9.0441838037885955E-2</v>
      </c>
      <c r="O198">
        <v>0.13131087406659095</v>
      </c>
      <c r="P198">
        <v>0.16941710266910959</v>
      </c>
      <c r="Q198">
        <v>0.20502343973358717</v>
      </c>
      <c r="R198">
        <v>0.23836778139341375</v>
      </c>
      <c r="S198">
        <v>0.26966538497168668</v>
      </c>
      <c r="T198">
        <v>0.29911102334885076</v>
      </c>
      <c r="U198">
        <v>0.32688093431515108</v>
      </c>
      <c r="V198">
        <v>0.35313458441767331</v>
      </c>
      <c r="W198">
        <v>0.37801626495514562</v>
      </c>
      <c r="X198">
        <v>0.40165653609375429</v>
      </c>
    </row>
    <row r="199" spans="1:24" x14ac:dyDescent="0.3">
      <c r="A199" t="s">
        <v>132</v>
      </c>
      <c r="B199" t="s">
        <v>286</v>
      </c>
      <c r="C199" t="s">
        <v>213</v>
      </c>
      <c r="D199" t="s">
        <v>310</v>
      </c>
      <c r="E199" t="s">
        <v>337</v>
      </c>
      <c r="F199" t="s">
        <v>136</v>
      </c>
      <c r="G199">
        <v>0</v>
      </c>
      <c r="H199">
        <v>0</v>
      </c>
      <c r="I199">
        <v>0.2503770001836565</v>
      </c>
      <c r="J199">
        <v>0.52053793003681448</v>
      </c>
      <c r="K199">
        <v>0.81796744285048129</v>
      </c>
      <c r="L199">
        <v>1.1389948207810867</v>
      </c>
      <c r="M199">
        <v>1.4786535420575553</v>
      </c>
      <c r="N199">
        <v>1.8268797488054347</v>
      </c>
      <c r="O199">
        <v>2.1792064551774715</v>
      </c>
      <c r="P199">
        <v>2.5310870039992057</v>
      </c>
      <c r="Q199">
        <v>2.8849291237183934</v>
      </c>
      <c r="R199">
        <v>3.2376559287081204</v>
      </c>
      <c r="S199">
        <v>3.5896059598029635</v>
      </c>
      <c r="T199">
        <v>3.9410170299756233</v>
      </c>
      <c r="U199">
        <v>4.2920551204698141</v>
      </c>
      <c r="V199">
        <v>4.6428355625628148</v>
      </c>
      <c r="W199">
        <v>4.9934382475813335</v>
      </c>
      <c r="X199">
        <v>5.3439183999720585</v>
      </c>
    </row>
    <row r="200" spans="1:24" x14ac:dyDescent="0.3">
      <c r="A200" t="s">
        <v>132</v>
      </c>
      <c r="B200" t="s">
        <v>286</v>
      </c>
      <c r="C200" t="s">
        <v>261</v>
      </c>
      <c r="D200" t="s">
        <v>311</v>
      </c>
      <c r="E200" t="s">
        <v>337</v>
      </c>
      <c r="F200" t="s">
        <v>136</v>
      </c>
      <c r="G200">
        <v>0</v>
      </c>
      <c r="H200">
        <v>0</v>
      </c>
      <c r="I200">
        <v>0</v>
      </c>
      <c r="J200">
        <v>0.58649359156279746</v>
      </c>
      <c r="K200">
        <v>0.58649359156279746</v>
      </c>
      <c r="L200">
        <v>0.58649359156279746</v>
      </c>
      <c r="M200">
        <v>0.58649359156279746</v>
      </c>
      <c r="N200">
        <v>0.58649359156279746</v>
      </c>
      <c r="O200">
        <v>0.58649359156279746</v>
      </c>
      <c r="P200">
        <v>0.58649359156279746</v>
      </c>
      <c r="Q200">
        <v>0.58649359156279746</v>
      </c>
      <c r="R200">
        <v>0.58649359156279746</v>
      </c>
      <c r="S200">
        <v>0.58649359156279746</v>
      </c>
      <c r="T200">
        <v>0.58649359156279746</v>
      </c>
      <c r="U200">
        <v>0.58649359156279746</v>
      </c>
      <c r="V200">
        <v>0.58649359156279746</v>
      </c>
      <c r="W200">
        <v>0.58649359156279746</v>
      </c>
      <c r="X200">
        <v>0.58649359156279746</v>
      </c>
    </row>
    <row r="201" spans="1:24" x14ac:dyDescent="0.3">
      <c r="A201" t="s">
        <v>132</v>
      </c>
      <c r="B201" t="s">
        <v>286</v>
      </c>
      <c r="C201" t="s">
        <v>261</v>
      </c>
      <c r="D201" t="s">
        <v>312</v>
      </c>
      <c r="E201" t="s">
        <v>337</v>
      </c>
      <c r="F201" t="s">
        <v>136</v>
      </c>
      <c r="G201">
        <v>0</v>
      </c>
      <c r="H201">
        <v>0</v>
      </c>
      <c r="I201">
        <v>0</v>
      </c>
      <c r="J201">
        <v>0.82542349261050552</v>
      </c>
      <c r="K201">
        <v>0.82542349261050552</v>
      </c>
      <c r="L201">
        <v>0.82542349261050552</v>
      </c>
      <c r="M201">
        <v>0.82542349261050552</v>
      </c>
      <c r="N201">
        <v>0.82542349261050552</v>
      </c>
      <c r="O201">
        <v>0.82542349261050552</v>
      </c>
      <c r="P201">
        <v>0.82542349261050552</v>
      </c>
      <c r="Q201">
        <v>0.82542349261050552</v>
      </c>
      <c r="R201">
        <v>0.82542349261050552</v>
      </c>
      <c r="S201">
        <v>0.82542349261050552</v>
      </c>
      <c r="T201">
        <v>0.82542349261050552</v>
      </c>
      <c r="U201">
        <v>0.82542349261050552</v>
      </c>
      <c r="V201">
        <v>0.82542349261050552</v>
      </c>
      <c r="W201">
        <v>0.82542349261050552</v>
      </c>
      <c r="X201">
        <v>0.82542349261050552</v>
      </c>
    </row>
    <row r="202" spans="1:24" x14ac:dyDescent="0.3">
      <c r="A202" t="s">
        <v>132</v>
      </c>
      <c r="B202" t="s">
        <v>286</v>
      </c>
      <c r="C202" t="s">
        <v>261</v>
      </c>
      <c r="D202" t="s">
        <v>313</v>
      </c>
      <c r="E202" t="s">
        <v>337</v>
      </c>
      <c r="F202" t="s">
        <v>136</v>
      </c>
      <c r="G202">
        <v>0</v>
      </c>
      <c r="H202">
        <v>0</v>
      </c>
      <c r="I202">
        <v>0</v>
      </c>
      <c r="J202">
        <v>1.0035392983823017</v>
      </c>
      <c r="K202">
        <v>2.0036682147377176</v>
      </c>
      <c r="L202">
        <v>2.9993093011629317</v>
      </c>
      <c r="M202">
        <v>3.989520990814944</v>
      </c>
      <c r="N202">
        <v>4.9735133918718191</v>
      </c>
      <c r="O202">
        <v>5.939445890445568</v>
      </c>
      <c r="P202">
        <v>6.8872377905581379</v>
      </c>
      <c r="Q202">
        <v>7.8170686001190424</v>
      </c>
      <c r="R202">
        <v>8.7293678669591266</v>
      </c>
      <c r="S202">
        <v>9.6247914645798804</v>
      </c>
      <c r="T202">
        <v>9.7047365166373272</v>
      </c>
      <c r="U202">
        <v>9.7833151775456546</v>
      </c>
      <c r="V202">
        <v>9.8606277217770959</v>
      </c>
      <c r="W202">
        <v>9.936779987907169</v>
      </c>
      <c r="X202">
        <v>10.011879710147248</v>
      </c>
    </row>
    <row r="203" spans="1:24" x14ac:dyDescent="0.3">
      <c r="A203" t="s">
        <v>132</v>
      </c>
      <c r="B203" t="s">
        <v>286</v>
      </c>
      <c r="C203" t="s">
        <v>261</v>
      </c>
      <c r="D203" t="s">
        <v>314</v>
      </c>
      <c r="E203" t="s">
        <v>337</v>
      </c>
      <c r="F203" t="s">
        <v>136</v>
      </c>
      <c r="G203">
        <v>0</v>
      </c>
      <c r="H203">
        <v>0</v>
      </c>
      <c r="I203">
        <v>0</v>
      </c>
      <c r="J203">
        <v>1.4122800708849557</v>
      </c>
      <c r="K203">
        <v>2.8197607138068621</v>
      </c>
      <c r="L203">
        <v>4.2209256371728303</v>
      </c>
      <c r="M203">
        <v>5.6144497747000379</v>
      </c>
      <c r="N203">
        <v>6.9992215122443522</v>
      </c>
      <c r="O203">
        <v>8.3585775631283035</v>
      </c>
      <c r="P203">
        <v>9.6924043639650002</v>
      </c>
      <c r="Q203">
        <v>11.000954536095309</v>
      </c>
      <c r="R203">
        <v>12.284832581846118</v>
      </c>
      <c r="S203">
        <v>13.54496151148386</v>
      </c>
      <c r="T203">
        <v>13.657468120810067</v>
      </c>
      <c r="U203">
        <v>13.768051808939219</v>
      </c>
      <c r="V203">
        <v>13.876853692057782</v>
      </c>
      <c r="W203">
        <v>13.984022716710426</v>
      </c>
      <c r="X203">
        <v>14.08971049716868</v>
      </c>
    </row>
    <row r="204" spans="1:24" x14ac:dyDescent="0.3">
      <c r="A204" t="s">
        <v>132</v>
      </c>
      <c r="B204" t="s">
        <v>286</v>
      </c>
      <c r="C204" t="s">
        <v>261</v>
      </c>
      <c r="D204" t="s">
        <v>315</v>
      </c>
      <c r="E204" t="s">
        <v>337</v>
      </c>
      <c r="F204" t="s">
        <v>136</v>
      </c>
      <c r="G204">
        <v>0</v>
      </c>
      <c r="H204">
        <v>0</v>
      </c>
      <c r="I204">
        <v>0</v>
      </c>
      <c r="J204">
        <v>0.13306689754597481</v>
      </c>
      <c r="K204">
        <v>0.39667227122988258</v>
      </c>
      <c r="L204">
        <v>0.6597077949538519</v>
      </c>
      <c r="M204">
        <v>0.92266937842050056</v>
      </c>
      <c r="N204">
        <v>1.1860165071260362</v>
      </c>
      <c r="O204">
        <v>1.4470207338026504</v>
      </c>
      <c r="P204">
        <v>1.7060618953957962</v>
      </c>
      <c r="Q204">
        <v>1.9634678601601274</v>
      </c>
      <c r="R204">
        <v>2.219518372725485</v>
      </c>
      <c r="S204">
        <v>2.4744498614005912</v>
      </c>
      <c r="T204">
        <v>2.6120521917316859</v>
      </c>
      <c r="U204">
        <v>2.6350753930020838</v>
      </c>
      <c r="V204">
        <v>2.6580423625586707</v>
      </c>
      <c r="W204">
        <v>2.6809633802493797</v>
      </c>
      <c r="X204">
        <v>2.703846903387042</v>
      </c>
    </row>
    <row r="205" spans="1:24" x14ac:dyDescent="0.3">
      <c r="A205" t="s">
        <v>132</v>
      </c>
      <c r="B205" t="s">
        <v>286</v>
      </c>
      <c r="C205" t="s">
        <v>261</v>
      </c>
      <c r="D205" t="s">
        <v>316</v>
      </c>
      <c r="E205" t="s">
        <v>337</v>
      </c>
      <c r="F205" t="s">
        <v>136</v>
      </c>
      <c r="G205">
        <v>0</v>
      </c>
      <c r="H205">
        <v>0</v>
      </c>
      <c r="I205">
        <v>0</v>
      </c>
      <c r="J205">
        <v>0.2516119650610672</v>
      </c>
      <c r="K205">
        <v>0.74648631391977127</v>
      </c>
      <c r="L205">
        <v>1.236234619430336</v>
      </c>
      <c r="M205">
        <v>1.7215356862414342</v>
      </c>
      <c r="N205">
        <v>2.2031927741043451</v>
      </c>
      <c r="O205">
        <v>2.6763810764530156</v>
      </c>
      <c r="P205">
        <v>3.1421148765304059</v>
      </c>
      <c r="Q205">
        <v>3.6013717783985304</v>
      </c>
      <c r="R205">
        <v>4.0550644760620065</v>
      </c>
      <c r="S205">
        <v>4.504023312754474</v>
      </c>
      <c r="T205">
        <v>4.7450689017074721</v>
      </c>
      <c r="U205">
        <v>4.7852159878802096</v>
      </c>
      <c r="V205">
        <v>4.8251096456495528</v>
      </c>
      <c r="W205">
        <v>4.8647932307960726</v>
      </c>
      <c r="X205">
        <v>4.9043033857885776</v>
      </c>
    </row>
    <row r="206" spans="1:24" x14ac:dyDescent="0.3">
      <c r="A206" t="s">
        <v>132</v>
      </c>
      <c r="B206" t="s">
        <v>286</v>
      </c>
      <c r="C206" t="s">
        <v>261</v>
      </c>
      <c r="D206" t="s">
        <v>263</v>
      </c>
      <c r="E206" t="s">
        <v>337</v>
      </c>
      <c r="F206" t="s">
        <v>136</v>
      </c>
      <c r="G206">
        <v>0</v>
      </c>
      <c r="H206">
        <v>0</v>
      </c>
      <c r="I206">
        <v>0</v>
      </c>
      <c r="J206">
        <v>0.44096305769526589</v>
      </c>
      <c r="K206">
        <v>1.3033773920443208</v>
      </c>
      <c r="L206">
        <v>2.169179935340992</v>
      </c>
      <c r="M206">
        <v>3.0189664034695221</v>
      </c>
      <c r="N206">
        <v>3.8581153410545586</v>
      </c>
      <c r="O206">
        <v>4.6825098557400135</v>
      </c>
      <c r="P206">
        <v>5.4939170443405869</v>
      </c>
      <c r="Q206">
        <v>6.2940401007481359</v>
      </c>
      <c r="R206">
        <v>7.084469131749449</v>
      </c>
      <c r="S206">
        <v>7.8666507715992644</v>
      </c>
      <c r="T206">
        <v>8.2866033789136164</v>
      </c>
      <c r="U206">
        <v>8.3565481291475745</v>
      </c>
      <c r="V206">
        <v>8.4260513532816983</v>
      </c>
      <c r="W206">
        <v>8.495188586293299</v>
      </c>
      <c r="X206">
        <v>8.5640236671448804</v>
      </c>
    </row>
    <row r="207" spans="1:24" x14ac:dyDescent="0.3">
      <c r="A207" t="s">
        <v>132</v>
      </c>
      <c r="B207" t="s">
        <v>286</v>
      </c>
      <c r="C207" t="s">
        <v>261</v>
      </c>
      <c r="D207" t="s">
        <v>264</v>
      </c>
      <c r="E207" t="s">
        <v>337</v>
      </c>
      <c r="F207" t="s">
        <v>136</v>
      </c>
      <c r="G207">
        <v>0</v>
      </c>
      <c r="H207">
        <v>0</v>
      </c>
      <c r="I207">
        <v>0</v>
      </c>
      <c r="J207">
        <v>0.79641034376204867</v>
      </c>
      <c r="K207">
        <v>2.2927049588066466</v>
      </c>
      <c r="L207">
        <v>3.8148734027701043</v>
      </c>
      <c r="M207">
        <v>5.3387591975136086</v>
      </c>
      <c r="N207">
        <v>6.8729311927786512</v>
      </c>
      <c r="O207">
        <v>8.4070685492654267</v>
      </c>
      <c r="P207">
        <v>9.9412012178750579</v>
      </c>
      <c r="Q207">
        <v>11.475333252048991</v>
      </c>
      <c r="R207">
        <v>13.00946520036138</v>
      </c>
      <c r="S207">
        <v>14.543597137053672</v>
      </c>
      <c r="T207">
        <v>15.374664872766077</v>
      </c>
      <c r="U207">
        <v>15.514131412303064</v>
      </c>
      <c r="V207">
        <v>15.653597951837432</v>
      </c>
      <c r="W207">
        <v>15.793064491371446</v>
      </c>
      <c r="X207">
        <v>15.932531030905412</v>
      </c>
    </row>
    <row r="208" spans="1:24" x14ac:dyDescent="0.3">
      <c r="A208" t="s">
        <v>132</v>
      </c>
      <c r="B208" t="s">
        <v>286</v>
      </c>
      <c r="C208" t="s">
        <v>261</v>
      </c>
      <c r="D208" t="s">
        <v>317</v>
      </c>
      <c r="E208" t="s">
        <v>337</v>
      </c>
      <c r="F208" t="s">
        <v>136</v>
      </c>
      <c r="G208">
        <v>0</v>
      </c>
      <c r="H208">
        <v>0</v>
      </c>
      <c r="I208">
        <v>-5.8304629736681941E-2</v>
      </c>
      <c r="J208">
        <v>-0.1390365617679824</v>
      </c>
      <c r="K208">
        <v>-0.22306992705004608</v>
      </c>
      <c r="L208">
        <v>-0.30857060119743646</v>
      </c>
      <c r="M208">
        <v>-0.39553172486707716</v>
      </c>
      <c r="N208">
        <v>-0.48306626149087128</v>
      </c>
      <c r="O208">
        <v>-0.57119751326858259</v>
      </c>
      <c r="P208">
        <v>-0.65906812824241379</v>
      </c>
      <c r="Q208">
        <v>-0.74760149235395934</v>
      </c>
      <c r="R208">
        <v>-0.83594754252445014</v>
      </c>
      <c r="S208">
        <v>-0.92414072807798764</v>
      </c>
      <c r="T208">
        <v>-1.0122112525397298</v>
      </c>
      <c r="U208">
        <v>-1.1001846791672061</v>
      </c>
      <c r="V208">
        <v>-1.1880820665958058</v>
      </c>
      <c r="W208">
        <v>-1.2759204066776819</v>
      </c>
      <c r="X208">
        <v>-1.363713194025779</v>
      </c>
    </row>
    <row r="209" spans="1:24" x14ac:dyDescent="0.3">
      <c r="A209" t="s">
        <v>132</v>
      </c>
      <c r="B209" t="s">
        <v>286</v>
      </c>
      <c r="C209" t="s">
        <v>261</v>
      </c>
      <c r="D209" t="s">
        <v>318</v>
      </c>
      <c r="E209" t="s">
        <v>337</v>
      </c>
      <c r="F209" t="s">
        <v>136</v>
      </c>
      <c r="G209">
        <v>0</v>
      </c>
      <c r="H209">
        <v>0</v>
      </c>
      <c r="I209">
        <v>1.0657707356947561E-2</v>
      </c>
      <c r="J209">
        <v>2.2465796712559674E-2</v>
      </c>
      <c r="K209">
        <v>3.5751298169369179E-2</v>
      </c>
      <c r="L209">
        <v>5.0332775543336913E-2</v>
      </c>
      <c r="M209">
        <v>6.5948992866948691E-2</v>
      </c>
      <c r="N209">
        <v>8.2093327907843974E-2</v>
      </c>
      <c r="O209">
        <v>9.8517007418605113E-2</v>
      </c>
      <c r="P209">
        <v>0.11497523839534346</v>
      </c>
      <c r="Q209">
        <v>0.13155760277425937</v>
      </c>
      <c r="R209">
        <v>0.14810488311389824</v>
      </c>
      <c r="S209">
        <v>0.16462353179806574</v>
      </c>
      <c r="T209">
        <v>0.18111920596929479</v>
      </c>
      <c r="U209">
        <v>0.19759669364456992</v>
      </c>
      <c r="V209">
        <v>0.2140599391218273</v>
      </c>
      <c r="W209">
        <v>0.23051212498750431</v>
      </c>
      <c r="X209">
        <v>0.24695577879255581</v>
      </c>
    </row>
    <row r="210" spans="1:24" x14ac:dyDescent="0.3">
      <c r="A210" t="s">
        <v>132</v>
      </c>
      <c r="B210" t="s">
        <v>286</v>
      </c>
      <c r="C210" t="s">
        <v>267</v>
      </c>
      <c r="D210" t="s">
        <v>319</v>
      </c>
      <c r="E210" t="s">
        <v>337</v>
      </c>
      <c r="F210" t="s">
        <v>136</v>
      </c>
      <c r="G210">
        <v>0</v>
      </c>
      <c r="H210">
        <v>0</v>
      </c>
      <c r="I210">
        <v>3.1783792773637437E-2</v>
      </c>
      <c r="J210">
        <v>4.7675689160456163E-2</v>
      </c>
      <c r="K210">
        <v>4.7675689160456163E-2</v>
      </c>
      <c r="L210">
        <v>4.7675689160456163E-2</v>
      </c>
      <c r="M210">
        <v>4.7675689160456163E-2</v>
      </c>
      <c r="N210">
        <v>4.7675689160456163E-2</v>
      </c>
      <c r="O210">
        <v>4.7675689160456142E-2</v>
      </c>
      <c r="P210">
        <v>0.15256220531345971</v>
      </c>
      <c r="Q210">
        <v>0.25744872146646325</v>
      </c>
      <c r="R210">
        <v>0.36233523761946684</v>
      </c>
      <c r="S210">
        <v>0.46722175377247044</v>
      </c>
      <c r="T210">
        <v>0.57210826992547403</v>
      </c>
      <c r="U210">
        <v>0.67699478607847763</v>
      </c>
      <c r="V210">
        <v>0.78188130223148122</v>
      </c>
      <c r="W210">
        <v>0.88676781838448482</v>
      </c>
      <c r="X210">
        <v>0.99165433453748841</v>
      </c>
    </row>
    <row r="211" spans="1:24" x14ac:dyDescent="0.3">
      <c r="A211" t="s">
        <v>132</v>
      </c>
      <c r="B211" t="s">
        <v>286</v>
      </c>
      <c r="C211" t="s">
        <v>267</v>
      </c>
      <c r="D211" t="s">
        <v>320</v>
      </c>
      <c r="E211" t="s">
        <v>337</v>
      </c>
      <c r="F211" t="s">
        <v>136</v>
      </c>
      <c r="G211">
        <v>0</v>
      </c>
      <c r="H211">
        <v>0</v>
      </c>
      <c r="I211">
        <v>13.212551211066101</v>
      </c>
      <c r="J211">
        <v>26.384056907341687</v>
      </c>
      <c r="K211">
        <v>39.514517088826764</v>
      </c>
      <c r="L211">
        <v>52.603931755521323</v>
      </c>
      <c r="M211">
        <v>65.653669091251714</v>
      </c>
      <c r="N211">
        <v>78.662360912191602</v>
      </c>
      <c r="O211">
        <v>91.671052733131489</v>
      </c>
      <c r="P211">
        <v>104.67974455407138</v>
      </c>
      <c r="Q211">
        <v>117.68843637501126</v>
      </c>
      <c r="R211">
        <v>130.69712819595114</v>
      </c>
      <c r="S211">
        <v>143.70582001689101</v>
      </c>
      <c r="T211">
        <v>156.71451183783088</v>
      </c>
      <c r="U211">
        <v>169.72320365877076</v>
      </c>
      <c r="V211">
        <v>182.73189547971063</v>
      </c>
      <c r="W211">
        <v>195.7405873006505</v>
      </c>
      <c r="X211">
        <v>208.74927912159038</v>
      </c>
    </row>
    <row r="212" spans="1:24" x14ac:dyDescent="0.3">
      <c r="A212" t="s">
        <v>132</v>
      </c>
      <c r="B212" t="s">
        <v>286</v>
      </c>
      <c r="C212" t="s">
        <v>267</v>
      </c>
      <c r="D212" t="s">
        <v>321</v>
      </c>
      <c r="E212" t="s">
        <v>337</v>
      </c>
      <c r="F212" t="s">
        <v>136</v>
      </c>
      <c r="G212">
        <v>0</v>
      </c>
      <c r="H212">
        <v>0</v>
      </c>
      <c r="I212">
        <v>9.0112788631197451E-3</v>
      </c>
      <c r="J212">
        <v>1.8995225922305278E-2</v>
      </c>
      <c r="K212">
        <v>3.0228350876299367E-2</v>
      </c>
      <c r="L212">
        <v>4.2557246243034919E-2</v>
      </c>
      <c r="M212">
        <v>5.5761032421158208E-2</v>
      </c>
      <c r="N212">
        <v>6.9411351410101602E-2</v>
      </c>
      <c r="O212">
        <v>8.329786105736614E-2</v>
      </c>
      <c r="P212">
        <v>9.7213584576303302E-2</v>
      </c>
      <c r="Q212">
        <v>0.11123426506823529</v>
      </c>
      <c r="R212">
        <v>0.12522528138841049</v>
      </c>
      <c r="S212">
        <v>0.13919208914072731</v>
      </c>
      <c r="T212">
        <v>0.15313947153861293</v>
      </c>
      <c r="U212">
        <v>0.16707147693456981</v>
      </c>
      <c r="V212">
        <v>0.18099144030181796</v>
      </c>
      <c r="W212">
        <v>0.19490205257311924</v>
      </c>
      <c r="X212">
        <v>0.20880545083722379</v>
      </c>
    </row>
    <row r="213" spans="1:24" x14ac:dyDescent="0.3">
      <c r="A213" t="s">
        <v>132</v>
      </c>
      <c r="B213" t="s">
        <v>286</v>
      </c>
      <c r="C213" t="s">
        <v>267</v>
      </c>
      <c r="D213" t="s">
        <v>322</v>
      </c>
      <c r="E213" t="s">
        <v>337</v>
      </c>
      <c r="F213" t="s">
        <v>136</v>
      </c>
      <c r="G213">
        <v>0</v>
      </c>
      <c r="H213">
        <v>0</v>
      </c>
      <c r="I213">
        <v>0.9234845629966989</v>
      </c>
      <c r="J213">
        <v>2.0436005003808395</v>
      </c>
      <c r="K213">
        <v>3.4410934044525723</v>
      </c>
      <c r="L213">
        <v>5.1093997482591771</v>
      </c>
      <c r="M213">
        <v>6.9826899552881425</v>
      </c>
      <c r="N213">
        <v>8.9583534644335998</v>
      </c>
      <c r="O213">
        <v>10.978536145339341</v>
      </c>
      <c r="P213">
        <v>13.006454635614231</v>
      </c>
      <c r="Q213">
        <v>15.045677831154162</v>
      </c>
      <c r="R213">
        <v>17.078473370007973</v>
      </c>
      <c r="S213">
        <v>19.106792292721813</v>
      </c>
      <c r="T213">
        <v>21.132005136332133</v>
      </c>
      <c r="U213">
        <v>23.155068465315978</v>
      </c>
      <c r="V213">
        <v>25.176646943947869</v>
      </c>
      <c r="W213">
        <v>27.19720099295634</v>
      </c>
      <c r="X213">
        <v>29.217048875675147</v>
      </c>
    </row>
    <row r="214" spans="1:24" x14ac:dyDescent="0.3">
      <c r="A214" t="s">
        <v>132</v>
      </c>
      <c r="B214" t="s">
        <v>286</v>
      </c>
      <c r="C214" t="s">
        <v>267</v>
      </c>
      <c r="D214" t="s">
        <v>323</v>
      </c>
      <c r="E214" t="s">
        <v>337</v>
      </c>
      <c r="F214" t="s">
        <v>136</v>
      </c>
      <c r="G214">
        <v>0</v>
      </c>
      <c r="H214">
        <v>0</v>
      </c>
      <c r="I214">
        <v>0.4016889552177611</v>
      </c>
      <c r="J214">
        <v>0.9433710316244921</v>
      </c>
      <c r="K214">
        <v>1.495085118155679</v>
      </c>
      <c r="L214">
        <v>2.0471197074104919</v>
      </c>
      <c r="M214">
        <v>2.6018070771409056</v>
      </c>
      <c r="N214">
        <v>3.1555101523099642</v>
      </c>
      <c r="O214">
        <v>3.7099586986257673</v>
      </c>
      <c r="P214">
        <v>4.2609084377411133</v>
      </c>
      <c r="Q214">
        <v>4.8149294661841209</v>
      </c>
      <c r="R214">
        <v>5.3672042135062048</v>
      </c>
      <c r="S214">
        <v>5.9182627430629964</v>
      </c>
      <c r="T214">
        <v>6.4684774056300824</v>
      </c>
      <c r="U214">
        <v>7.0181080829293387</v>
      </c>
      <c r="V214">
        <v>7.5673353525384153</v>
      </c>
      <c r="W214">
        <v>8.1162843026605529</v>
      </c>
      <c r="X214">
        <v>8.6650413998384384</v>
      </c>
    </row>
    <row r="215" spans="1:24" x14ac:dyDescent="0.3">
      <c r="A215" t="s">
        <v>132</v>
      </c>
      <c r="B215" t="s">
        <v>286</v>
      </c>
      <c r="C215" t="s">
        <v>267</v>
      </c>
      <c r="D215" t="s">
        <v>324</v>
      </c>
      <c r="E215" t="s">
        <v>337</v>
      </c>
      <c r="F215" t="s">
        <v>136</v>
      </c>
      <c r="G215">
        <v>0</v>
      </c>
      <c r="H215">
        <v>0</v>
      </c>
      <c r="I215">
        <v>0.82397910133380459</v>
      </c>
      <c r="J215">
        <v>1.7005818339306327</v>
      </c>
      <c r="K215">
        <v>2.6019647570569</v>
      </c>
      <c r="L215">
        <v>3.5032779535698526</v>
      </c>
      <c r="M215">
        <v>4.3993000222577523</v>
      </c>
      <c r="N215">
        <v>5.2935477158709592</v>
      </c>
      <c r="O215">
        <v>6.1799544023908251</v>
      </c>
      <c r="P215">
        <v>7.0607674840253738</v>
      </c>
      <c r="Q215">
        <v>7.9376334581075438</v>
      </c>
      <c r="R215">
        <v>8.8117355398146824</v>
      </c>
      <c r="S215">
        <v>9.6839126765816346</v>
      </c>
      <c r="T215">
        <v>10.554754199334072</v>
      </c>
      <c r="U215">
        <v>11.424671430797126</v>
      </c>
      <c r="V215">
        <v>12.29395017660884</v>
      </c>
      <c r="W215">
        <v>13.162788417682483</v>
      </c>
      <c r="X215">
        <v>14.03132300725157</v>
      </c>
    </row>
    <row r="216" spans="1:24" x14ac:dyDescent="0.3">
      <c r="A216" t="s">
        <v>132</v>
      </c>
      <c r="B216" t="s">
        <v>286</v>
      </c>
      <c r="C216" t="s">
        <v>267</v>
      </c>
      <c r="D216" t="s">
        <v>325</v>
      </c>
      <c r="E216" t="s">
        <v>337</v>
      </c>
      <c r="F216" t="s">
        <v>136</v>
      </c>
      <c r="G216">
        <v>0</v>
      </c>
      <c r="H216">
        <v>0</v>
      </c>
      <c r="I216">
        <v>0.22386061032207444</v>
      </c>
      <c r="J216">
        <v>0.46201813447707857</v>
      </c>
      <c r="K216">
        <v>0.7069079999825344</v>
      </c>
      <c r="L216">
        <v>0.95177892199514302</v>
      </c>
      <c r="M216">
        <v>1.1952123377623978</v>
      </c>
      <c r="N216">
        <v>1.4381636870712704</v>
      </c>
      <c r="O216">
        <v>1.6789847728448011</v>
      </c>
      <c r="P216">
        <v>1.9182861746827797</v>
      </c>
      <c r="Q216">
        <v>2.1565152169132733</v>
      </c>
      <c r="R216">
        <v>2.3939933582617692</v>
      </c>
      <c r="S216">
        <v>2.6309485259711898</v>
      </c>
      <c r="T216">
        <v>2.8675408308750368</v>
      </c>
      <c r="U216">
        <v>3.1038820221137171</v>
      </c>
      <c r="V216">
        <v>3.3400497480456202</v>
      </c>
      <c r="W216">
        <v>3.5760977965981393</v>
      </c>
      <c r="X216">
        <v>3.8120633483846302</v>
      </c>
    </row>
    <row r="217" spans="1:24" x14ac:dyDescent="0.3">
      <c r="A217" t="s">
        <v>132</v>
      </c>
      <c r="B217" t="s">
        <v>286</v>
      </c>
      <c r="C217" t="s">
        <v>267</v>
      </c>
      <c r="D217" t="s">
        <v>326</v>
      </c>
      <c r="E217" s="24" t="s">
        <v>327</v>
      </c>
      <c r="F217" t="s">
        <v>136</v>
      </c>
      <c r="G217">
        <v>0</v>
      </c>
      <c r="H217">
        <v>0</v>
      </c>
      <c r="I217">
        <v>0</v>
      </c>
      <c r="J217">
        <v>0</v>
      </c>
      <c r="K217">
        <v>7.7258259551709054</v>
      </c>
      <c r="L217">
        <v>22.882468185745264</v>
      </c>
      <c r="M217">
        <v>37.866196131098803</v>
      </c>
      <c r="N217">
        <v>52.676188050044217</v>
      </c>
      <c r="O217">
        <v>67.314727756491479</v>
      </c>
      <c r="P217">
        <v>81.787044045399554</v>
      </c>
      <c r="Q217">
        <v>96.100954866788186</v>
      </c>
      <c r="R217">
        <v>110.26636601460612</v>
      </c>
      <c r="S217">
        <v>124.29468892172027</v>
      </c>
      <c r="T217">
        <v>138.1982435965383</v>
      </c>
      <c r="U217">
        <v>151.98970282862575</v>
      </c>
      <c r="V217">
        <v>165.68161704600351</v>
      </c>
      <c r="W217">
        <v>179.28604065057678</v>
      </c>
      <c r="X217">
        <v>192.81426425134055</v>
      </c>
    </row>
    <row r="218" spans="1:24" x14ac:dyDescent="0.3">
      <c r="A218" t="s">
        <v>132</v>
      </c>
      <c r="B218" t="s">
        <v>286</v>
      </c>
      <c r="C218" t="s">
        <v>267</v>
      </c>
      <c r="D218" t="s">
        <v>328</v>
      </c>
      <c r="E218" s="24" t="s">
        <v>327</v>
      </c>
      <c r="F218" t="s">
        <v>136</v>
      </c>
      <c r="G218">
        <v>0</v>
      </c>
      <c r="H218">
        <v>0</v>
      </c>
      <c r="I218">
        <v>0</v>
      </c>
      <c r="J218">
        <v>0</v>
      </c>
      <c r="K218">
        <v>1.5406349596691049</v>
      </c>
      <c r="L218">
        <v>4.5630759293613128</v>
      </c>
      <c r="M218">
        <v>7.5510354346271704</v>
      </c>
      <c r="N218">
        <v>10.504349609077725</v>
      </c>
      <c r="O218">
        <v>13.423473876323541</v>
      </c>
      <c r="P218">
        <v>16.309450929321649</v>
      </c>
      <c r="Q218">
        <v>19.163839773825384</v>
      </c>
      <c r="R218">
        <v>21.988615760114349</v>
      </c>
      <c r="S218">
        <v>24.786054483382724</v>
      </c>
      <c r="T218">
        <v>27.558612721166849</v>
      </c>
      <c r="U218">
        <v>30.308817600372564</v>
      </c>
      <c r="V218">
        <v>33.03917184734653</v>
      </c>
      <c r="W218">
        <v>35.752079274069622</v>
      </c>
      <c r="X218">
        <v>38.449791381809725</v>
      </c>
    </row>
    <row r="219" spans="1:24" x14ac:dyDescent="0.3">
      <c r="A219" t="s">
        <v>132</v>
      </c>
      <c r="B219" t="s">
        <v>286</v>
      </c>
      <c r="C219" t="s">
        <v>267</v>
      </c>
      <c r="D219" t="s">
        <v>329</v>
      </c>
      <c r="E219" t="s">
        <v>337</v>
      </c>
      <c r="F219" t="s">
        <v>136</v>
      </c>
      <c r="G219">
        <v>0</v>
      </c>
      <c r="H219">
        <v>0</v>
      </c>
      <c r="I219">
        <v>0</v>
      </c>
      <c r="J219">
        <v>0</v>
      </c>
      <c r="K219">
        <v>3.3221051607234902</v>
      </c>
      <c r="L219">
        <v>9.8394613198704626</v>
      </c>
      <c r="M219">
        <v>16.282464336372485</v>
      </c>
      <c r="N219">
        <v>22.650760861519011</v>
      </c>
      <c r="O219">
        <v>28.945332935291336</v>
      </c>
      <c r="P219">
        <v>35.16842893952181</v>
      </c>
      <c r="Q219">
        <v>41.323410592718922</v>
      </c>
      <c r="R219">
        <v>47.414537386280635</v>
      </c>
      <c r="S219">
        <v>53.446716236339718</v>
      </c>
      <c r="T219">
        <v>59.425244746511481</v>
      </c>
      <c r="U219">
        <v>65.355572216309085</v>
      </c>
      <c r="V219">
        <v>71.243095329781511</v>
      </c>
      <c r="W219">
        <v>77.092997479748021</v>
      </c>
      <c r="X219">
        <v>82.910133628076437</v>
      </c>
    </row>
    <row r="220" spans="1:24" x14ac:dyDescent="0.3">
      <c r="A220" t="s">
        <v>132</v>
      </c>
      <c r="B220" t="s">
        <v>286</v>
      </c>
      <c r="C220" t="s">
        <v>267</v>
      </c>
      <c r="D220" t="s">
        <v>330</v>
      </c>
      <c r="E220" t="s">
        <v>337</v>
      </c>
      <c r="F220" t="s">
        <v>136</v>
      </c>
      <c r="G220">
        <v>0</v>
      </c>
      <c r="H220">
        <v>0</v>
      </c>
      <c r="I220">
        <v>0</v>
      </c>
      <c r="J220">
        <v>0</v>
      </c>
      <c r="K220">
        <v>0.66247303265771507</v>
      </c>
      <c r="L220">
        <v>1.9621226496253639</v>
      </c>
      <c r="M220">
        <v>3.2469452368896827</v>
      </c>
      <c r="N220">
        <v>4.5168703319034211</v>
      </c>
      <c r="O220">
        <v>5.7720937668191219</v>
      </c>
      <c r="P220">
        <v>7.0130638996083086</v>
      </c>
      <c r="Q220">
        <v>8.240451102744915</v>
      </c>
      <c r="R220">
        <v>9.4551047768491685</v>
      </c>
      <c r="S220">
        <v>10.65800342785457</v>
      </c>
      <c r="T220">
        <v>11.850203470101745</v>
      </c>
      <c r="U220">
        <v>13.032791568160201</v>
      </c>
      <c r="V220">
        <v>14.206843894359007</v>
      </c>
      <c r="W220">
        <v>15.373394087849936</v>
      </c>
      <c r="X220">
        <v>16.533410294178182</v>
      </c>
    </row>
    <row r="221" spans="1:24" x14ac:dyDescent="0.3">
      <c r="A221" t="s">
        <v>132</v>
      </c>
      <c r="B221" t="s">
        <v>286</v>
      </c>
      <c r="C221" t="s">
        <v>267</v>
      </c>
      <c r="D221" t="s">
        <v>331</v>
      </c>
      <c r="E221" s="24" t="s">
        <v>327</v>
      </c>
      <c r="F221" t="s">
        <v>136</v>
      </c>
      <c r="G221">
        <v>0</v>
      </c>
      <c r="H221">
        <v>0</v>
      </c>
      <c r="I221">
        <v>0</v>
      </c>
      <c r="J221">
        <v>0</v>
      </c>
      <c r="K221">
        <v>0</v>
      </c>
      <c r="L221">
        <v>0</v>
      </c>
      <c r="M221">
        <v>0</v>
      </c>
      <c r="N221">
        <v>15.956758252495732</v>
      </c>
      <c r="O221">
        <v>47.696831733003549</v>
      </c>
      <c r="P221">
        <v>79.436905213511366</v>
      </c>
      <c r="Q221">
        <v>111.17697869401918</v>
      </c>
      <c r="R221">
        <v>142.91705217452699</v>
      </c>
      <c r="S221">
        <v>174.6571256550348</v>
      </c>
      <c r="T221">
        <v>206.39719913554262</v>
      </c>
      <c r="U221">
        <v>238.13727261605044</v>
      </c>
      <c r="V221">
        <v>269.87734609655826</v>
      </c>
      <c r="W221">
        <v>301.61741957706607</v>
      </c>
      <c r="X221">
        <v>333.35749305757389</v>
      </c>
    </row>
    <row r="222" spans="1:24" x14ac:dyDescent="0.3">
      <c r="A222" t="s">
        <v>132</v>
      </c>
      <c r="B222" t="s">
        <v>286</v>
      </c>
      <c r="C222" t="s">
        <v>267</v>
      </c>
      <c r="D222" t="s">
        <v>332</v>
      </c>
      <c r="E222" s="24" t="s">
        <v>327</v>
      </c>
      <c r="F222" t="s">
        <v>136</v>
      </c>
      <c r="G222">
        <v>0</v>
      </c>
      <c r="H222">
        <v>0</v>
      </c>
      <c r="I222">
        <v>0</v>
      </c>
      <c r="J222">
        <v>0</v>
      </c>
      <c r="K222">
        <v>0</v>
      </c>
      <c r="L222">
        <v>0</v>
      </c>
      <c r="M222">
        <v>0</v>
      </c>
      <c r="N222">
        <v>0.31183189036263725</v>
      </c>
      <c r="O222">
        <v>0.93210619401875272</v>
      </c>
      <c r="P222">
        <v>1.5523804976748683</v>
      </c>
      <c r="Q222">
        <v>2.1726548013309839</v>
      </c>
      <c r="R222">
        <v>2.7929291049870995</v>
      </c>
      <c r="S222">
        <v>3.413203408643215</v>
      </c>
      <c r="T222">
        <v>4.0334777122993302</v>
      </c>
      <c r="U222">
        <v>4.6537520159554457</v>
      </c>
      <c r="V222">
        <v>5.2740263196115613</v>
      </c>
      <c r="W222">
        <v>5.8943006232676769</v>
      </c>
      <c r="X222">
        <v>6.5145749269237925</v>
      </c>
    </row>
    <row r="223" spans="1:24" x14ac:dyDescent="0.3">
      <c r="A223" t="s">
        <v>132</v>
      </c>
      <c r="B223" t="s">
        <v>286</v>
      </c>
      <c r="C223" t="s">
        <v>267</v>
      </c>
      <c r="D223" t="s">
        <v>333</v>
      </c>
      <c r="E223" t="s">
        <v>337</v>
      </c>
      <c r="F223" t="s">
        <v>136</v>
      </c>
      <c r="G223">
        <v>0</v>
      </c>
      <c r="H223">
        <v>0</v>
      </c>
      <c r="I223">
        <v>0</v>
      </c>
      <c r="J223">
        <v>0</v>
      </c>
      <c r="K223">
        <v>0</v>
      </c>
      <c r="L223">
        <v>0</v>
      </c>
      <c r="M223">
        <v>0</v>
      </c>
      <c r="N223">
        <v>6.8614060485731638</v>
      </c>
      <c r="O223">
        <v>20.509637645191525</v>
      </c>
      <c r="P223">
        <v>34.157869241809891</v>
      </c>
      <c r="Q223">
        <v>47.80610083842825</v>
      </c>
      <c r="R223">
        <v>61.454332435046609</v>
      </c>
      <c r="S223">
        <v>75.102564031664969</v>
      </c>
      <c r="T223">
        <v>88.750795628283328</v>
      </c>
      <c r="U223">
        <v>102.39902722490169</v>
      </c>
      <c r="V223">
        <v>116.04725882152005</v>
      </c>
      <c r="W223">
        <v>129.69549041813841</v>
      </c>
      <c r="X223">
        <v>143.34372201475676</v>
      </c>
    </row>
    <row r="224" spans="1:24" x14ac:dyDescent="0.3">
      <c r="A224" t="s">
        <v>132</v>
      </c>
      <c r="B224" t="s">
        <v>286</v>
      </c>
      <c r="C224" t="s">
        <v>267</v>
      </c>
      <c r="D224" t="s">
        <v>334</v>
      </c>
      <c r="E224" t="s">
        <v>337</v>
      </c>
      <c r="F224" t="s">
        <v>136</v>
      </c>
      <c r="G224">
        <v>0</v>
      </c>
      <c r="H224">
        <v>0</v>
      </c>
      <c r="I224">
        <v>0</v>
      </c>
      <c r="J224">
        <v>0</v>
      </c>
      <c r="K224">
        <v>0</v>
      </c>
      <c r="L224">
        <v>0</v>
      </c>
      <c r="M224">
        <v>0</v>
      </c>
      <c r="N224">
        <v>0.13408771285593404</v>
      </c>
      <c r="O224">
        <v>0.40080566342806367</v>
      </c>
      <c r="P224">
        <v>0.66752361400019333</v>
      </c>
      <c r="Q224">
        <v>0.93424156457232299</v>
      </c>
      <c r="R224">
        <v>1.2009595151444525</v>
      </c>
      <c r="S224">
        <v>1.4676774657165823</v>
      </c>
      <c r="T224">
        <v>1.7343954162887121</v>
      </c>
      <c r="U224">
        <v>2.0011133668608418</v>
      </c>
      <c r="V224">
        <v>2.2678313174329716</v>
      </c>
      <c r="W224">
        <v>2.5345492680051014</v>
      </c>
      <c r="X224">
        <v>2.8012672185772312</v>
      </c>
    </row>
    <row r="225" spans="1:24" x14ac:dyDescent="0.3">
      <c r="A225" t="s">
        <v>335</v>
      </c>
      <c r="B225" t="s">
        <v>133</v>
      </c>
      <c r="C225" t="s">
        <v>134</v>
      </c>
      <c r="D225" t="s">
        <v>135</v>
      </c>
      <c r="E225" t="s">
        <v>337</v>
      </c>
      <c r="F225" t="s">
        <v>136</v>
      </c>
      <c r="G225">
        <v>0</v>
      </c>
      <c r="H225">
        <v>0</v>
      </c>
      <c r="I225">
        <v>0</v>
      </c>
      <c r="J225">
        <v>0</v>
      </c>
      <c r="K225">
        <v>0</v>
      </c>
      <c r="L225">
        <v>0</v>
      </c>
      <c r="M225">
        <v>0.52831771627795898</v>
      </c>
      <c r="N225">
        <v>0.9935250913337621</v>
      </c>
      <c r="O225">
        <v>1.3815445903993351</v>
      </c>
      <c r="P225">
        <v>1.685561840791199</v>
      </c>
      <c r="Q225">
        <v>1.9090187448670035</v>
      </c>
      <c r="R225">
        <v>2.0640594416588152</v>
      </c>
      <c r="S225">
        <v>2.166744564071553</v>
      </c>
      <c r="T225">
        <v>2.2324693136886418</v>
      </c>
      <c r="U225">
        <v>2.2735626118974621</v>
      </c>
      <c r="V225">
        <v>2.2988648746152185</v>
      </c>
      <c r="W225">
        <v>2.3142937792193634</v>
      </c>
      <c r="X225">
        <v>2.323645628302299</v>
      </c>
    </row>
    <row r="226" spans="1:24" x14ac:dyDescent="0.3">
      <c r="A226" t="s">
        <v>335</v>
      </c>
      <c r="B226" t="s">
        <v>137</v>
      </c>
      <c r="C226" t="s">
        <v>138</v>
      </c>
      <c r="D226" t="s">
        <v>139</v>
      </c>
      <c r="E226" t="s">
        <v>337</v>
      </c>
      <c r="F226" t="s">
        <v>136</v>
      </c>
      <c r="G226">
        <v>0</v>
      </c>
      <c r="H226">
        <v>0</v>
      </c>
      <c r="I226">
        <v>0.37026802802105535</v>
      </c>
      <c r="J226">
        <v>0.73060854905001826</v>
      </c>
      <c r="K226">
        <v>1.0840040414308163</v>
      </c>
      <c r="L226">
        <v>1.4325765267577735</v>
      </c>
      <c r="M226">
        <v>1.7778167130306859</v>
      </c>
      <c r="N226">
        <v>2.120762671548059</v>
      </c>
      <c r="O226">
        <v>2.4621329330485722</v>
      </c>
      <c r="P226">
        <v>2.8024227982431791</v>
      </c>
      <c r="Q226">
        <v>3.1419727248436491</v>
      </c>
      <c r="R226">
        <v>3.4810162822411672</v>
      </c>
      <c r="S226">
        <v>3.8197134973600617</v>
      </c>
      <c r="T226">
        <v>4.1581739111706364</v>
      </c>
      <c r="U226">
        <v>4.4964724597652381</v>
      </c>
      <c r="V226">
        <v>4.8346603846166873</v>
      </c>
      <c r="W226">
        <v>5.1727727146246343</v>
      </c>
      <c r="X226">
        <v>5.5108333909670018</v>
      </c>
    </row>
    <row r="227" spans="1:24" x14ac:dyDescent="0.3">
      <c r="A227" t="s">
        <v>335</v>
      </c>
      <c r="B227" t="s">
        <v>137</v>
      </c>
      <c r="C227" t="s">
        <v>138</v>
      </c>
      <c r="D227" t="s">
        <v>140</v>
      </c>
      <c r="E227" t="s">
        <v>337</v>
      </c>
      <c r="F227" t="s">
        <v>136</v>
      </c>
      <c r="G227">
        <v>0</v>
      </c>
      <c r="H227">
        <v>0</v>
      </c>
      <c r="I227">
        <v>0.59880780376613774</v>
      </c>
      <c r="J227">
        <v>0.70722714602316084</v>
      </c>
      <c r="K227">
        <v>0.8143097273715969</v>
      </c>
      <c r="L227">
        <v>0.92046784210081034</v>
      </c>
      <c r="M227">
        <v>1.0259925212169014</v>
      </c>
      <c r="N227">
        <v>1.1310859286465995</v>
      </c>
      <c r="O227">
        <v>1.235886977062161</v>
      </c>
      <c r="P227">
        <v>1.3404904173958583</v>
      </c>
      <c r="Q227">
        <v>1.4449605580370015</v>
      </c>
      <c r="R227">
        <v>1.5493408998363252</v>
      </c>
      <c r="S227">
        <v>1.6536608023129962</v>
      </c>
      <c r="T227">
        <v>1.757940050715822</v>
      </c>
      <c r="U227">
        <v>1.8621919646453111</v>
      </c>
      <c r="V227">
        <v>1.9664255048264119</v>
      </c>
      <c r="W227">
        <v>2.0706466967854014</v>
      </c>
      <c r="X227">
        <v>2.1748595910568946</v>
      </c>
    </row>
    <row r="228" spans="1:24" x14ac:dyDescent="0.3">
      <c r="A228" t="s">
        <v>335</v>
      </c>
      <c r="B228" t="s">
        <v>137</v>
      </c>
      <c r="C228" t="s">
        <v>138</v>
      </c>
      <c r="D228" t="s">
        <v>141</v>
      </c>
      <c r="E228" t="s">
        <v>337</v>
      </c>
      <c r="F228" t="s">
        <v>136</v>
      </c>
      <c r="G228">
        <v>0</v>
      </c>
      <c r="H228">
        <v>0</v>
      </c>
      <c r="I228">
        <v>1.3455717199447898E-2</v>
      </c>
      <c r="J228">
        <v>2.6720291455678134E-2</v>
      </c>
      <c r="K228">
        <v>3.9864927875670815E-2</v>
      </c>
      <c r="L228">
        <v>5.2934461796485574E-2</v>
      </c>
      <c r="M228">
        <v>6.5957029137010237E-2</v>
      </c>
      <c r="N228">
        <v>7.8950248989804586E-2</v>
      </c>
      <c r="O228">
        <v>9.1925140103651853E-2</v>
      </c>
      <c r="P228">
        <v>0.10488858777687252</v>
      </c>
      <c r="Q228">
        <v>0.11784489221855086</v>
      </c>
      <c r="R228">
        <v>0.13079673825853927</v>
      </c>
      <c r="S228">
        <v>0.14374580183050581</v>
      </c>
      <c r="T228">
        <v>0.15669312896050303</v>
      </c>
      <c r="U228">
        <v>0.169639372469716</v>
      </c>
      <c r="V228">
        <v>0.18258493976168524</v>
      </c>
      <c r="W228">
        <v>0.19553008507539382</v>
      </c>
      <c r="X228">
        <v>0.20847496706491941</v>
      </c>
    </row>
    <row r="229" spans="1:24" x14ac:dyDescent="0.3">
      <c r="A229" t="s">
        <v>335</v>
      </c>
      <c r="B229" t="s">
        <v>137</v>
      </c>
      <c r="C229" t="s">
        <v>138</v>
      </c>
      <c r="D229" t="s">
        <v>142</v>
      </c>
      <c r="E229" t="s">
        <v>337</v>
      </c>
      <c r="F229" t="s">
        <v>136</v>
      </c>
      <c r="G229">
        <v>0</v>
      </c>
      <c r="H229">
        <v>0</v>
      </c>
      <c r="I229">
        <v>1.4128779917028744E-3</v>
      </c>
      <c r="J229">
        <v>2.7835171068824128E-3</v>
      </c>
      <c r="K229">
        <v>4.1201101313775657E-3</v>
      </c>
      <c r="L229">
        <v>5.4293127648690157E-3</v>
      </c>
      <c r="M229">
        <v>6.7165131914801307E-3</v>
      </c>
      <c r="N229">
        <v>7.98606130485165E-3</v>
      </c>
      <c r="O229">
        <v>9.241460943377475E-3</v>
      </c>
      <c r="P229">
        <v>1.0485529404298789E-2</v>
      </c>
      <c r="Q229">
        <v>1.1720528725783679E-2</v>
      </c>
      <c r="R229">
        <v>1.2948273046107581E-2</v>
      </c>
      <c r="S229">
        <v>1.4170215961339737E-2</v>
      </c>
      <c r="T229">
        <v>1.5387521328834034E-2</v>
      </c>
      <c r="U229">
        <v>1.6601120475654905E-2</v>
      </c>
      <c r="V229">
        <v>1.7811758308957457E-2</v>
      </c>
      <c r="W229">
        <v>1.9020030408985075E-2</v>
      </c>
      <c r="X229">
        <v>2.0226412822051041E-2</v>
      </c>
    </row>
    <row r="230" spans="1:24" x14ac:dyDescent="0.3">
      <c r="A230" t="s">
        <v>335</v>
      </c>
      <c r="B230" t="s">
        <v>137</v>
      </c>
      <c r="C230" t="s">
        <v>138</v>
      </c>
      <c r="D230" t="s">
        <v>143</v>
      </c>
      <c r="E230" t="s">
        <v>337</v>
      </c>
      <c r="F230" t="s">
        <v>136</v>
      </c>
      <c r="G230">
        <v>0</v>
      </c>
      <c r="H230">
        <v>0</v>
      </c>
      <c r="I230">
        <v>5.6229543152048589E-2</v>
      </c>
      <c r="J230">
        <v>0.1115852561883808</v>
      </c>
      <c r="K230">
        <v>0.16633322057224253</v>
      </c>
      <c r="L230">
        <v>0.22066064496721299</v>
      </c>
      <c r="M230">
        <v>0.27469809634328529</v>
      </c>
      <c r="N230">
        <v>0.32853609027164243</v>
      </c>
      <c r="O230">
        <v>0.38223711744588423</v>
      </c>
      <c r="P230">
        <v>0.43584419821033316</v>
      </c>
      <c r="Q230">
        <v>0.48938689136881752</v>
      </c>
      <c r="R230">
        <v>0.54288547937738063</v>
      </c>
      <c r="S230">
        <v>0.59635386680508118</v>
      </c>
      <c r="T230">
        <v>0.64980157992306353</v>
      </c>
      <c r="U230">
        <v>0.70323514255853214</v>
      </c>
      <c r="V230">
        <v>0.75665902108188343</v>
      </c>
      <c r="W230">
        <v>0.81007627266573112</v>
      </c>
      <c r="X230">
        <v>0.86348898961804432</v>
      </c>
    </row>
    <row r="231" spans="1:24" x14ac:dyDescent="0.3">
      <c r="A231" t="s">
        <v>335</v>
      </c>
      <c r="B231" t="s">
        <v>137</v>
      </c>
      <c r="C231" t="s">
        <v>138</v>
      </c>
      <c r="D231" t="s">
        <v>144</v>
      </c>
      <c r="E231" t="s">
        <v>337</v>
      </c>
      <c r="F231" t="s">
        <v>136</v>
      </c>
      <c r="G231">
        <v>0</v>
      </c>
      <c r="H231">
        <v>0</v>
      </c>
      <c r="I231">
        <v>5.2283315717498082</v>
      </c>
      <c r="J231">
        <v>9.9837638469413186</v>
      </c>
      <c r="K231">
        <v>14.348444435244705</v>
      </c>
      <c r="L231">
        <v>18.372198712636884</v>
      </c>
      <c r="M231">
        <v>22.084773914819287</v>
      </c>
      <c r="N231">
        <v>25.503765697262352</v>
      </c>
      <c r="O231">
        <v>25.788834759784372</v>
      </c>
      <c r="P231">
        <v>26.073126728277945</v>
      </c>
      <c r="Q231">
        <v>26.356964601039913</v>
      </c>
      <c r="R231">
        <v>26.640537229147213</v>
      </c>
      <c r="S231">
        <v>26.923954959953534</v>
      </c>
      <c r="T231">
        <v>27.207282246400872</v>
      </c>
      <c r="U231">
        <v>27.490556726719149</v>
      </c>
      <c r="V231">
        <v>27.77380037750984</v>
      </c>
      <c r="W231">
        <v>28.057026029749291</v>
      </c>
      <c r="X231">
        <v>28.340241174442621</v>
      </c>
    </row>
    <row r="232" spans="1:24" x14ac:dyDescent="0.3">
      <c r="A232" t="s">
        <v>335</v>
      </c>
      <c r="B232" t="s">
        <v>137</v>
      </c>
      <c r="C232" t="s">
        <v>138</v>
      </c>
      <c r="D232" t="s">
        <v>145</v>
      </c>
      <c r="E232" t="s">
        <v>337</v>
      </c>
      <c r="F232" t="s">
        <v>136</v>
      </c>
      <c r="G232">
        <v>0</v>
      </c>
      <c r="H232">
        <v>0</v>
      </c>
      <c r="I232">
        <v>4.7047748990600446</v>
      </c>
      <c r="J232">
        <v>8.9132671107469577</v>
      </c>
      <c r="K232">
        <v>12.762639264155503</v>
      </c>
      <c r="L232">
        <v>16.357209390004513</v>
      </c>
      <c r="M232">
        <v>19.773507024605426</v>
      </c>
      <c r="N232">
        <v>23.066294766507358</v>
      </c>
      <c r="O232">
        <v>26.274093940344763</v>
      </c>
      <c r="P232">
        <v>29.423685306500715</v>
      </c>
      <c r="Q232">
        <v>29.706399256323198</v>
      </c>
      <c r="R232">
        <v>29.986652372919149</v>
      </c>
      <c r="S232">
        <v>30.265231696396313</v>
      </c>
      <c r="T232">
        <v>30.542673709379986</v>
      </c>
      <c r="U232">
        <v>30.819343476284526</v>
      </c>
      <c r="V232">
        <v>31.095489126193556</v>
      </c>
      <c r="W232">
        <v>31.371279175720915</v>
      </c>
      <c r="X232">
        <v>31.646828011430177</v>
      </c>
    </row>
    <row r="233" spans="1:24" x14ac:dyDescent="0.3">
      <c r="A233" t="s">
        <v>335</v>
      </c>
      <c r="B233" t="s">
        <v>137</v>
      </c>
      <c r="C233" t="s">
        <v>138</v>
      </c>
      <c r="D233" t="s">
        <v>146</v>
      </c>
      <c r="E233" t="s">
        <v>337</v>
      </c>
      <c r="F233" t="s">
        <v>136</v>
      </c>
      <c r="G233">
        <v>0</v>
      </c>
      <c r="H233">
        <v>0</v>
      </c>
      <c r="I233">
        <v>23.072552570135819</v>
      </c>
      <c r="J233">
        <v>25.840875431573952</v>
      </c>
      <c r="K233">
        <v>26.796655967456118</v>
      </c>
      <c r="L233">
        <v>27.20725248422281</v>
      </c>
      <c r="M233">
        <v>27.20725248422281</v>
      </c>
      <c r="N233">
        <v>27.20725248422281</v>
      </c>
      <c r="O233">
        <v>27.20725248422281</v>
      </c>
      <c r="P233">
        <v>27.20725248422281</v>
      </c>
      <c r="Q233">
        <v>27.20725248422281</v>
      </c>
      <c r="R233">
        <v>27.20725248422281</v>
      </c>
      <c r="S233">
        <v>27.20725248422281</v>
      </c>
      <c r="T233">
        <v>27.20725248422281</v>
      </c>
      <c r="U233">
        <v>27.20725248422281</v>
      </c>
      <c r="V233">
        <v>27.20725248422281</v>
      </c>
      <c r="W233">
        <v>27.20725248422281</v>
      </c>
      <c r="X233">
        <v>27.20725248422281</v>
      </c>
    </row>
    <row r="234" spans="1:24" x14ac:dyDescent="0.3">
      <c r="A234" t="s">
        <v>335</v>
      </c>
      <c r="B234" t="s">
        <v>137</v>
      </c>
      <c r="C234" t="s">
        <v>138</v>
      </c>
      <c r="D234" t="s">
        <v>147</v>
      </c>
      <c r="E234" t="s">
        <v>337</v>
      </c>
      <c r="F234" t="s">
        <v>136</v>
      </c>
      <c r="G234">
        <v>0</v>
      </c>
      <c r="H234">
        <v>0</v>
      </c>
      <c r="I234">
        <v>2.2789775971439492</v>
      </c>
      <c r="J234">
        <v>4.4850001933280641</v>
      </c>
      <c r="K234">
        <v>6.6164054551338491</v>
      </c>
      <c r="L234">
        <v>7.5354357829287473</v>
      </c>
      <c r="M234">
        <v>7.5354357829287473</v>
      </c>
      <c r="N234">
        <v>7.5354357829287473</v>
      </c>
      <c r="O234">
        <v>7.5354357829287473</v>
      </c>
      <c r="P234">
        <v>7.5354357829287473</v>
      </c>
      <c r="Q234">
        <v>7.5354357829287473</v>
      </c>
      <c r="R234">
        <v>7.5354357829287473</v>
      </c>
      <c r="S234">
        <v>7.5354357829287473</v>
      </c>
      <c r="T234">
        <v>7.5354357829287473</v>
      </c>
      <c r="U234">
        <v>7.5354357829287473</v>
      </c>
      <c r="V234">
        <v>7.5354357829287473</v>
      </c>
      <c r="W234">
        <v>7.5354357829287473</v>
      </c>
      <c r="X234">
        <v>7.5354357829287473</v>
      </c>
    </row>
    <row r="235" spans="1:24" x14ac:dyDescent="0.3">
      <c r="A235" t="s">
        <v>335</v>
      </c>
      <c r="B235" t="s">
        <v>137</v>
      </c>
      <c r="C235" t="s">
        <v>138</v>
      </c>
      <c r="D235" t="s">
        <v>148</v>
      </c>
      <c r="E235" t="s">
        <v>337</v>
      </c>
      <c r="F235" t="s">
        <v>136</v>
      </c>
      <c r="G235">
        <v>0</v>
      </c>
      <c r="H235">
        <v>0</v>
      </c>
      <c r="I235">
        <v>0</v>
      </c>
      <c r="J235">
        <v>0</v>
      </c>
      <c r="K235">
        <v>0</v>
      </c>
      <c r="L235">
        <v>0</v>
      </c>
      <c r="M235">
        <v>3.0586063552107654E-10</v>
      </c>
      <c r="N235">
        <v>3.4725437937835923E-10</v>
      </c>
      <c r="O235">
        <v>3.5285639854736486E-10</v>
      </c>
      <c r="P235">
        <v>3.536145473943018E-10</v>
      </c>
      <c r="Q235">
        <v>3.5362073636448088E-10</v>
      </c>
      <c r="R235">
        <v>3.5362155549288696E-10</v>
      </c>
      <c r="S235">
        <v>3.536216465071543E-10</v>
      </c>
      <c r="T235">
        <v>3.536216465071543E-10</v>
      </c>
      <c r="U235">
        <v>3.536216465071543E-10</v>
      </c>
      <c r="V235">
        <v>3.536216465071543E-10</v>
      </c>
      <c r="W235">
        <v>3.536216465071543E-10</v>
      </c>
      <c r="X235">
        <v>3.536216465071543E-10</v>
      </c>
    </row>
    <row r="236" spans="1:24" x14ac:dyDescent="0.3">
      <c r="A236" t="s">
        <v>335</v>
      </c>
      <c r="B236" t="s">
        <v>137</v>
      </c>
      <c r="C236" t="s">
        <v>138</v>
      </c>
      <c r="D236" t="s">
        <v>149</v>
      </c>
      <c r="E236" t="s">
        <v>337</v>
      </c>
      <c r="F236" t="s">
        <v>136</v>
      </c>
      <c r="G236">
        <v>0</v>
      </c>
      <c r="H236">
        <v>0</v>
      </c>
      <c r="I236">
        <v>0</v>
      </c>
      <c r="J236">
        <v>0</v>
      </c>
      <c r="K236">
        <v>0</v>
      </c>
      <c r="L236">
        <v>0</v>
      </c>
      <c r="M236">
        <v>2.4892791863693811</v>
      </c>
      <c r="N236">
        <v>6.978283095394656</v>
      </c>
      <c r="O236">
        <v>11.034928238073208</v>
      </c>
      <c r="P236">
        <v>14.68378029027545</v>
      </c>
      <c r="Q236">
        <v>17.955485241369853</v>
      </c>
      <c r="R236">
        <v>20.884665522798329</v>
      </c>
      <c r="S236">
        <v>23.5078598741358</v>
      </c>
      <c r="T236">
        <v>24.794628037920045</v>
      </c>
      <c r="U236">
        <v>25.00813695407243</v>
      </c>
      <c r="V236">
        <v>25.201397194804123</v>
      </c>
      <c r="W236">
        <v>25.377430459177088</v>
      </c>
      <c r="X236">
        <v>25.538928369199855</v>
      </c>
    </row>
    <row r="237" spans="1:24" x14ac:dyDescent="0.3">
      <c r="A237" t="s">
        <v>335</v>
      </c>
      <c r="B237" t="s">
        <v>137</v>
      </c>
      <c r="C237" t="s">
        <v>138</v>
      </c>
      <c r="D237" t="s">
        <v>150</v>
      </c>
      <c r="E237" t="s">
        <v>337</v>
      </c>
      <c r="F237" t="s">
        <v>136</v>
      </c>
      <c r="G237">
        <v>0</v>
      </c>
      <c r="H237">
        <v>0</v>
      </c>
      <c r="I237">
        <v>0</v>
      </c>
      <c r="J237">
        <v>0</v>
      </c>
      <c r="K237">
        <v>0</v>
      </c>
      <c r="L237">
        <v>1.8494470660914635</v>
      </c>
      <c r="M237">
        <v>3.5605245700938561</v>
      </c>
      <c r="N237">
        <v>5.1384916867215358</v>
      </c>
      <c r="O237">
        <v>6.5892135044692957</v>
      </c>
      <c r="P237">
        <v>7.9190286137070407</v>
      </c>
      <c r="Q237">
        <v>9.1346168994201502</v>
      </c>
      <c r="R237">
        <v>10.242872474056325</v>
      </c>
      <c r="S237">
        <v>11.250785739377212</v>
      </c>
      <c r="T237">
        <v>12.165337509226006</v>
      </c>
      <c r="U237">
        <v>12.993407065953754</v>
      </c>
      <c r="V237">
        <v>13.096619201304616</v>
      </c>
      <c r="W237">
        <v>13.189717984455267</v>
      </c>
      <c r="X237">
        <v>13.273554584471221</v>
      </c>
    </row>
    <row r="238" spans="1:24" x14ac:dyDescent="0.3">
      <c r="A238" t="s">
        <v>335</v>
      </c>
      <c r="B238" t="s">
        <v>137</v>
      </c>
      <c r="C238" t="s">
        <v>138</v>
      </c>
      <c r="D238" t="s">
        <v>151</v>
      </c>
      <c r="E238" t="s">
        <v>337</v>
      </c>
      <c r="F238" t="s">
        <v>136</v>
      </c>
      <c r="G238">
        <v>0</v>
      </c>
      <c r="H238">
        <v>0</v>
      </c>
      <c r="I238">
        <v>0</v>
      </c>
      <c r="J238">
        <v>0</v>
      </c>
      <c r="K238">
        <v>0</v>
      </c>
      <c r="L238">
        <v>0</v>
      </c>
      <c r="M238">
        <v>7.4491923480489568</v>
      </c>
      <c r="N238">
        <v>14.432850664280569</v>
      </c>
      <c r="O238">
        <v>20.977668018312443</v>
      </c>
      <c r="P238">
        <v>27.110530956386064</v>
      </c>
      <c r="Q238">
        <v>32.858192056509665</v>
      </c>
      <c r="R238">
        <v>38.246984852767994</v>
      </c>
      <c r="S238">
        <v>41.932749644124421</v>
      </c>
      <c r="T238">
        <v>42.392379340130738</v>
      </c>
      <c r="U238">
        <v>42.824456478319796</v>
      </c>
      <c r="V238">
        <v>43.231176793954241</v>
      </c>
      <c r="W238">
        <v>43.614619175940184</v>
      </c>
      <c r="X238">
        <v>43.976740958036245</v>
      </c>
    </row>
    <row r="239" spans="1:24" x14ac:dyDescent="0.3">
      <c r="A239" t="s">
        <v>335</v>
      </c>
      <c r="B239" t="s">
        <v>137</v>
      </c>
      <c r="C239" t="s">
        <v>138</v>
      </c>
      <c r="D239" t="s">
        <v>152</v>
      </c>
      <c r="E239" t="s">
        <v>337</v>
      </c>
      <c r="F239" t="s">
        <v>136</v>
      </c>
      <c r="G239">
        <v>0</v>
      </c>
      <c r="H239">
        <v>0</v>
      </c>
      <c r="I239">
        <v>0</v>
      </c>
      <c r="J239">
        <v>0</v>
      </c>
      <c r="K239">
        <v>0</v>
      </c>
      <c r="L239">
        <v>0</v>
      </c>
      <c r="M239">
        <v>0</v>
      </c>
      <c r="N239">
        <v>0</v>
      </c>
      <c r="O239">
        <v>0</v>
      </c>
      <c r="P239">
        <v>0</v>
      </c>
      <c r="Q239">
        <v>1.1445805087611278</v>
      </c>
      <c r="R239">
        <v>2.2176965281132461</v>
      </c>
      <c r="S239">
        <v>3.2244606590108584</v>
      </c>
      <c r="T239">
        <v>4.1698148740158256</v>
      </c>
      <c r="U239">
        <v>5.058499716060278</v>
      </c>
      <c r="V239">
        <v>5.098334554125004</v>
      </c>
      <c r="W239">
        <v>5.135889514146454</v>
      </c>
      <c r="X239">
        <v>5.1713563005227501</v>
      </c>
    </row>
    <row r="240" spans="1:24" x14ac:dyDescent="0.3">
      <c r="A240" t="s">
        <v>335</v>
      </c>
      <c r="B240" t="s">
        <v>137</v>
      </c>
      <c r="C240" t="s">
        <v>138</v>
      </c>
      <c r="D240" t="s">
        <v>153</v>
      </c>
      <c r="E240" t="s">
        <v>337</v>
      </c>
      <c r="F240" t="s">
        <v>136</v>
      </c>
      <c r="G240">
        <v>0</v>
      </c>
      <c r="H240">
        <v>0</v>
      </c>
      <c r="I240">
        <v>0.11521397348975337</v>
      </c>
      <c r="J240">
        <v>0.23036526426770304</v>
      </c>
      <c r="K240">
        <v>0.3454643489379523</v>
      </c>
      <c r="L240">
        <v>0.3454643489379523</v>
      </c>
      <c r="M240">
        <v>0.3454643489379523</v>
      </c>
      <c r="N240">
        <v>0.3454643489379523</v>
      </c>
      <c r="O240">
        <v>0.3454643489379523</v>
      </c>
      <c r="P240">
        <v>0.3454643489379523</v>
      </c>
      <c r="Q240">
        <v>0.3454643489379523</v>
      </c>
      <c r="R240">
        <v>0.3454643489379523</v>
      </c>
      <c r="S240">
        <v>0.3454643489379523</v>
      </c>
      <c r="T240">
        <v>0.3454643489379523</v>
      </c>
      <c r="U240">
        <v>0.3454643489379523</v>
      </c>
      <c r="V240">
        <v>0.3454643489379523</v>
      </c>
      <c r="W240">
        <v>0.3454643489379523</v>
      </c>
      <c r="X240">
        <v>0.3454643489379523</v>
      </c>
    </row>
    <row r="241" spans="1:24" x14ac:dyDescent="0.3">
      <c r="A241" t="s">
        <v>335</v>
      </c>
      <c r="B241" t="s">
        <v>137</v>
      </c>
      <c r="C241" t="s">
        <v>138</v>
      </c>
      <c r="D241" t="s">
        <v>154</v>
      </c>
      <c r="E241" t="s">
        <v>337</v>
      </c>
      <c r="F241" t="s">
        <v>136</v>
      </c>
      <c r="G241">
        <v>0</v>
      </c>
      <c r="H241">
        <v>0</v>
      </c>
      <c r="I241">
        <v>0</v>
      </c>
      <c r="J241">
        <v>4.6029259604463668</v>
      </c>
      <c r="K241">
        <v>8.9067075918296847</v>
      </c>
      <c r="L241">
        <v>12.686494939957351</v>
      </c>
      <c r="M241">
        <v>16.148463689776321</v>
      </c>
      <c r="N241">
        <v>19.417665715494167</v>
      </c>
      <c r="O241">
        <v>19.971034539285561</v>
      </c>
      <c r="P241">
        <v>20.199284034295889</v>
      </c>
      <c r="Q241">
        <v>20.424347450045474</v>
      </c>
      <c r="R241">
        <v>20.647478411039145</v>
      </c>
      <c r="S241">
        <v>20.86943727897485</v>
      </c>
      <c r="T241">
        <v>21.090685236534856</v>
      </c>
      <c r="U241">
        <v>21.311502005155702</v>
      </c>
      <c r="V241">
        <v>21.532057244464813</v>
      </c>
      <c r="W241">
        <v>21.752453858227945</v>
      </c>
      <c r="X241">
        <v>21.972754260734025</v>
      </c>
    </row>
    <row r="242" spans="1:24" x14ac:dyDescent="0.3">
      <c r="A242" t="s">
        <v>335</v>
      </c>
      <c r="B242" t="s">
        <v>137</v>
      </c>
      <c r="C242" t="s">
        <v>138</v>
      </c>
      <c r="D242" t="s">
        <v>155</v>
      </c>
      <c r="E242" t="s">
        <v>337</v>
      </c>
      <c r="F242" t="s">
        <v>136</v>
      </c>
      <c r="G242">
        <v>0</v>
      </c>
      <c r="H242">
        <v>0</v>
      </c>
      <c r="I242">
        <v>0</v>
      </c>
      <c r="J242">
        <v>0</v>
      </c>
      <c r="K242">
        <v>0</v>
      </c>
      <c r="L242">
        <v>0.33152149122819929</v>
      </c>
      <c r="M242">
        <v>0.91213621089412245</v>
      </c>
      <c r="N242">
        <v>1.4786956332709398</v>
      </c>
      <c r="O242">
        <v>2.0346889974857936</v>
      </c>
      <c r="P242">
        <v>2.3184866857613899</v>
      </c>
      <c r="Q242">
        <v>2.3514155138753376</v>
      </c>
      <c r="R242">
        <v>2.3840867110722765</v>
      </c>
      <c r="S242">
        <v>2.4165699795425706</v>
      </c>
      <c r="T242">
        <v>2.4489166129399833</v>
      </c>
      <c r="U242">
        <v>2.481164141730841</v>
      </c>
      <c r="V242">
        <v>2.5133399121106965</v>
      </c>
      <c r="W242">
        <v>2.5454637897430508</v>
      </c>
      <c r="X242">
        <v>2.5775501747164911</v>
      </c>
    </row>
    <row r="243" spans="1:24" x14ac:dyDescent="0.3">
      <c r="A243" t="s">
        <v>335</v>
      </c>
      <c r="B243" t="s">
        <v>137</v>
      </c>
      <c r="C243" t="s">
        <v>138</v>
      </c>
      <c r="D243" t="s">
        <v>156</v>
      </c>
      <c r="E243" t="s">
        <v>337</v>
      </c>
      <c r="F243" t="s">
        <v>136</v>
      </c>
      <c r="G243">
        <v>0</v>
      </c>
      <c r="H243">
        <v>0</v>
      </c>
      <c r="I243">
        <v>0</v>
      </c>
      <c r="J243">
        <v>0</v>
      </c>
      <c r="K243">
        <v>0</v>
      </c>
      <c r="L243">
        <v>0.11546824870499195</v>
      </c>
      <c r="M243">
        <v>0.23090016787926065</v>
      </c>
      <c r="N243">
        <v>0.34630183968305561</v>
      </c>
      <c r="O243">
        <v>0.46167832995387886</v>
      </c>
      <c r="P243">
        <v>0.57703385743957192</v>
      </c>
      <c r="Q243">
        <v>0.6923719350340789</v>
      </c>
      <c r="R243">
        <v>0.80769548759139109</v>
      </c>
      <c r="S243">
        <v>0.9230069501628464</v>
      </c>
      <c r="T243">
        <v>1.0383083498837524</v>
      </c>
      <c r="U243">
        <v>1.153601374212047</v>
      </c>
      <c r="V243">
        <v>1.2379048399862815</v>
      </c>
      <c r="W243">
        <v>1.2598211028014854</v>
      </c>
      <c r="X243">
        <v>1.2817364476650195</v>
      </c>
    </row>
    <row r="244" spans="1:24" x14ac:dyDescent="0.3">
      <c r="A244" t="s">
        <v>335</v>
      </c>
      <c r="B244" t="s">
        <v>137</v>
      </c>
      <c r="C244" t="s">
        <v>138</v>
      </c>
      <c r="D244" t="s">
        <v>157</v>
      </c>
      <c r="E244" t="s">
        <v>337</v>
      </c>
      <c r="F244" t="s">
        <v>136</v>
      </c>
      <c r="G244">
        <v>0</v>
      </c>
      <c r="H244">
        <v>0</v>
      </c>
      <c r="I244">
        <v>0</v>
      </c>
      <c r="J244">
        <v>0</v>
      </c>
      <c r="K244">
        <v>0</v>
      </c>
      <c r="L244">
        <v>0</v>
      </c>
      <c r="M244">
        <v>0.16843964675085751</v>
      </c>
      <c r="N244">
        <v>0.33005294548390973</v>
      </c>
      <c r="O244">
        <v>0.48250941562307093</v>
      </c>
      <c r="P244">
        <v>0.62668044461993799</v>
      </c>
      <c r="Q244">
        <v>0.76335449644632258</v>
      </c>
      <c r="R244">
        <v>0.89324500280669339</v>
      </c>
      <c r="S244">
        <v>1.0169975034024668</v>
      </c>
      <c r="T244">
        <v>1.1351961067103118</v>
      </c>
      <c r="U244">
        <v>1.248369335936111</v>
      </c>
      <c r="V244">
        <v>1.356995418652847</v>
      </c>
      <c r="W244">
        <v>1.461507073062891</v>
      </c>
      <c r="X244">
        <v>1.5622958387872137</v>
      </c>
    </row>
    <row r="245" spans="1:24" x14ac:dyDescent="0.3">
      <c r="A245" t="s">
        <v>335</v>
      </c>
      <c r="B245" t="s">
        <v>137</v>
      </c>
      <c r="C245" t="s">
        <v>138</v>
      </c>
      <c r="D245" t="s">
        <v>158</v>
      </c>
      <c r="E245" t="s">
        <v>337</v>
      </c>
      <c r="F245" t="s">
        <v>136</v>
      </c>
      <c r="G245">
        <v>0</v>
      </c>
      <c r="H245">
        <v>0</v>
      </c>
      <c r="I245">
        <v>0</v>
      </c>
      <c r="J245">
        <v>3.8920340322475548E-3</v>
      </c>
      <c r="K245">
        <v>1.0616713690088521E-2</v>
      </c>
      <c r="L245">
        <v>1.6918212462450198E-2</v>
      </c>
      <c r="M245">
        <v>2.2838653415533129E-2</v>
      </c>
      <c r="N245">
        <v>2.8416146909894986E-2</v>
      </c>
      <c r="O245">
        <v>3.3685137692021944E-2</v>
      </c>
      <c r="P245">
        <v>3.8676728965787208E-2</v>
      </c>
      <c r="Q245">
        <v>4.3418983481645926E-2</v>
      </c>
      <c r="R245">
        <v>4.7937202081070419E-2</v>
      </c>
      <c r="S245">
        <v>5.2254180428489477E-2</v>
      </c>
      <c r="T245">
        <v>5.6390444872042401E-2</v>
      </c>
      <c r="U245">
        <v>5.8062237591486661E-2</v>
      </c>
      <c r="V245">
        <v>5.8438518579646229E-2</v>
      </c>
      <c r="W245">
        <v>5.8801955263471678E-2</v>
      </c>
      <c r="X245">
        <v>5.9153867595162474E-2</v>
      </c>
    </row>
    <row r="246" spans="1:24" x14ac:dyDescent="0.3">
      <c r="A246" t="s">
        <v>335</v>
      </c>
      <c r="B246" t="s">
        <v>137</v>
      </c>
      <c r="C246" t="s">
        <v>159</v>
      </c>
      <c r="D246" t="s">
        <v>160</v>
      </c>
      <c r="E246" t="s">
        <v>337</v>
      </c>
      <c r="F246" t="s">
        <v>136</v>
      </c>
      <c r="G246">
        <v>0</v>
      </c>
      <c r="H246">
        <v>0</v>
      </c>
      <c r="I246">
        <v>2.399441585098899</v>
      </c>
      <c r="J246">
        <v>2.8750256015154929</v>
      </c>
      <c r="K246">
        <v>3.3502102301925971</v>
      </c>
      <c r="L246">
        <v>3.8251375376352006</v>
      </c>
      <c r="M246">
        <v>4.2998992078099691</v>
      </c>
      <c r="N246">
        <v>4.774554320500954</v>
      </c>
      <c r="O246">
        <v>5.2491409088608352</v>
      </c>
      <c r="P246">
        <v>5.7236834417844253</v>
      </c>
      <c r="Q246">
        <v>6.1981976551832112</v>
      </c>
      <c r="R246">
        <v>6.6726936661865235</v>
      </c>
      <c r="S246">
        <v>7.1471779783463374</v>
      </c>
      <c r="T246">
        <v>7.6216547718678473</v>
      </c>
      <c r="U246">
        <v>8.0961267334240592</v>
      </c>
      <c r="V246">
        <v>8.5705955896990673</v>
      </c>
      <c r="W246">
        <v>9.0450624503751929</v>
      </c>
      <c r="X246">
        <v>9.5195280285953086</v>
      </c>
    </row>
    <row r="247" spans="1:24" x14ac:dyDescent="0.3">
      <c r="A247" t="s">
        <v>335</v>
      </c>
      <c r="B247" t="s">
        <v>137</v>
      </c>
      <c r="C247" t="s">
        <v>159</v>
      </c>
      <c r="D247" t="s">
        <v>161</v>
      </c>
      <c r="E247" t="s">
        <v>337</v>
      </c>
      <c r="F247" t="s">
        <v>136</v>
      </c>
      <c r="G247">
        <v>0</v>
      </c>
      <c r="H247">
        <v>0</v>
      </c>
      <c r="I247">
        <v>0.56344823576890035</v>
      </c>
      <c r="J247">
        <v>1.0837195528497832</v>
      </c>
      <c r="K247">
        <v>1.5844577513203855</v>
      </c>
      <c r="L247">
        <v>2.0718281681009847</v>
      </c>
      <c r="M247">
        <v>2.5502174110652813</v>
      </c>
      <c r="N247">
        <v>3.0226472014555763</v>
      </c>
      <c r="O247">
        <v>3.4911551628252311</v>
      </c>
      <c r="P247">
        <v>3.9570962508774667</v>
      </c>
      <c r="Q247">
        <v>4.4213632834127496</v>
      </c>
      <c r="R247">
        <v>4.8845410760476646</v>
      </c>
      <c r="S247">
        <v>5.347011218433309</v>
      </c>
      <c r="T247">
        <v>5.8090220720543</v>
      </c>
      <c r="U247">
        <v>6.27073502247561</v>
      </c>
      <c r="V247">
        <v>6.7322548275276608</v>
      </c>
      <c r="W247">
        <v>7.1936494405782865</v>
      </c>
      <c r="X247">
        <v>7.654962921453329</v>
      </c>
    </row>
    <row r="248" spans="1:24" x14ac:dyDescent="0.3">
      <c r="A248" t="s">
        <v>335</v>
      </c>
      <c r="B248" t="s">
        <v>137</v>
      </c>
      <c r="C248" t="s">
        <v>159</v>
      </c>
      <c r="D248" t="s">
        <v>162</v>
      </c>
      <c r="E248" t="s">
        <v>337</v>
      </c>
      <c r="F248" t="s">
        <v>136</v>
      </c>
      <c r="G248">
        <v>0</v>
      </c>
      <c r="H248">
        <v>0</v>
      </c>
      <c r="I248">
        <v>10.532567309147003</v>
      </c>
      <c r="J248">
        <v>20.620215446167862</v>
      </c>
      <c r="K248">
        <v>30.331728275220321</v>
      </c>
      <c r="L248">
        <v>39.732274562474267</v>
      </c>
      <c r="M248">
        <v>48.880441478055531</v>
      </c>
      <c r="N248">
        <v>57.826833963068673</v>
      </c>
      <c r="O248">
        <v>66.613839934531214</v>
      </c>
      <c r="P248">
        <v>75.276135411729683</v>
      </c>
      <c r="Q248">
        <v>83.84157713272424</v>
      </c>
      <c r="R248">
        <v>92.332234085700833</v>
      </c>
      <c r="S248">
        <v>100.76540462202925</v>
      </c>
      <c r="T248">
        <v>109.15453774939235</v>
      </c>
      <c r="U248">
        <v>117.51002497754122</v>
      </c>
      <c r="V248">
        <v>125.83985752793404</v>
      </c>
      <c r="W248">
        <v>134.15015869878948</v>
      </c>
      <c r="X248">
        <v>142.44560767718232</v>
      </c>
    </row>
    <row r="249" spans="1:24" x14ac:dyDescent="0.3">
      <c r="A249" t="s">
        <v>335</v>
      </c>
      <c r="B249" t="s">
        <v>137</v>
      </c>
      <c r="C249" t="s">
        <v>159</v>
      </c>
      <c r="D249" t="s">
        <v>163</v>
      </c>
      <c r="E249" t="s">
        <v>337</v>
      </c>
      <c r="F249" t="s">
        <v>136</v>
      </c>
      <c r="G249">
        <v>0</v>
      </c>
      <c r="H249">
        <v>0</v>
      </c>
      <c r="I249">
        <v>0.17846836523428475</v>
      </c>
      <c r="J249">
        <v>0.35548548607681396</v>
      </c>
      <c r="K249">
        <v>0.53127793664370127</v>
      </c>
      <c r="L249">
        <v>0.70604387059138385</v>
      </c>
      <c r="M249">
        <v>0.87995423756793345</v>
      </c>
      <c r="N249">
        <v>1.0531548768392291</v>
      </c>
      <c r="O249">
        <v>1.2257690701013062</v>
      </c>
      <c r="P249">
        <v>1.3979002513728409</v>
      </c>
      <c r="Q249">
        <v>1.5696346715207947</v>
      </c>
      <c r="R249">
        <v>1.7410438933358581</v>
      </c>
      <c r="S249">
        <v>1.9121870505695289</v>
      </c>
      <c r="T249">
        <v>2.0831128440192881</v>
      </c>
      <c r="U249">
        <v>2.2538612734590884</v>
      </c>
      <c r="V249">
        <v>2.4244651196491747</v>
      </c>
      <c r="W249">
        <v>2.5949511989222955</v>
      </c>
      <c r="X249">
        <v>2.765341416338281</v>
      </c>
    </row>
    <row r="250" spans="1:24" x14ac:dyDescent="0.3">
      <c r="A250" t="s">
        <v>335</v>
      </c>
      <c r="B250" t="s">
        <v>137</v>
      </c>
      <c r="C250" t="s">
        <v>159</v>
      </c>
      <c r="D250" t="s">
        <v>164</v>
      </c>
      <c r="E250" t="s">
        <v>337</v>
      </c>
      <c r="F250" t="s">
        <v>136</v>
      </c>
      <c r="G250">
        <v>0</v>
      </c>
      <c r="H250">
        <v>0</v>
      </c>
      <c r="I250">
        <v>5.5068939412964486</v>
      </c>
      <c r="J250">
        <v>10.942171982358811</v>
      </c>
      <c r="K250">
        <v>16.324057305226859</v>
      </c>
      <c r="L250">
        <v>21.666595759276124</v>
      </c>
      <c r="M250">
        <v>26.980385709524665</v>
      </c>
      <c r="N250">
        <v>32.273302079750422</v>
      </c>
      <c r="O250">
        <v>37.551131565567331</v>
      </c>
      <c r="P250">
        <v>42.818092520113268</v>
      </c>
      <c r="Q250">
        <v>48.077242404122359</v>
      </c>
      <c r="R250">
        <v>53.330788152752284</v>
      </c>
      <c r="S250">
        <v>58.580318079433688</v>
      </c>
      <c r="T250">
        <v>63.826972867223041</v>
      </c>
      <c r="U250">
        <v>69.071570485520496</v>
      </c>
      <c r="V250">
        <v>74.314696855854834</v>
      </c>
      <c r="W250">
        <v>79.55677135663251</v>
      </c>
      <c r="X250">
        <v>84.798093995729943</v>
      </c>
    </row>
    <row r="251" spans="1:24" x14ac:dyDescent="0.3">
      <c r="A251" t="s">
        <v>335</v>
      </c>
      <c r="B251" t="s">
        <v>137</v>
      </c>
      <c r="C251" t="s">
        <v>159</v>
      </c>
      <c r="D251" t="s">
        <v>165</v>
      </c>
      <c r="E251" t="s">
        <v>337</v>
      </c>
      <c r="F251" t="s">
        <v>136</v>
      </c>
      <c r="G251">
        <v>0</v>
      </c>
      <c r="H251">
        <v>0</v>
      </c>
      <c r="I251">
        <v>2.7923392619117577</v>
      </c>
      <c r="J251">
        <v>5.4869237965222517</v>
      </c>
      <c r="K251">
        <v>8.098015510434049</v>
      </c>
      <c r="L251">
        <v>10.640612566249278</v>
      </c>
      <c r="M251">
        <v>13.128852904907239</v>
      </c>
      <c r="N251">
        <v>15.575081147317047</v>
      </c>
      <c r="O251">
        <v>17.989496749130222</v>
      </c>
      <c r="P251">
        <v>20.380194666060003</v>
      </c>
      <c r="Q251">
        <v>22.753414232620059</v>
      </c>
      <c r="R251">
        <v>25.113863369483443</v>
      </c>
      <c r="S251">
        <v>27.465040212106871</v>
      </c>
      <c r="T251">
        <v>29.809515279986801</v>
      </c>
      <c r="U251">
        <v>32.149162416108467</v>
      </c>
      <c r="V251">
        <v>34.485339781147857</v>
      </c>
      <c r="W251">
        <v>35.642593253253075</v>
      </c>
      <c r="X251">
        <v>35.642593253253075</v>
      </c>
    </row>
    <row r="252" spans="1:24" x14ac:dyDescent="0.3">
      <c r="A252" t="s">
        <v>335</v>
      </c>
      <c r="B252" t="s">
        <v>137</v>
      </c>
      <c r="C252" t="s">
        <v>159</v>
      </c>
      <c r="D252" t="s">
        <v>166</v>
      </c>
      <c r="E252" t="s">
        <v>337</v>
      </c>
      <c r="F252" t="s">
        <v>136</v>
      </c>
      <c r="G252">
        <v>0</v>
      </c>
      <c r="H252">
        <v>0</v>
      </c>
      <c r="I252">
        <v>0.30794149096640738</v>
      </c>
      <c r="J252">
        <v>0.92961834169553459</v>
      </c>
      <c r="K252">
        <v>1.7054544705752894</v>
      </c>
      <c r="L252">
        <v>2.5498192171162621</v>
      </c>
      <c r="M252">
        <v>3.4022268887452514</v>
      </c>
      <c r="N252">
        <v>4.2573446428995814</v>
      </c>
      <c r="O252">
        <v>5.101341785612556</v>
      </c>
      <c r="P252">
        <v>5.9370480366255594</v>
      </c>
      <c r="Q252">
        <v>6.7666444539544583</v>
      </c>
      <c r="R252">
        <v>7.5917767656972632</v>
      </c>
      <c r="S252">
        <v>8.4136678004043155</v>
      </c>
      <c r="T252">
        <v>9.2332161238025243</v>
      </c>
      <c r="U252">
        <v>10.051076767330654</v>
      </c>
      <c r="V252">
        <v>10.867724497523932</v>
      </c>
      <c r="W252">
        <v>11.683502010184334</v>
      </c>
      <c r="X252">
        <v>12.498655940716169</v>
      </c>
    </row>
    <row r="253" spans="1:24" x14ac:dyDescent="0.3">
      <c r="A253" t="s">
        <v>335</v>
      </c>
      <c r="B253" t="s">
        <v>137</v>
      </c>
      <c r="C253" t="s">
        <v>159</v>
      </c>
      <c r="D253" t="s">
        <v>167</v>
      </c>
      <c r="E253" t="s">
        <v>337</v>
      </c>
      <c r="F253" t="s">
        <v>136</v>
      </c>
      <c r="G253">
        <v>0</v>
      </c>
      <c r="H253">
        <v>0</v>
      </c>
      <c r="I253">
        <v>4.3812520269518043</v>
      </c>
      <c r="J253">
        <v>13.226188621297021</v>
      </c>
      <c r="K253">
        <v>24.264433586499422</v>
      </c>
      <c r="L253">
        <v>36.277672678313905</v>
      </c>
      <c r="M253">
        <v>48.405342864599966</v>
      </c>
      <c r="N253">
        <v>60.571570877309782</v>
      </c>
      <c r="O253">
        <v>72.579579868394816</v>
      </c>
      <c r="P253">
        <v>84.469629808389513</v>
      </c>
      <c r="Q253">
        <v>96.272751802660451</v>
      </c>
      <c r="R253">
        <v>108.01236052502307</v>
      </c>
      <c r="S253">
        <v>119.70585382611449</v>
      </c>
      <c r="T253">
        <v>131.36601609202054</v>
      </c>
      <c r="U253">
        <v>143.00216681330355</v>
      </c>
      <c r="V253">
        <v>154.62106075314355</v>
      </c>
      <c r="W253">
        <v>166.22757363215982</v>
      </c>
      <c r="X253">
        <v>177.82521446715182</v>
      </c>
    </row>
    <row r="254" spans="1:24" x14ac:dyDescent="0.3">
      <c r="A254" t="s">
        <v>335</v>
      </c>
      <c r="B254" t="s">
        <v>137</v>
      </c>
      <c r="C254" t="s">
        <v>159</v>
      </c>
      <c r="D254" t="s">
        <v>168</v>
      </c>
      <c r="E254" t="s">
        <v>337</v>
      </c>
      <c r="F254" t="s">
        <v>136</v>
      </c>
      <c r="G254">
        <v>0</v>
      </c>
      <c r="H254">
        <v>0</v>
      </c>
      <c r="I254">
        <v>0</v>
      </c>
      <c r="J254">
        <v>0</v>
      </c>
      <c r="K254">
        <v>0.68317565325297136</v>
      </c>
      <c r="L254">
        <v>1.4067947726520313</v>
      </c>
      <c r="M254">
        <v>2.1069232079926108</v>
      </c>
      <c r="N254">
        <v>2.7834493244113192</v>
      </c>
      <c r="O254">
        <v>3.4366833817050213</v>
      </c>
      <c r="P254">
        <v>4.0673357200878328</v>
      </c>
      <c r="Q254">
        <v>4.6764684206577058</v>
      </c>
      <c r="R254">
        <v>5.2654272014720078</v>
      </c>
      <c r="S254">
        <v>5.8357623240593828</v>
      </c>
      <c r="T254">
        <v>6.3891474813986022</v>
      </c>
      <c r="U254">
        <v>6.9273042923567392</v>
      </c>
      <c r="V254">
        <v>7.4519377527880151</v>
      </c>
      <c r="W254">
        <v>7.9646854726001868</v>
      </c>
      <c r="X254">
        <v>8.4670812992043523</v>
      </c>
    </row>
    <row r="255" spans="1:24" x14ac:dyDescent="0.3">
      <c r="A255" t="s">
        <v>335</v>
      </c>
      <c r="B255" t="s">
        <v>137</v>
      </c>
      <c r="C255" t="s">
        <v>169</v>
      </c>
      <c r="D255" t="s">
        <v>170</v>
      </c>
      <c r="E255" t="s">
        <v>337</v>
      </c>
      <c r="F255" t="s">
        <v>136</v>
      </c>
      <c r="G255">
        <v>0</v>
      </c>
      <c r="H255">
        <v>0</v>
      </c>
      <c r="I255">
        <v>11.01275605637893</v>
      </c>
      <c r="J255">
        <v>12.967948389080435</v>
      </c>
      <c r="K255">
        <v>14.898338094923908</v>
      </c>
      <c r="L255">
        <v>16.808892493246848</v>
      </c>
      <c r="M255">
        <v>18.703706784781936</v>
      </c>
      <c r="N255">
        <v>20.586107467995223</v>
      </c>
      <c r="O255">
        <v>22.458765555091968</v>
      </c>
      <c r="P255">
        <v>24.323806508281283</v>
      </c>
      <c r="Q255">
        <v>26.182909870588013</v>
      </c>
      <c r="R255">
        <v>28.03739562922582</v>
      </c>
      <c r="S255">
        <v>29.888296830100025</v>
      </c>
      <c r="T255">
        <v>31.736419321759382</v>
      </c>
      <c r="U255">
        <v>33.582390138856198</v>
      </c>
      <c r="V255">
        <v>35.426696229196338</v>
      </c>
      <c r="W255">
        <v>37.269715181044646</v>
      </c>
      <c r="X255">
        <v>39.111739442433127</v>
      </c>
    </row>
    <row r="256" spans="1:24" x14ac:dyDescent="0.3">
      <c r="A256" t="s">
        <v>335</v>
      </c>
      <c r="B256" t="s">
        <v>137</v>
      </c>
      <c r="C256" t="s">
        <v>169</v>
      </c>
      <c r="D256" t="s">
        <v>171</v>
      </c>
      <c r="E256" t="s">
        <v>337</v>
      </c>
      <c r="F256" t="s">
        <v>136</v>
      </c>
      <c r="G256">
        <v>0</v>
      </c>
      <c r="H256">
        <v>0</v>
      </c>
      <c r="I256">
        <v>3.4358343460225579E-2</v>
      </c>
      <c r="J256">
        <v>6.8140113423865084E-2</v>
      </c>
      <c r="K256">
        <v>0.10160455938524782</v>
      </c>
      <c r="L256">
        <v>0.13489444881724433</v>
      </c>
      <c r="M256">
        <v>0.13553104404301344</v>
      </c>
      <c r="N256">
        <v>0.13553104404301344</v>
      </c>
      <c r="O256">
        <v>0.13553104404301344</v>
      </c>
      <c r="P256">
        <v>0.13553104404301344</v>
      </c>
      <c r="Q256">
        <v>0.13553104404301344</v>
      </c>
      <c r="R256">
        <v>0.13553104404301344</v>
      </c>
      <c r="S256">
        <v>0.13553104404301344</v>
      </c>
      <c r="T256">
        <v>0.13553104404301344</v>
      </c>
      <c r="U256">
        <v>0.13553104404301344</v>
      </c>
      <c r="V256">
        <v>0.13553104404301344</v>
      </c>
      <c r="W256">
        <v>0.13553104404301344</v>
      </c>
      <c r="X256">
        <v>0.13553104404301344</v>
      </c>
    </row>
    <row r="257" spans="1:24" x14ac:dyDescent="0.3">
      <c r="A257" t="s">
        <v>335</v>
      </c>
      <c r="B257" t="s">
        <v>137</v>
      </c>
      <c r="C257" t="s">
        <v>169</v>
      </c>
      <c r="D257" t="s">
        <v>172</v>
      </c>
      <c r="E257" t="s">
        <v>337</v>
      </c>
      <c r="F257" t="s">
        <v>136</v>
      </c>
      <c r="G257">
        <v>0</v>
      </c>
      <c r="H257">
        <v>0</v>
      </c>
      <c r="I257">
        <v>1.6257358305652114</v>
      </c>
      <c r="J257">
        <v>3.2406314591801006</v>
      </c>
      <c r="K257">
        <v>3.6149313530400073</v>
      </c>
      <c r="L257">
        <v>3.6149313530400073</v>
      </c>
      <c r="M257">
        <v>3.6149313530400073</v>
      </c>
      <c r="N257">
        <v>3.6149313530400073</v>
      </c>
      <c r="O257">
        <v>3.6149313530400073</v>
      </c>
      <c r="P257">
        <v>3.6149313530400073</v>
      </c>
      <c r="Q257">
        <v>3.6149313530400073</v>
      </c>
      <c r="R257">
        <v>3.6149313530400073</v>
      </c>
      <c r="S257">
        <v>3.6149313530400073</v>
      </c>
      <c r="T257">
        <v>3.6149313530400073</v>
      </c>
      <c r="U257">
        <v>3.6149313530400073</v>
      </c>
      <c r="V257">
        <v>3.6149313530400073</v>
      </c>
      <c r="W257">
        <v>3.6149313530400073</v>
      </c>
      <c r="X257">
        <v>3.6149313530400073</v>
      </c>
    </row>
    <row r="258" spans="1:24" x14ac:dyDescent="0.3">
      <c r="A258" t="s">
        <v>335</v>
      </c>
      <c r="B258" t="s">
        <v>137</v>
      </c>
      <c r="C258" t="s">
        <v>169</v>
      </c>
      <c r="D258" t="s">
        <v>173</v>
      </c>
      <c r="E258" t="s">
        <v>337</v>
      </c>
      <c r="F258" t="s">
        <v>136</v>
      </c>
      <c r="G258">
        <v>0</v>
      </c>
      <c r="H258">
        <v>0</v>
      </c>
      <c r="I258">
        <v>0</v>
      </c>
      <c r="J258">
        <v>0</v>
      </c>
      <c r="K258">
        <v>0.84588596344469413</v>
      </c>
      <c r="L258">
        <v>2.2144759778927425</v>
      </c>
      <c r="M258">
        <v>3.4890639984997156</v>
      </c>
      <c r="N258">
        <v>4.6782794899429385</v>
      </c>
      <c r="O258">
        <v>5.7912295469406079</v>
      </c>
      <c r="P258">
        <v>6.8370482716665411</v>
      </c>
      <c r="Q258">
        <v>7.8245394528552499</v>
      </c>
      <c r="R258">
        <v>8.7619223333557752</v>
      </c>
      <c r="S258">
        <v>9.6566745482252383</v>
      </c>
      <c r="T258">
        <v>10.515456908708837</v>
      </c>
      <c r="U258">
        <v>11.344100934626722</v>
      </c>
      <c r="V258">
        <v>12.14764028647005</v>
      </c>
      <c r="W258">
        <v>12.574090108510724</v>
      </c>
      <c r="X258">
        <v>12.733983354619623</v>
      </c>
    </row>
    <row r="259" spans="1:24" x14ac:dyDescent="0.3">
      <c r="A259" t="s">
        <v>335</v>
      </c>
      <c r="B259" t="s">
        <v>137</v>
      </c>
      <c r="C259" t="s">
        <v>169</v>
      </c>
      <c r="D259" t="s">
        <v>174</v>
      </c>
      <c r="E259" t="s">
        <v>337</v>
      </c>
      <c r="F259" t="s">
        <v>136</v>
      </c>
      <c r="G259">
        <v>0</v>
      </c>
      <c r="H259">
        <v>0</v>
      </c>
      <c r="I259">
        <v>0</v>
      </c>
      <c r="J259">
        <v>0</v>
      </c>
      <c r="K259">
        <v>7.3118271551928187</v>
      </c>
      <c r="L259">
        <v>20.020479115399311</v>
      </c>
      <c r="M259">
        <v>32.729131075604506</v>
      </c>
      <c r="N259">
        <v>45.437783035809531</v>
      </c>
      <c r="O259">
        <v>58.146434996014541</v>
      </c>
      <c r="P259">
        <v>70.855086956219552</v>
      </c>
      <c r="Q259">
        <v>83.563738916424555</v>
      </c>
      <c r="R259">
        <v>96.272390876629558</v>
      </c>
      <c r="S259">
        <v>108.98104283683456</v>
      </c>
      <c r="T259">
        <v>121.68969479703956</v>
      </c>
      <c r="U259">
        <v>128.40504581037044</v>
      </c>
      <c r="V259">
        <v>130.69676993434183</v>
      </c>
      <c r="W259">
        <v>132.98849405831322</v>
      </c>
      <c r="X259">
        <v>135.28021818228461</v>
      </c>
    </row>
    <row r="260" spans="1:24" x14ac:dyDescent="0.3">
      <c r="A260" t="s">
        <v>335</v>
      </c>
      <c r="B260" t="s">
        <v>137</v>
      </c>
      <c r="C260" t="s">
        <v>169</v>
      </c>
      <c r="D260" t="s">
        <v>175</v>
      </c>
      <c r="E260" t="s">
        <v>337</v>
      </c>
      <c r="F260" t="s">
        <v>136</v>
      </c>
      <c r="G260">
        <v>0</v>
      </c>
      <c r="H260">
        <v>0</v>
      </c>
      <c r="I260">
        <v>0</v>
      </c>
      <c r="J260">
        <v>0</v>
      </c>
      <c r="K260">
        <v>9.5576853444582479</v>
      </c>
      <c r="L260">
        <v>21.928268171295976</v>
      </c>
      <c r="M260">
        <v>34.198933343571468</v>
      </c>
      <c r="N260">
        <v>46.358588883805616</v>
      </c>
      <c r="O260">
        <v>58.397027592500514</v>
      </c>
      <c r="P260">
        <v>70.305579683180227</v>
      </c>
      <c r="Q260">
        <v>82.077741169742652</v>
      </c>
      <c r="R260">
        <v>93.709689756978662</v>
      </c>
      <c r="S260">
        <v>105.20060575931815</v>
      </c>
      <c r="T260">
        <v>116.55274262837713</v>
      </c>
      <c r="U260">
        <v>127.7712345099643</v>
      </c>
      <c r="V260">
        <v>138.86367481885338</v>
      </c>
      <c r="W260">
        <v>143.17827136553552</v>
      </c>
      <c r="X260">
        <v>145.44858467775538</v>
      </c>
    </row>
    <row r="261" spans="1:24" x14ac:dyDescent="0.3">
      <c r="A261" t="s">
        <v>335</v>
      </c>
      <c r="B261" t="s">
        <v>137</v>
      </c>
      <c r="C261" t="s">
        <v>169</v>
      </c>
      <c r="D261" t="s">
        <v>176</v>
      </c>
      <c r="E261" t="s">
        <v>337</v>
      </c>
      <c r="F261" t="s">
        <v>136</v>
      </c>
      <c r="G261">
        <v>0</v>
      </c>
      <c r="H261">
        <v>0</v>
      </c>
      <c r="I261">
        <v>0</v>
      </c>
      <c r="J261">
        <v>0</v>
      </c>
      <c r="K261">
        <v>0</v>
      </c>
      <c r="L261">
        <v>0.30613093125289831</v>
      </c>
      <c r="M261">
        <v>0.61650302861069506</v>
      </c>
      <c r="N261">
        <v>0.90858557495682135</v>
      </c>
      <c r="O261">
        <v>1.1841190511885109</v>
      </c>
      <c r="P261">
        <v>1.4446783095469575</v>
      </c>
      <c r="Q261">
        <v>1.6916883352678707</v>
      </c>
      <c r="R261">
        <v>1.9264385083126698</v>
      </c>
      <c r="S261">
        <v>2.1500955079165127</v>
      </c>
      <c r="T261">
        <v>2.2870446002474631</v>
      </c>
      <c r="U261">
        <v>2.3192673877138459</v>
      </c>
      <c r="V261">
        <v>2.3501955073816476</v>
      </c>
      <c r="W261">
        <v>2.3799521631813674</v>
      </c>
      <c r="X261">
        <v>2.4086488346393691</v>
      </c>
    </row>
    <row r="262" spans="1:24" x14ac:dyDescent="0.3">
      <c r="A262" t="s">
        <v>335</v>
      </c>
      <c r="B262" t="s">
        <v>137</v>
      </c>
      <c r="C262" t="s">
        <v>169</v>
      </c>
      <c r="D262" t="s">
        <v>177</v>
      </c>
      <c r="E262" t="s">
        <v>337</v>
      </c>
      <c r="F262" t="s">
        <v>136</v>
      </c>
      <c r="G262">
        <v>0</v>
      </c>
      <c r="H262">
        <v>0</v>
      </c>
      <c r="I262">
        <v>0.13584526698746477</v>
      </c>
      <c r="J262">
        <v>0.26894785012716693</v>
      </c>
      <c r="K262">
        <v>0.39975906018637064</v>
      </c>
      <c r="L262">
        <v>0.528705459089436</v>
      </c>
      <c r="M262">
        <v>0.6561663016651279</v>
      </c>
      <c r="N262">
        <v>0.78246373937165326</v>
      </c>
      <c r="O262">
        <v>0.90786218294626464</v>
      </c>
      <c r="P262">
        <v>1.0325731117861461</v>
      </c>
      <c r="Q262">
        <v>1.1567624125919782</v>
      </c>
      <c r="R262">
        <v>1.280558324026267</v>
      </c>
      <c r="S262">
        <v>1.4040589044380576</v>
      </c>
      <c r="T262">
        <v>1.5273385258037599</v>
      </c>
      <c r="U262">
        <v>1.6504532535168872</v>
      </c>
      <c r="V262">
        <v>1.7734451618086458</v>
      </c>
      <c r="W262">
        <v>1.896345719269743</v>
      </c>
      <c r="X262">
        <v>2.0191784035081439</v>
      </c>
    </row>
    <row r="263" spans="1:24" x14ac:dyDescent="0.3">
      <c r="A263" t="s">
        <v>335</v>
      </c>
      <c r="B263" t="s">
        <v>137</v>
      </c>
      <c r="C263" t="s">
        <v>169</v>
      </c>
      <c r="D263" t="s">
        <v>178</v>
      </c>
      <c r="E263" t="s">
        <v>337</v>
      </c>
      <c r="F263" t="s">
        <v>136</v>
      </c>
      <c r="G263">
        <v>0</v>
      </c>
      <c r="H263">
        <v>0</v>
      </c>
      <c r="I263">
        <v>7.7689746026439466E-2</v>
      </c>
      <c r="J263">
        <v>0.24009690041723231</v>
      </c>
      <c r="K263">
        <v>0.44904336673429573</v>
      </c>
      <c r="L263">
        <v>0.68225108326023776</v>
      </c>
      <c r="M263">
        <v>0.9223814706924176</v>
      </c>
      <c r="N263">
        <v>1.1668126857848757</v>
      </c>
      <c r="O263">
        <v>1.4104497900204507</v>
      </c>
      <c r="P263">
        <v>1.6530423346334699</v>
      </c>
      <c r="Q263">
        <v>1.894272590315375</v>
      </c>
      <c r="R263">
        <v>2.1337458731703198</v>
      </c>
      <c r="S263">
        <v>2.3709854377220596</v>
      </c>
      <c r="T263">
        <v>2.6054364199458213</v>
      </c>
      <c r="U263">
        <v>2.8364841986063425</v>
      </c>
      <c r="V263">
        <v>3.0634918005570482</v>
      </c>
      <c r="W263">
        <v>3.2858573230610189</v>
      </c>
      <c r="X263">
        <v>3.5030853886155313</v>
      </c>
    </row>
    <row r="264" spans="1:24" x14ac:dyDescent="0.3">
      <c r="A264" t="s">
        <v>335</v>
      </c>
      <c r="B264" t="s">
        <v>137</v>
      </c>
      <c r="C264" t="s">
        <v>169</v>
      </c>
      <c r="D264" t="s">
        <v>179</v>
      </c>
      <c r="E264" t="s">
        <v>337</v>
      </c>
      <c r="F264" t="s">
        <v>136</v>
      </c>
      <c r="G264">
        <v>0</v>
      </c>
      <c r="H264">
        <v>0</v>
      </c>
      <c r="I264">
        <v>1.2042112387821378</v>
      </c>
      <c r="J264">
        <v>3.7215643076087641</v>
      </c>
      <c r="K264">
        <v>6.9602887971596896</v>
      </c>
      <c r="L264">
        <v>10.575068965390455</v>
      </c>
      <c r="M264">
        <v>14.297152330427201</v>
      </c>
      <c r="N264">
        <v>18.085899641086961</v>
      </c>
      <c r="O264">
        <v>21.862338027241133</v>
      </c>
      <c r="P264">
        <v>25.622585467982361</v>
      </c>
      <c r="Q264">
        <v>29.361717076516364</v>
      </c>
      <c r="R264">
        <v>33.073615149961448</v>
      </c>
      <c r="S264">
        <v>36.750890009629032</v>
      </c>
      <c r="T264">
        <v>40.384941119041628</v>
      </c>
      <c r="U264">
        <v>43.966241689440707</v>
      </c>
      <c r="V264">
        <v>47.484918471637805</v>
      </c>
      <c r="W264">
        <v>50.931641816901596</v>
      </c>
      <c r="X264">
        <v>54.298733245294514</v>
      </c>
    </row>
    <row r="265" spans="1:24" x14ac:dyDescent="0.3">
      <c r="A265" t="s">
        <v>335</v>
      </c>
      <c r="B265" t="s">
        <v>137</v>
      </c>
      <c r="C265" t="s">
        <v>180</v>
      </c>
      <c r="D265" t="s">
        <v>181</v>
      </c>
      <c r="E265" t="s">
        <v>337</v>
      </c>
      <c r="F265" t="s">
        <v>136</v>
      </c>
      <c r="G265">
        <v>0</v>
      </c>
      <c r="H265">
        <v>0</v>
      </c>
      <c r="I265">
        <v>0.20143353450274418</v>
      </c>
      <c r="J265">
        <v>0.3818696400109105</v>
      </c>
      <c r="K265">
        <v>0.55364850072609939</v>
      </c>
      <c r="L265">
        <v>0.72003677234498542</v>
      </c>
      <c r="M265">
        <v>0.8830870453311972</v>
      </c>
      <c r="N265">
        <v>1.0440774271561639</v>
      </c>
      <c r="O265">
        <v>1.0837076752381061</v>
      </c>
      <c r="P265">
        <v>1.1231443645300845</v>
      </c>
      <c r="Q265">
        <v>1.1624621123772376</v>
      </c>
      <c r="R265">
        <v>1.2017068070709993</v>
      </c>
      <c r="S265">
        <v>1.240906646550588</v>
      </c>
      <c r="T265">
        <v>1.2800789497052885</v>
      </c>
      <c r="U265">
        <v>1.3192343504225039</v>
      </c>
      <c r="V265">
        <v>1.3583793767584784</v>
      </c>
      <c r="W265">
        <v>1.3975180357792329</v>
      </c>
      <c r="X265">
        <v>1.4366527869398744</v>
      </c>
    </row>
    <row r="266" spans="1:24" x14ac:dyDescent="0.3">
      <c r="A266" t="s">
        <v>335</v>
      </c>
      <c r="B266" t="s">
        <v>137</v>
      </c>
      <c r="C266" t="s">
        <v>182</v>
      </c>
      <c r="D266" t="s">
        <v>183</v>
      </c>
      <c r="E266" t="s">
        <v>337</v>
      </c>
      <c r="F266" t="s">
        <v>136</v>
      </c>
      <c r="G266">
        <v>0</v>
      </c>
      <c r="H266">
        <v>0</v>
      </c>
      <c r="I266">
        <v>8.2265325580227575E-7</v>
      </c>
      <c r="J266">
        <v>1.6125011232083667E-6</v>
      </c>
      <c r="K266">
        <v>2.3726794843124839E-6</v>
      </c>
      <c r="L266">
        <v>2.3726794843124839E-6</v>
      </c>
      <c r="M266">
        <v>2.3726794843124839E-6</v>
      </c>
      <c r="N266">
        <v>2.3726794843124839E-6</v>
      </c>
      <c r="O266">
        <v>2.3726794843124839E-6</v>
      </c>
      <c r="P266">
        <v>2.3726794843124839E-6</v>
      </c>
      <c r="Q266">
        <v>2.3726794843124839E-6</v>
      </c>
      <c r="R266">
        <v>2.3726794843124839E-6</v>
      </c>
      <c r="S266">
        <v>2.3726794843124839E-6</v>
      </c>
      <c r="T266">
        <v>2.3726794843124839E-6</v>
      </c>
      <c r="U266">
        <v>2.3726794843124839E-6</v>
      </c>
      <c r="V266">
        <v>2.3726794843124839E-6</v>
      </c>
      <c r="W266">
        <v>2.3726794843124839E-6</v>
      </c>
      <c r="X266">
        <v>2.3726794843124839E-6</v>
      </c>
    </row>
    <row r="267" spans="1:24" x14ac:dyDescent="0.3">
      <c r="A267" t="s">
        <v>335</v>
      </c>
      <c r="B267" t="s">
        <v>137</v>
      </c>
      <c r="C267" t="s">
        <v>182</v>
      </c>
      <c r="D267" t="s">
        <v>184</v>
      </c>
      <c r="E267" t="s">
        <v>337</v>
      </c>
      <c r="F267" t="s">
        <v>136</v>
      </c>
      <c r="G267">
        <v>0</v>
      </c>
      <c r="H267">
        <v>0</v>
      </c>
      <c r="I267">
        <v>9.062418295775538E-4</v>
      </c>
      <c r="J267">
        <v>1.796981553775257E-3</v>
      </c>
      <c r="K267">
        <v>2.6737007125914817E-3</v>
      </c>
      <c r="L267">
        <v>2.6737007125914817E-3</v>
      </c>
      <c r="M267">
        <v>2.6737007125914817E-3</v>
      </c>
      <c r="N267">
        <v>2.6737007125914817E-3</v>
      </c>
      <c r="O267">
        <v>2.6737007125914817E-3</v>
      </c>
      <c r="P267">
        <v>2.6737007125914817E-3</v>
      </c>
      <c r="Q267">
        <v>2.6737007125914817E-3</v>
      </c>
      <c r="R267">
        <v>2.6737007125914817E-3</v>
      </c>
      <c r="S267">
        <v>2.6737007125914817E-3</v>
      </c>
      <c r="T267">
        <v>2.6737007125914817E-3</v>
      </c>
      <c r="U267">
        <v>2.6737007125914817E-3</v>
      </c>
      <c r="V267">
        <v>2.6737007125914817E-3</v>
      </c>
      <c r="W267">
        <v>2.6737007125914817E-3</v>
      </c>
      <c r="X267">
        <v>2.6737007125914817E-3</v>
      </c>
    </row>
    <row r="268" spans="1:24" x14ac:dyDescent="0.3">
      <c r="A268" t="s">
        <v>335</v>
      </c>
      <c r="B268" t="s">
        <v>137</v>
      </c>
      <c r="C268" t="s">
        <v>182</v>
      </c>
      <c r="D268" t="s">
        <v>185</v>
      </c>
      <c r="E268" t="s">
        <v>337</v>
      </c>
      <c r="F268" t="s">
        <v>136</v>
      </c>
      <c r="G268">
        <v>0</v>
      </c>
      <c r="H268">
        <v>0</v>
      </c>
      <c r="I268">
        <v>7.2538828168298617E-5</v>
      </c>
      <c r="J268">
        <v>1.4244731576620152E-4</v>
      </c>
      <c r="K268">
        <v>2.1107545831764856E-4</v>
      </c>
      <c r="L268">
        <v>2.7908038509168772E-4</v>
      </c>
      <c r="M268">
        <v>3.4678195901024659E-4</v>
      </c>
      <c r="N268">
        <v>4.1433587496487551E-4</v>
      </c>
      <c r="O268">
        <v>4.8181791800677726E-4</v>
      </c>
      <c r="P268">
        <v>5.4926497673070916E-4</v>
      </c>
      <c r="Q268">
        <v>6.1669500675525727E-4</v>
      </c>
      <c r="R268">
        <v>6.8411674802109333E-4</v>
      </c>
      <c r="S268">
        <v>7.5153445471472073E-4</v>
      </c>
      <c r="T268">
        <v>8.1895019757117289E-4</v>
      </c>
      <c r="U268">
        <v>8.863649845254392E-4</v>
      </c>
      <c r="V268">
        <v>9.449159252260729E-4</v>
      </c>
      <c r="W268">
        <v>9.6164273079877574E-4</v>
      </c>
      <c r="X268">
        <v>9.7836950901881189E-4</v>
      </c>
    </row>
    <row r="269" spans="1:24" x14ac:dyDescent="0.3">
      <c r="A269" t="s">
        <v>335</v>
      </c>
      <c r="B269" t="s">
        <v>137</v>
      </c>
      <c r="C269" t="s">
        <v>182</v>
      </c>
      <c r="D269" t="s">
        <v>186</v>
      </c>
      <c r="E269" t="s">
        <v>337</v>
      </c>
      <c r="F269" t="s">
        <v>136</v>
      </c>
      <c r="G269">
        <v>0</v>
      </c>
      <c r="H269">
        <v>0</v>
      </c>
      <c r="I269">
        <v>0</v>
      </c>
      <c r="J269">
        <v>0</v>
      </c>
      <c r="K269">
        <v>0</v>
      </c>
      <c r="L269">
        <v>1.2781373377867535</v>
      </c>
      <c r="M269">
        <v>2.4860305138789514</v>
      </c>
      <c r="N269">
        <v>3.6542779196526727</v>
      </c>
      <c r="O269">
        <v>4.8004262197414995</v>
      </c>
      <c r="P269">
        <v>5.9343416234322568</v>
      </c>
      <c r="Q269">
        <v>7.0615116258366593</v>
      </c>
      <c r="R269">
        <v>8.1849700274793751</v>
      </c>
      <c r="S269">
        <v>9.3063885450553485</v>
      </c>
      <c r="T269">
        <v>10.426686671224216</v>
      </c>
      <c r="U269">
        <v>11.546369648464822</v>
      </c>
      <c r="V269">
        <v>12.665714944931858</v>
      </c>
      <c r="W269">
        <v>13.784874894193734</v>
      </c>
      <c r="X269">
        <v>14.903933115502632</v>
      </c>
    </row>
    <row r="270" spans="1:24" x14ac:dyDescent="0.3">
      <c r="A270" t="s">
        <v>335</v>
      </c>
      <c r="B270" t="s">
        <v>137</v>
      </c>
      <c r="C270" t="s">
        <v>182</v>
      </c>
      <c r="D270" t="s">
        <v>187</v>
      </c>
      <c r="E270" t="s">
        <v>337</v>
      </c>
      <c r="F270" t="s">
        <v>136</v>
      </c>
      <c r="G270">
        <v>0</v>
      </c>
      <c r="H270">
        <v>0</v>
      </c>
      <c r="I270">
        <v>0</v>
      </c>
      <c r="J270">
        <v>0</v>
      </c>
      <c r="K270">
        <v>0</v>
      </c>
      <c r="L270">
        <v>0</v>
      </c>
      <c r="M270">
        <v>0.10770597370679957</v>
      </c>
      <c r="N270">
        <v>0.2884378154401312</v>
      </c>
      <c r="O270">
        <v>0.45660563856123038</v>
      </c>
      <c r="P270">
        <v>0.61340506752108137</v>
      </c>
      <c r="Q270">
        <v>0.75991794806085355</v>
      </c>
      <c r="R270">
        <v>0.89712317468769975</v>
      </c>
      <c r="S270">
        <v>1.0259064877800017</v>
      </c>
      <c r="T270">
        <v>1.1470693383747845</v>
      </c>
      <c r="U270">
        <v>1.2613369093590723</v>
      </c>
      <c r="V270">
        <v>1.3693653733439637</v>
      </c>
      <c r="W270">
        <v>1.4717484598606712</v>
      </c>
      <c r="X270">
        <v>1.5299058095306985</v>
      </c>
    </row>
    <row r="271" spans="1:24" x14ac:dyDescent="0.3">
      <c r="A271" t="s">
        <v>335</v>
      </c>
      <c r="B271" t="s">
        <v>137</v>
      </c>
      <c r="C271" t="s">
        <v>182</v>
      </c>
      <c r="D271" t="s">
        <v>188</v>
      </c>
      <c r="E271" t="s">
        <v>337</v>
      </c>
      <c r="F271" t="s">
        <v>136</v>
      </c>
      <c r="G271">
        <v>0</v>
      </c>
      <c r="H271">
        <v>0</v>
      </c>
      <c r="I271">
        <v>0</v>
      </c>
      <c r="J271">
        <v>0</v>
      </c>
      <c r="K271">
        <v>0</v>
      </c>
      <c r="L271">
        <v>0</v>
      </c>
      <c r="M271">
        <v>3.7631261328742581E-2</v>
      </c>
      <c r="N271">
        <v>0.16471984905646744</v>
      </c>
      <c r="O271">
        <v>0.28251981368138734</v>
      </c>
      <c r="P271">
        <v>0.39191508456085611</v>
      </c>
      <c r="Q271">
        <v>0.4937054740523078</v>
      </c>
      <c r="R271">
        <v>0.58861468230415648</v>
      </c>
      <c r="S271">
        <v>0.67729754029012523</v>
      </c>
      <c r="T271">
        <v>0.76034656357772779</v>
      </c>
      <c r="U271">
        <v>0.83829788242321923</v>
      </c>
      <c r="V271">
        <v>0.91163660754340037</v>
      </c>
      <c r="W271">
        <v>0.98080168526672284</v>
      </c>
      <c r="X271">
        <v>1.0461902906556793</v>
      </c>
    </row>
    <row r="272" spans="1:24" x14ac:dyDescent="0.3">
      <c r="A272" t="s">
        <v>335</v>
      </c>
      <c r="B272" t="s">
        <v>137</v>
      </c>
      <c r="C272" t="s">
        <v>182</v>
      </c>
      <c r="D272" t="s">
        <v>189</v>
      </c>
      <c r="E272" t="s">
        <v>337</v>
      </c>
      <c r="F272" t="s">
        <v>136</v>
      </c>
      <c r="G272">
        <v>0</v>
      </c>
      <c r="H272">
        <v>0</v>
      </c>
      <c r="I272">
        <v>0</v>
      </c>
      <c r="J272">
        <v>0</v>
      </c>
      <c r="K272">
        <v>0</v>
      </c>
      <c r="L272">
        <v>0</v>
      </c>
      <c r="M272">
        <v>0</v>
      </c>
      <c r="N272">
        <v>0</v>
      </c>
      <c r="O272">
        <v>0</v>
      </c>
      <c r="P272">
        <v>0</v>
      </c>
      <c r="Q272">
        <v>78.857373345552489</v>
      </c>
      <c r="R272">
        <v>153.3808852817474</v>
      </c>
      <c r="S272">
        <v>225.45836796963812</v>
      </c>
      <c r="T272">
        <v>296.17239981693751</v>
      </c>
      <c r="U272">
        <v>366.13169737251314</v>
      </c>
      <c r="V272">
        <v>435.67482319765122</v>
      </c>
      <c r="W272">
        <v>504.98895400142419</v>
      </c>
      <c r="X272">
        <v>574.17722986404408</v>
      </c>
    </row>
    <row r="273" spans="1:24" x14ac:dyDescent="0.3">
      <c r="A273" t="s">
        <v>335</v>
      </c>
      <c r="B273" t="s">
        <v>137</v>
      </c>
      <c r="C273" t="s">
        <v>182</v>
      </c>
      <c r="D273" t="s">
        <v>190</v>
      </c>
      <c r="E273" t="s">
        <v>337</v>
      </c>
      <c r="F273" t="s">
        <v>136</v>
      </c>
      <c r="G273">
        <v>0</v>
      </c>
      <c r="H273">
        <v>0</v>
      </c>
      <c r="I273">
        <v>1.8541125657050119</v>
      </c>
      <c r="J273">
        <v>3.6643529121831744</v>
      </c>
      <c r="K273">
        <v>5.4388351320966191</v>
      </c>
      <c r="L273">
        <v>7.1863364114745663</v>
      </c>
      <c r="M273">
        <v>8.9149103437647579</v>
      </c>
      <c r="N273">
        <v>10.63087527101978</v>
      </c>
      <c r="O273">
        <v>10.63087527101978</v>
      </c>
      <c r="P273">
        <v>10.63087527101978</v>
      </c>
      <c r="Q273">
        <v>10.63087527101978</v>
      </c>
      <c r="R273">
        <v>10.63087527101978</v>
      </c>
      <c r="S273">
        <v>10.63087527101978</v>
      </c>
      <c r="T273">
        <v>10.63087527101978</v>
      </c>
      <c r="U273">
        <v>10.63087527101978</v>
      </c>
      <c r="V273">
        <v>10.63087527101978</v>
      </c>
      <c r="W273">
        <v>10.63087527101978</v>
      </c>
      <c r="X273">
        <v>10.63087527101978</v>
      </c>
    </row>
    <row r="274" spans="1:24" x14ac:dyDescent="0.3">
      <c r="A274" t="s">
        <v>335</v>
      </c>
      <c r="B274" t="s">
        <v>137</v>
      </c>
      <c r="C274" t="s">
        <v>182</v>
      </c>
      <c r="D274" t="s">
        <v>191</v>
      </c>
      <c r="E274" t="s">
        <v>337</v>
      </c>
      <c r="F274" t="s">
        <v>136</v>
      </c>
      <c r="G274">
        <v>0</v>
      </c>
      <c r="H274">
        <v>0</v>
      </c>
      <c r="I274">
        <v>0.11475098758223912</v>
      </c>
      <c r="J274">
        <v>0.17212648137335881</v>
      </c>
      <c r="K274">
        <v>0.17212648137335881</v>
      </c>
      <c r="L274">
        <v>0.17212648137335881</v>
      </c>
      <c r="M274">
        <v>0.17212648137335881</v>
      </c>
      <c r="N274">
        <v>0.17212648137335881</v>
      </c>
      <c r="O274">
        <v>0.17212648137335881</v>
      </c>
      <c r="P274">
        <v>0.55080474039474814</v>
      </c>
      <c r="Q274">
        <v>0.92948299941613755</v>
      </c>
      <c r="R274">
        <v>1.3081612584375268</v>
      </c>
      <c r="S274">
        <v>1.6868395174589161</v>
      </c>
      <c r="T274">
        <v>2.0655177764803057</v>
      </c>
      <c r="U274">
        <v>2.4441960355016952</v>
      </c>
      <c r="V274">
        <v>2.8228742945230847</v>
      </c>
      <c r="W274">
        <v>3.2015525535444742</v>
      </c>
      <c r="X274">
        <v>3.5802308125658637</v>
      </c>
    </row>
    <row r="275" spans="1:24" x14ac:dyDescent="0.3">
      <c r="A275" t="s">
        <v>335</v>
      </c>
      <c r="B275" t="s">
        <v>137</v>
      </c>
      <c r="C275" t="s">
        <v>182</v>
      </c>
      <c r="D275" t="s">
        <v>192</v>
      </c>
      <c r="E275" t="s">
        <v>337</v>
      </c>
      <c r="F275" t="s">
        <v>136</v>
      </c>
      <c r="G275">
        <v>0</v>
      </c>
      <c r="H275">
        <v>0</v>
      </c>
      <c r="I275">
        <v>20.062891002344291</v>
      </c>
      <c r="J275">
        <v>39.529042178170954</v>
      </c>
      <c r="K275">
        <v>58.486413245668061</v>
      </c>
      <c r="L275">
        <v>77.019428667202732</v>
      </c>
      <c r="M275">
        <v>95.204944695454188</v>
      </c>
      <c r="N275">
        <v>113.11015238302637</v>
      </c>
      <c r="O275">
        <v>130.79198578037415</v>
      </c>
      <c r="P275">
        <v>148.29753482628655</v>
      </c>
      <c r="Q275">
        <v>165.6650253380397</v>
      </c>
      <c r="R275">
        <v>182.92504224295774</v>
      </c>
      <c r="S275">
        <v>200.10178570444589</v>
      </c>
      <c r="T275">
        <v>217.21424048754187</v>
      </c>
      <c r="U275">
        <v>234.2772021648733</v>
      </c>
      <c r="V275">
        <v>251.3021434047821</v>
      </c>
      <c r="W275">
        <v>268.29792589417639</v>
      </c>
      <c r="X275">
        <v>285.27137430916127</v>
      </c>
    </row>
    <row r="276" spans="1:24" x14ac:dyDescent="0.3">
      <c r="A276" t="s">
        <v>335</v>
      </c>
      <c r="B276" t="s">
        <v>137</v>
      </c>
      <c r="C276" t="s">
        <v>182</v>
      </c>
      <c r="D276" t="s">
        <v>193</v>
      </c>
      <c r="E276" t="s">
        <v>337</v>
      </c>
      <c r="F276" t="s">
        <v>136</v>
      </c>
      <c r="G276">
        <v>0</v>
      </c>
      <c r="H276">
        <v>0</v>
      </c>
      <c r="I276">
        <v>7.1929257871069687</v>
      </c>
      <c r="J276">
        <v>14.043450312819036</v>
      </c>
      <c r="K276">
        <v>20.587226170655043</v>
      </c>
      <c r="L276">
        <v>26.864859833400462</v>
      </c>
      <c r="M276">
        <v>32.917926830089122</v>
      </c>
      <c r="N276">
        <v>38.78591982778498</v>
      </c>
      <c r="O276">
        <v>44.504325076563802</v>
      </c>
      <c r="P276">
        <v>50.103714538724034</v>
      </c>
      <c r="Q276">
        <v>55.60959344182146</v>
      </c>
      <c r="R276">
        <v>61.04272335074706</v>
      </c>
      <c r="S276">
        <v>66.419689992714012</v>
      </c>
      <c r="T276">
        <v>71.75355475644713</v>
      </c>
      <c r="U276">
        <v>77.054492116354353</v>
      </c>
      <c r="V276">
        <v>82.330362415090121</v>
      </c>
      <c r="W276">
        <v>87.587200239538959</v>
      </c>
      <c r="X276">
        <v>92.82961656054961</v>
      </c>
    </row>
    <row r="277" spans="1:24" x14ac:dyDescent="0.3">
      <c r="A277" t="s">
        <v>335</v>
      </c>
      <c r="B277" t="s">
        <v>137</v>
      </c>
      <c r="C277" t="s">
        <v>182</v>
      </c>
      <c r="D277" t="s">
        <v>194</v>
      </c>
      <c r="E277" t="s">
        <v>337</v>
      </c>
      <c r="F277" t="s">
        <v>136</v>
      </c>
      <c r="G277">
        <v>0</v>
      </c>
      <c r="H277">
        <v>0</v>
      </c>
      <c r="I277">
        <v>2.4268788817381486</v>
      </c>
      <c r="J277">
        <v>4.7683506276134269</v>
      </c>
      <c r="K277">
        <v>7.0244763516453492</v>
      </c>
      <c r="L277">
        <v>9.198349849853404</v>
      </c>
      <c r="M277">
        <v>11.295672946084959</v>
      </c>
      <c r="N277">
        <v>13.324032899262779</v>
      </c>
      <c r="O277">
        <v>15.292062406223589</v>
      </c>
      <c r="P277">
        <v>17.208654201810276</v>
      </c>
      <c r="Q277">
        <v>19.082343606207449</v>
      </c>
      <c r="R277">
        <v>20.920900792969242</v>
      </c>
      <c r="S277">
        <v>22.731118783116294</v>
      </c>
      <c r="T277">
        <v>24.518753613896745</v>
      </c>
      <c r="U277">
        <v>26.288566082048515</v>
      </c>
      <c r="V277">
        <v>28.044420820885485</v>
      </c>
      <c r="W277">
        <v>28.909744206717516</v>
      </c>
      <c r="X277">
        <v>28.909744206717516</v>
      </c>
    </row>
    <row r="278" spans="1:24" x14ac:dyDescent="0.3">
      <c r="A278" t="s">
        <v>335</v>
      </c>
      <c r="B278" t="s">
        <v>137</v>
      </c>
      <c r="C278" t="s">
        <v>182</v>
      </c>
      <c r="D278" t="s">
        <v>195</v>
      </c>
      <c r="E278" t="s">
        <v>337</v>
      </c>
      <c r="F278" t="s">
        <v>136</v>
      </c>
      <c r="G278">
        <v>0</v>
      </c>
      <c r="H278">
        <v>0</v>
      </c>
      <c r="I278">
        <v>4.0670429844107092</v>
      </c>
      <c r="J278">
        <v>12.276084258027133</v>
      </c>
      <c r="K278">
        <v>22.462978680384836</v>
      </c>
      <c r="L278">
        <v>33.433252189016592</v>
      </c>
      <c r="M278">
        <v>44.351450975983973</v>
      </c>
      <c r="N278">
        <v>55.126136651919445</v>
      </c>
      <c r="O278">
        <v>65.58034587905756</v>
      </c>
      <c r="P278">
        <v>75.761317029750032</v>
      </c>
      <c r="Q278">
        <v>85.714389883057564</v>
      </c>
      <c r="R278">
        <v>95.480839744954366</v>
      </c>
      <c r="S278">
        <v>105.09675126904087</v>
      </c>
      <c r="T278">
        <v>114.59270063189288</v>
      </c>
      <c r="U278">
        <v>123.99397727404474</v>
      </c>
      <c r="V278">
        <v>133.32111019930792</v>
      </c>
      <c r="W278">
        <v>142.59052490579737</v>
      </c>
      <c r="X278">
        <v>151.81521798278658</v>
      </c>
    </row>
    <row r="279" spans="1:24" x14ac:dyDescent="0.3">
      <c r="A279" t="s">
        <v>335</v>
      </c>
      <c r="B279" t="s">
        <v>137</v>
      </c>
      <c r="C279" t="s">
        <v>182</v>
      </c>
      <c r="D279" t="s">
        <v>196</v>
      </c>
      <c r="E279" t="s">
        <v>337</v>
      </c>
      <c r="F279" t="s">
        <v>136</v>
      </c>
      <c r="G279">
        <v>0</v>
      </c>
      <c r="H279">
        <v>0</v>
      </c>
      <c r="I279">
        <v>1.9781952899988713</v>
      </c>
      <c r="J279">
        <v>5.9710438645332493</v>
      </c>
      <c r="K279">
        <v>10.925913199149747</v>
      </c>
      <c r="L279">
        <v>16.261815344260498</v>
      </c>
      <c r="M279">
        <v>21.572388529357958</v>
      </c>
      <c r="N279">
        <v>26.813157446001753</v>
      </c>
      <c r="O279">
        <v>31.898047754035673</v>
      </c>
      <c r="P279">
        <v>36.850036030312125</v>
      </c>
      <c r="Q279">
        <v>41.691175382637269</v>
      </c>
      <c r="R279">
        <v>46.4415419735165</v>
      </c>
      <c r="S279">
        <v>51.118687250541399</v>
      </c>
      <c r="T279">
        <v>55.737483357606258</v>
      </c>
      <c r="U279">
        <v>60.310230988936226</v>
      </c>
      <c r="V279">
        <v>64.846915379210131</v>
      </c>
      <c r="W279">
        <v>69.355525832482869</v>
      </c>
      <c r="X279">
        <v>73.84238384370434</v>
      </c>
    </row>
    <row r="280" spans="1:24" x14ac:dyDescent="0.3">
      <c r="A280" t="s">
        <v>335</v>
      </c>
      <c r="B280" t="s">
        <v>137</v>
      </c>
      <c r="C280" t="s">
        <v>182</v>
      </c>
      <c r="D280" t="s">
        <v>197</v>
      </c>
      <c r="E280" t="s">
        <v>337</v>
      </c>
      <c r="F280" t="s">
        <v>136</v>
      </c>
      <c r="G280">
        <v>0</v>
      </c>
      <c r="H280">
        <v>0</v>
      </c>
      <c r="I280">
        <v>2.3190036150970775E-3</v>
      </c>
      <c r="J280">
        <v>6.9997499123373866E-3</v>
      </c>
      <c r="K280">
        <v>1.2808256260219685E-2</v>
      </c>
      <c r="L280">
        <v>1.9063440683554925E-2</v>
      </c>
      <c r="M280">
        <v>2.5288932411667187E-2</v>
      </c>
      <c r="N280">
        <v>3.1432593821149303E-2</v>
      </c>
      <c r="O280">
        <v>3.7393521473903686E-2</v>
      </c>
      <c r="P280">
        <v>4.3198650407665309E-2</v>
      </c>
      <c r="Q280">
        <v>4.8873833093615961E-2</v>
      </c>
      <c r="R280">
        <v>5.4442604464662737E-2</v>
      </c>
      <c r="S280">
        <v>5.9925539774735748E-2</v>
      </c>
      <c r="T280">
        <v>6.5340073377070734E-2</v>
      </c>
      <c r="U280">
        <v>7.0700625159593078E-2</v>
      </c>
      <c r="V280">
        <v>7.6018900637645409E-2</v>
      </c>
      <c r="W280">
        <v>8.1304265532134615E-2</v>
      </c>
      <c r="X280">
        <v>8.656413042062891E-2</v>
      </c>
    </row>
    <row r="281" spans="1:24" x14ac:dyDescent="0.3">
      <c r="A281" t="s">
        <v>335</v>
      </c>
      <c r="B281" t="s">
        <v>137</v>
      </c>
      <c r="C281" t="s">
        <v>182</v>
      </c>
      <c r="D281" t="s">
        <v>198</v>
      </c>
      <c r="E281" t="s">
        <v>337</v>
      </c>
      <c r="F281" t="s">
        <v>136</v>
      </c>
      <c r="G281">
        <v>0</v>
      </c>
      <c r="H281">
        <v>0</v>
      </c>
      <c r="I281">
        <v>0.30126815565345549</v>
      </c>
      <c r="J281">
        <v>0.92523193640369983</v>
      </c>
      <c r="K281">
        <v>1.717382006454788</v>
      </c>
      <c r="L281">
        <v>2.5860516376160647</v>
      </c>
      <c r="M281">
        <v>3.4618427599127477</v>
      </c>
      <c r="N281">
        <v>4.3337251701338646</v>
      </c>
      <c r="O281">
        <v>5.1853431953595255</v>
      </c>
      <c r="P281">
        <v>6.0201389985028753</v>
      </c>
      <c r="Q281">
        <v>6.8422417604474282</v>
      </c>
      <c r="R281">
        <v>7.6554402517623972</v>
      </c>
      <c r="S281">
        <v>8.4627069031484847</v>
      </c>
      <c r="T281">
        <v>9.26615673013921</v>
      </c>
      <c r="U281">
        <v>10.067205220814113</v>
      </c>
      <c r="V281">
        <v>10.866764224997299</v>
      </c>
      <c r="W281">
        <v>11.665407463265542</v>
      </c>
      <c r="X281">
        <v>12.463490724618655</v>
      </c>
    </row>
    <row r="282" spans="1:24" x14ac:dyDescent="0.3">
      <c r="A282" t="s">
        <v>335</v>
      </c>
      <c r="B282" t="s">
        <v>137</v>
      </c>
      <c r="C282" t="s">
        <v>182</v>
      </c>
      <c r="D282" t="s">
        <v>199</v>
      </c>
      <c r="E282" t="s">
        <v>337</v>
      </c>
      <c r="F282" t="s">
        <v>136</v>
      </c>
      <c r="G282">
        <v>0</v>
      </c>
      <c r="H282">
        <v>0</v>
      </c>
      <c r="I282">
        <v>2.0490300968157409</v>
      </c>
      <c r="J282">
        <v>6.2928260045081998</v>
      </c>
      <c r="K282">
        <v>11.680515689827782</v>
      </c>
      <c r="L282">
        <v>17.588641673400748</v>
      </c>
      <c r="M282">
        <v>23.545203408966827</v>
      </c>
      <c r="N282">
        <v>29.475180626613149</v>
      </c>
      <c r="O282">
        <v>35.267332674323775</v>
      </c>
      <c r="P282">
        <v>40.945070905986675</v>
      </c>
      <c r="Q282">
        <v>46.536479324994652</v>
      </c>
      <c r="R282">
        <v>52.067326685132542</v>
      </c>
      <c r="S282">
        <v>57.557829527220036</v>
      </c>
      <c r="T282">
        <v>63.022372811639066</v>
      </c>
      <c r="U282">
        <v>68.47058376789343</v>
      </c>
      <c r="V282">
        <v>73.908664205561422</v>
      </c>
      <c r="W282">
        <v>79.340516198947654</v>
      </c>
      <c r="X282">
        <v>84.76855959347904</v>
      </c>
    </row>
    <row r="283" spans="1:24" x14ac:dyDescent="0.3">
      <c r="A283" t="s">
        <v>335</v>
      </c>
      <c r="B283" t="s">
        <v>137</v>
      </c>
      <c r="C283" t="s">
        <v>182</v>
      </c>
      <c r="D283" t="s">
        <v>200</v>
      </c>
      <c r="E283" t="s">
        <v>337</v>
      </c>
      <c r="F283" t="s">
        <v>136</v>
      </c>
      <c r="G283">
        <v>0</v>
      </c>
      <c r="H283">
        <v>0</v>
      </c>
      <c r="I283">
        <v>2.5081512488360189E-2</v>
      </c>
      <c r="J283">
        <v>7.7028441048488577E-2</v>
      </c>
      <c r="K283">
        <v>0.14297740213781132</v>
      </c>
      <c r="L283">
        <v>0.21529685506828539</v>
      </c>
      <c r="M283">
        <v>0.28820919432111569</v>
      </c>
      <c r="N283">
        <v>0.36079612111698034</v>
      </c>
      <c r="O283">
        <v>0.43169597473303928</v>
      </c>
      <c r="P283">
        <v>0.50119532595506233</v>
      </c>
      <c r="Q283">
        <v>0.56963794195509565</v>
      </c>
      <c r="R283">
        <v>0.63733924968605138</v>
      </c>
      <c r="S283">
        <v>0.70454671326367302</v>
      </c>
      <c r="T283">
        <v>0.77143641431996057</v>
      </c>
      <c r="U283">
        <v>0.83812619664715626</v>
      </c>
      <c r="V283">
        <v>0.90469197458377115</v>
      </c>
      <c r="W283">
        <v>0.97118151215511328</v>
      </c>
      <c r="X283">
        <v>1.0376244299037942</v>
      </c>
    </row>
    <row r="284" spans="1:24" x14ac:dyDescent="0.3">
      <c r="A284" t="s">
        <v>335</v>
      </c>
      <c r="B284" t="s">
        <v>137</v>
      </c>
      <c r="C284" t="s">
        <v>182</v>
      </c>
      <c r="D284" t="s">
        <v>201</v>
      </c>
      <c r="E284" t="s">
        <v>337</v>
      </c>
      <c r="F284" t="s">
        <v>136</v>
      </c>
      <c r="G284">
        <v>0</v>
      </c>
      <c r="H284">
        <v>0</v>
      </c>
      <c r="I284">
        <v>1.6561347077135462</v>
      </c>
      <c r="J284">
        <v>4.9989265646968448</v>
      </c>
      <c r="K284">
        <v>9.1471171496863519</v>
      </c>
      <c r="L284">
        <v>13.614306402515943</v>
      </c>
      <c r="M284">
        <v>18.06029038304488</v>
      </c>
      <c r="N284">
        <v>22.447834596622023</v>
      </c>
      <c r="O284">
        <v>26.70487805771327</v>
      </c>
      <c r="P284">
        <v>30.850656635791207</v>
      </c>
      <c r="Q284">
        <v>34.903633076892788</v>
      </c>
      <c r="R284">
        <v>38.880615038831664</v>
      </c>
      <c r="S284">
        <v>42.796296501354924</v>
      </c>
      <c r="T284">
        <v>46.663128345225445</v>
      </c>
      <c r="U284">
        <v>50.491408647047798</v>
      </c>
      <c r="V284">
        <v>54.289496992854716</v>
      </c>
      <c r="W284">
        <v>58.064081986042787</v>
      </c>
      <c r="X284">
        <v>61.820455948984872</v>
      </c>
    </row>
    <row r="285" spans="1:24" x14ac:dyDescent="0.3">
      <c r="A285" t="s">
        <v>335</v>
      </c>
      <c r="B285" t="s">
        <v>137</v>
      </c>
      <c r="C285" t="s">
        <v>182</v>
      </c>
      <c r="D285" t="s">
        <v>202</v>
      </c>
      <c r="E285" t="s">
        <v>337</v>
      </c>
      <c r="F285" t="s">
        <v>136</v>
      </c>
      <c r="G285">
        <v>0</v>
      </c>
      <c r="H285">
        <v>0</v>
      </c>
      <c r="I285">
        <v>0.90965311338703359</v>
      </c>
      <c r="J285">
        <v>2.7936577290394613</v>
      </c>
      <c r="K285">
        <v>5.1854862843302634</v>
      </c>
      <c r="L285">
        <v>7.8083590296315082</v>
      </c>
      <c r="M285">
        <v>10.4527345008655</v>
      </c>
      <c r="N285">
        <v>13.085307954388194</v>
      </c>
      <c r="O285">
        <v>15.656694851827629</v>
      </c>
      <c r="P285">
        <v>18.177288506091159</v>
      </c>
      <c r="Q285">
        <v>20.659556621368363</v>
      </c>
      <c r="R285">
        <v>23.114939062376166</v>
      </c>
      <c r="S285">
        <v>25.552410826274013</v>
      </c>
      <c r="T285">
        <v>27.978358019355667</v>
      </c>
      <c r="U285">
        <v>30.397054585329922</v>
      </c>
      <c r="V285">
        <v>32.811253775796303</v>
      </c>
      <c r="W285">
        <v>35.222687890365911</v>
      </c>
      <c r="X285">
        <v>37.632431203120881</v>
      </c>
    </row>
    <row r="286" spans="1:24" x14ac:dyDescent="0.3">
      <c r="A286" t="s">
        <v>335</v>
      </c>
      <c r="B286" t="s">
        <v>137</v>
      </c>
      <c r="C286" t="s">
        <v>182</v>
      </c>
      <c r="D286" t="s">
        <v>203</v>
      </c>
      <c r="E286" t="s">
        <v>337</v>
      </c>
      <c r="F286" t="s">
        <v>136</v>
      </c>
      <c r="G286">
        <v>0</v>
      </c>
      <c r="H286">
        <v>0</v>
      </c>
      <c r="I286">
        <v>3.8117590298573538</v>
      </c>
      <c r="J286">
        <v>11.706385564214733</v>
      </c>
      <c r="K286">
        <v>21.728968853743154</v>
      </c>
      <c r="L286">
        <v>32.719706667900432</v>
      </c>
      <c r="M286">
        <v>43.800548290349539</v>
      </c>
      <c r="N286">
        <v>54.831935404349743</v>
      </c>
      <c r="O286">
        <v>65.606929829506356</v>
      </c>
      <c r="P286">
        <v>76.169083117220424</v>
      </c>
      <c r="Q286">
        <v>86.570639230961945</v>
      </c>
      <c r="R286">
        <v>96.859535133726325</v>
      </c>
      <c r="S286">
        <v>107.07337914670987</v>
      </c>
      <c r="T286">
        <v>117.23893124904376</v>
      </c>
      <c r="U286">
        <v>127.37410073305642</v>
      </c>
      <c r="V286">
        <v>137.49042466874906</v>
      </c>
      <c r="W286">
        <v>147.59516198657315</v>
      </c>
      <c r="X286">
        <v>157.6928142639683</v>
      </c>
    </row>
    <row r="287" spans="1:24" x14ac:dyDescent="0.3">
      <c r="A287" t="s">
        <v>335</v>
      </c>
      <c r="B287" t="s">
        <v>137</v>
      </c>
      <c r="C287" t="s">
        <v>182</v>
      </c>
      <c r="D287" t="s">
        <v>204</v>
      </c>
      <c r="E287" t="s">
        <v>337</v>
      </c>
      <c r="F287" t="s">
        <v>136</v>
      </c>
      <c r="G287">
        <v>0</v>
      </c>
      <c r="H287">
        <v>0</v>
      </c>
      <c r="I287">
        <v>3.1938299431411279</v>
      </c>
      <c r="J287">
        <v>9.6403518817226015</v>
      </c>
      <c r="K287">
        <v>17.640072700620593</v>
      </c>
      <c r="L287">
        <v>26.254977473109165</v>
      </c>
      <c r="M287">
        <v>34.828988208831973</v>
      </c>
      <c r="N287">
        <v>43.290298765824446</v>
      </c>
      <c r="O287">
        <v>51.499940657852264</v>
      </c>
      <c r="P287">
        <v>59.495009959055871</v>
      </c>
      <c r="Q287">
        <v>67.311111787093125</v>
      </c>
      <c r="R287">
        <v>74.980659447807639</v>
      </c>
      <c r="S287">
        <v>82.531990051871361</v>
      </c>
      <c r="T287">
        <v>89.989114928564305</v>
      </c>
      <c r="U287">
        <v>97.371893757937428</v>
      </c>
      <c r="V287">
        <v>104.69644787122013</v>
      </c>
      <c r="W287">
        <v>111.97567613570041</v>
      </c>
      <c r="X287">
        <v>119.21978471249817</v>
      </c>
    </row>
    <row r="288" spans="1:24" x14ac:dyDescent="0.3">
      <c r="A288" t="s">
        <v>335</v>
      </c>
      <c r="B288" t="s">
        <v>137</v>
      </c>
      <c r="C288" t="s">
        <v>182</v>
      </c>
      <c r="D288" t="s">
        <v>205</v>
      </c>
      <c r="E288" t="s">
        <v>337</v>
      </c>
      <c r="F288" t="s">
        <v>136</v>
      </c>
      <c r="G288">
        <v>0</v>
      </c>
      <c r="H288">
        <v>0</v>
      </c>
      <c r="I288">
        <v>6.7433029976006337E-3</v>
      </c>
      <c r="J288">
        <v>2.0354187573935083E-2</v>
      </c>
      <c r="K288">
        <v>3.7244423540909788E-2</v>
      </c>
      <c r="L288">
        <v>5.5433530102805148E-2</v>
      </c>
      <c r="M288">
        <v>7.3536294910250266E-2</v>
      </c>
      <c r="N288">
        <v>9.1401109837272204E-2</v>
      </c>
      <c r="O288">
        <v>0.10873456332894194</v>
      </c>
      <c r="P288">
        <v>0.12561497829925422</v>
      </c>
      <c r="Q288">
        <v>0.14211752972649735</v>
      </c>
      <c r="R288">
        <v>0.15831065354694487</v>
      </c>
      <c r="S288">
        <v>0.17425417940924415</v>
      </c>
      <c r="T288">
        <v>0.18999880370975714</v>
      </c>
      <c r="U288">
        <v>0.20558645724705582</v>
      </c>
      <c r="V288">
        <v>0.22105117784505068</v>
      </c>
      <c r="W288">
        <v>0.23642019956817131</v>
      </c>
      <c r="X288">
        <v>0.25171507122712433</v>
      </c>
    </row>
    <row r="289" spans="1:24" x14ac:dyDescent="0.3">
      <c r="A289" t="s">
        <v>335</v>
      </c>
      <c r="B289" t="s">
        <v>137</v>
      </c>
      <c r="C289" t="s">
        <v>182</v>
      </c>
      <c r="D289" t="s">
        <v>206</v>
      </c>
      <c r="E289" t="s">
        <v>337</v>
      </c>
      <c r="F289" t="s">
        <v>136</v>
      </c>
      <c r="G289">
        <v>0</v>
      </c>
      <c r="H289">
        <v>0</v>
      </c>
      <c r="I289">
        <v>1.7641595022878959E-2</v>
      </c>
      <c r="J289">
        <v>5.3249918374844482E-2</v>
      </c>
      <c r="K289">
        <v>9.7437566902020906E-2</v>
      </c>
      <c r="L289">
        <v>0.145023275553571</v>
      </c>
      <c r="M289">
        <v>0.19238309990685984</v>
      </c>
      <c r="N289">
        <v>0.2391204080499677</v>
      </c>
      <c r="O289">
        <v>0.28446758686675067</v>
      </c>
      <c r="P289">
        <v>0.32862954204366518</v>
      </c>
      <c r="Q289">
        <v>0.37180294374713979</v>
      </c>
      <c r="R289">
        <v>0.41416683169601526</v>
      </c>
      <c r="S289">
        <v>0.45587773013844923</v>
      </c>
      <c r="T289">
        <v>0.49706826922528258</v>
      </c>
      <c r="U289">
        <v>0.53784814685495697</v>
      </c>
      <c r="V289">
        <v>0.57830641159982665</v>
      </c>
      <c r="W289">
        <v>0.61851431227307196</v>
      </c>
      <c r="X289">
        <v>0.65852822412460321</v>
      </c>
    </row>
    <row r="290" spans="1:24" x14ac:dyDescent="0.3">
      <c r="A290" t="s">
        <v>335</v>
      </c>
      <c r="B290" t="s">
        <v>137</v>
      </c>
      <c r="C290" t="s">
        <v>182</v>
      </c>
      <c r="D290" t="s">
        <v>207</v>
      </c>
      <c r="E290" t="s">
        <v>337</v>
      </c>
      <c r="F290" t="s">
        <v>136</v>
      </c>
      <c r="G290">
        <v>0</v>
      </c>
      <c r="H290">
        <v>0</v>
      </c>
      <c r="I290">
        <v>8.3300568735987079E-3</v>
      </c>
      <c r="J290">
        <v>2.5143692959830564E-2</v>
      </c>
      <c r="K290">
        <v>4.6008338410800757E-2</v>
      </c>
      <c r="L290">
        <v>6.8477489240067607E-2</v>
      </c>
      <c r="M290">
        <v>9.0839981399926772E-2</v>
      </c>
      <c r="N290">
        <v>0.11290853214299118</v>
      </c>
      <c r="O290">
        <v>0.1343206877962167</v>
      </c>
      <c r="P290">
        <v>0.15517320129037249</v>
      </c>
      <c r="Q290">
        <v>0.17555893688572327</v>
      </c>
      <c r="R290">
        <v>0.1955624340492868</v>
      </c>
      <c r="S290">
        <v>0.21525760083118889</v>
      </c>
      <c r="T290">
        <v>0.2347070629009467</v>
      </c>
      <c r="U290">
        <v>0.25396261771404816</v>
      </c>
      <c r="V290">
        <v>0.2730663124703786</v>
      </c>
      <c r="W290">
        <v>0.29205178963056583</v>
      </c>
      <c r="X290">
        <v>0.31094566861521256</v>
      </c>
    </row>
    <row r="291" spans="1:24" x14ac:dyDescent="0.3">
      <c r="A291" t="s">
        <v>335</v>
      </c>
      <c r="B291" t="s">
        <v>137</v>
      </c>
      <c r="C291" t="s">
        <v>182</v>
      </c>
      <c r="D291" t="s">
        <v>208</v>
      </c>
      <c r="E291" t="s">
        <v>337</v>
      </c>
      <c r="F291" t="s">
        <v>136</v>
      </c>
      <c r="G291">
        <v>0</v>
      </c>
      <c r="H291">
        <v>0</v>
      </c>
      <c r="I291">
        <v>6.520379675942975E-2</v>
      </c>
      <c r="J291">
        <v>0.19681309148445505</v>
      </c>
      <c r="K291">
        <v>0.36013179651688354</v>
      </c>
      <c r="L291">
        <v>0.53600982067202396</v>
      </c>
      <c r="M291">
        <v>0.7110529705510078</v>
      </c>
      <c r="N291">
        <v>0.88379528423034825</v>
      </c>
      <c r="O291">
        <v>1.0513996435498101</v>
      </c>
      <c r="P291">
        <v>1.2146233852874586</v>
      </c>
      <c r="Q291">
        <v>1.3741934075238709</v>
      </c>
      <c r="R291">
        <v>1.5307714457440764</v>
      </c>
      <c r="S291">
        <v>1.6849360176643906</v>
      </c>
      <c r="T291">
        <v>1.8371773277923074</v>
      </c>
      <c r="U291">
        <v>1.9879008224304795</v>
      </c>
      <c r="V291">
        <v>2.1374356274320956</v>
      </c>
      <c r="W291">
        <v>2.2860450802747434</v>
      </c>
      <c r="X291">
        <v>2.4339375453570309</v>
      </c>
    </row>
    <row r="292" spans="1:24" x14ac:dyDescent="0.3">
      <c r="A292" t="s">
        <v>335</v>
      </c>
      <c r="B292" t="s">
        <v>137</v>
      </c>
      <c r="C292" t="s">
        <v>182</v>
      </c>
      <c r="D292" t="s">
        <v>209</v>
      </c>
      <c r="E292" t="s">
        <v>337</v>
      </c>
      <c r="F292" t="s">
        <v>136</v>
      </c>
      <c r="G292">
        <v>0</v>
      </c>
      <c r="H292">
        <v>0</v>
      </c>
      <c r="I292">
        <v>0.63553703780993254</v>
      </c>
      <c r="J292">
        <v>1.9183240145621814</v>
      </c>
      <c r="K292">
        <v>3.510180488782801</v>
      </c>
      <c r="L292">
        <v>5.2244518049122028</v>
      </c>
      <c r="M292">
        <v>6.9305856574155236</v>
      </c>
      <c r="N292">
        <v>8.6142934136563483</v>
      </c>
      <c r="O292">
        <v>10.247921873037704</v>
      </c>
      <c r="P292">
        <v>11.838852746387444</v>
      </c>
      <c r="Q292">
        <v>13.394171060588651</v>
      </c>
      <c r="R292">
        <v>14.920326707072052</v>
      </c>
      <c r="S292">
        <v>16.422958459253003</v>
      </c>
      <c r="T292">
        <v>17.906844307618215</v>
      </c>
      <c r="U292">
        <v>19.375936110111326</v>
      </c>
      <c r="V292">
        <v>20.833441834369154</v>
      </c>
      <c r="W292">
        <v>22.281928213139917</v>
      </c>
      <c r="X292">
        <v>23.723426160254672</v>
      </c>
    </row>
    <row r="293" spans="1:24" x14ac:dyDescent="0.3">
      <c r="A293" t="s">
        <v>335</v>
      </c>
      <c r="B293" t="s">
        <v>137</v>
      </c>
      <c r="C293" t="s">
        <v>182</v>
      </c>
      <c r="D293" t="s">
        <v>210</v>
      </c>
      <c r="E293" t="s">
        <v>337</v>
      </c>
      <c r="F293" t="s">
        <v>136</v>
      </c>
      <c r="G293">
        <v>0</v>
      </c>
      <c r="H293">
        <v>0</v>
      </c>
      <c r="I293">
        <v>1.332448558400686</v>
      </c>
      <c r="J293">
        <v>4.0219026046963888</v>
      </c>
      <c r="K293">
        <v>7.3593428136341439</v>
      </c>
      <c r="L293">
        <v>10.953434436925797</v>
      </c>
      <c r="M293">
        <v>14.530465289510875</v>
      </c>
      <c r="N293">
        <v>18.060478237776024</v>
      </c>
      <c r="O293">
        <v>21.485496381747687</v>
      </c>
      <c r="P293">
        <v>24.820996002690279</v>
      </c>
      <c r="Q293">
        <v>28.081831362896878</v>
      </c>
      <c r="R293">
        <v>31.281525118054599</v>
      </c>
      <c r="S293">
        <v>34.431899357296643</v>
      </c>
      <c r="T293">
        <v>37.542971477182633</v>
      </c>
      <c r="U293">
        <v>40.62302682869408</v>
      </c>
      <c r="V293">
        <v>43.678791143926475</v>
      </c>
      <c r="W293">
        <v>46.715645760467872</v>
      </c>
      <c r="X293">
        <v>49.737848633473405</v>
      </c>
    </row>
    <row r="294" spans="1:24" x14ac:dyDescent="0.3">
      <c r="A294" t="s">
        <v>335</v>
      </c>
      <c r="B294" t="s">
        <v>137</v>
      </c>
      <c r="C294" t="s">
        <v>182</v>
      </c>
      <c r="D294" t="s">
        <v>211</v>
      </c>
      <c r="E294" t="s">
        <v>337</v>
      </c>
      <c r="F294" t="s">
        <v>136</v>
      </c>
      <c r="G294">
        <v>0</v>
      </c>
      <c r="H294">
        <v>0</v>
      </c>
      <c r="I294">
        <v>0</v>
      </c>
      <c r="J294">
        <v>0</v>
      </c>
      <c r="K294">
        <v>0.52747508963101619</v>
      </c>
      <c r="L294">
        <v>1.0644154554870244</v>
      </c>
      <c r="M294">
        <v>1.5649734389793328</v>
      </c>
      <c r="N294">
        <v>2.0344538180247849</v>
      </c>
      <c r="O294">
        <v>2.4790563570143247</v>
      </c>
      <c r="P294">
        <v>2.9047587011420828</v>
      </c>
      <c r="Q294">
        <v>3.3166648901651428</v>
      </c>
      <c r="R294">
        <v>3.7187917595432398</v>
      </c>
      <c r="S294">
        <v>4.1141298874607228</v>
      </c>
      <c r="T294">
        <v>4.5048233594463127</v>
      </c>
      <c r="U294">
        <v>4.8923706304723602</v>
      </c>
      <c r="V294">
        <v>5.2778010973832874</v>
      </c>
      <c r="W294">
        <v>5.6618138278560197</v>
      </c>
      <c r="X294">
        <v>6.0448799209744841</v>
      </c>
    </row>
    <row r="295" spans="1:24" x14ac:dyDescent="0.3">
      <c r="A295" t="s">
        <v>335</v>
      </c>
      <c r="B295" t="s">
        <v>137</v>
      </c>
      <c r="C295" t="s">
        <v>182</v>
      </c>
      <c r="D295" t="s">
        <v>212</v>
      </c>
      <c r="E295" t="s">
        <v>337</v>
      </c>
      <c r="F295" t="s">
        <v>136</v>
      </c>
      <c r="G295">
        <v>0</v>
      </c>
      <c r="H295">
        <v>0</v>
      </c>
      <c r="I295">
        <v>0</v>
      </c>
      <c r="J295">
        <v>0</v>
      </c>
      <c r="K295">
        <v>5.6192650174766117</v>
      </c>
      <c r="L295">
        <v>11.339364930510197</v>
      </c>
      <c r="M295">
        <v>16.671878296827785</v>
      </c>
      <c r="N295">
        <v>21.673317648603085</v>
      </c>
      <c r="O295">
        <v>26.409729932589538</v>
      </c>
      <c r="P295">
        <v>30.944795829044033</v>
      </c>
      <c r="Q295">
        <v>35.332889378785929</v>
      </c>
      <c r="R295">
        <v>39.616802485022703</v>
      </c>
      <c r="S295">
        <v>43.828394190396722</v>
      </c>
      <c r="T295">
        <v>47.990505734319783</v>
      </c>
      <c r="U295">
        <v>52.11910036467205</v>
      </c>
      <c r="V295">
        <v>56.225144388281414</v>
      </c>
      <c r="W295">
        <v>60.316085069708834</v>
      </c>
      <c r="X295">
        <v>64.396941092592854</v>
      </c>
    </row>
    <row r="296" spans="1:24" x14ac:dyDescent="0.3">
      <c r="A296" t="s">
        <v>335</v>
      </c>
      <c r="B296" t="s">
        <v>137</v>
      </c>
      <c r="C296" t="s">
        <v>213</v>
      </c>
      <c r="D296" t="s">
        <v>214</v>
      </c>
      <c r="E296" t="s">
        <v>337</v>
      </c>
      <c r="F296" t="s">
        <v>136</v>
      </c>
      <c r="G296">
        <v>0</v>
      </c>
      <c r="H296">
        <v>0</v>
      </c>
      <c r="I296">
        <v>5.812759969895029</v>
      </c>
      <c r="J296">
        <v>11.034430083003286</v>
      </c>
      <c r="K296">
        <v>15.94744344991571</v>
      </c>
      <c r="L296">
        <v>20.63167157631807</v>
      </c>
      <c r="M296">
        <v>21.636225406029826</v>
      </c>
      <c r="N296">
        <v>22.613863098746922</v>
      </c>
      <c r="O296">
        <v>23.572165779465521</v>
      </c>
      <c r="P296">
        <v>24.516652557512838</v>
      </c>
      <c r="Q296">
        <v>25.451304398373352</v>
      </c>
      <c r="R296">
        <v>26.37897401069651</v>
      </c>
      <c r="S296">
        <v>27.301696124473384</v>
      </c>
      <c r="T296">
        <v>28.220917268189968</v>
      </c>
      <c r="U296">
        <v>29.137663416940459</v>
      </c>
      <c r="V296">
        <v>30.052661066047701</v>
      </c>
      <c r="W296">
        <v>30.966424051785975</v>
      </c>
      <c r="X296">
        <v>31.879315503104461</v>
      </c>
    </row>
    <row r="297" spans="1:24" x14ac:dyDescent="0.3">
      <c r="A297" t="s">
        <v>335</v>
      </c>
      <c r="B297" t="s">
        <v>137</v>
      </c>
      <c r="C297" t="s">
        <v>213</v>
      </c>
      <c r="D297" t="s">
        <v>215</v>
      </c>
      <c r="E297" t="s">
        <v>337</v>
      </c>
      <c r="F297" t="s">
        <v>136</v>
      </c>
      <c r="G297">
        <v>0</v>
      </c>
      <c r="H297">
        <v>0</v>
      </c>
      <c r="I297">
        <v>2.4697554290033854</v>
      </c>
      <c r="J297">
        <v>4.7210487551699556</v>
      </c>
      <c r="K297">
        <v>6.7951011009257609</v>
      </c>
      <c r="L297">
        <v>8.7248163423672622</v>
      </c>
      <c r="M297">
        <v>10.585631944220703</v>
      </c>
      <c r="N297">
        <v>12.396588627437938</v>
      </c>
      <c r="O297">
        <v>12.791371127135966</v>
      </c>
      <c r="P297">
        <v>13.180462025733531</v>
      </c>
      <c r="Q297">
        <v>13.565501322300653</v>
      </c>
      <c r="R297">
        <v>13.947664219071655</v>
      </c>
      <c r="S297">
        <v>14.327788943684055</v>
      </c>
      <c r="T297">
        <v>14.706471408205173</v>
      </c>
      <c r="U297">
        <v>15.084134273471156</v>
      </c>
      <c r="V297">
        <v>15.461076826591746</v>
      </c>
      <c r="W297">
        <v>15.837510747626782</v>
      </c>
      <c r="X297">
        <v>16.213585631226422</v>
      </c>
    </row>
    <row r="298" spans="1:24" x14ac:dyDescent="0.3">
      <c r="A298" t="s">
        <v>335</v>
      </c>
      <c r="B298" t="s">
        <v>137</v>
      </c>
      <c r="C298" t="s">
        <v>213</v>
      </c>
      <c r="D298" t="s">
        <v>216</v>
      </c>
      <c r="E298" t="s">
        <v>337</v>
      </c>
      <c r="F298" t="s">
        <v>136</v>
      </c>
      <c r="G298">
        <v>0</v>
      </c>
      <c r="H298">
        <v>0</v>
      </c>
      <c r="I298">
        <v>7.9538267508615701E-2</v>
      </c>
      <c r="J298">
        <v>0.15427057096352598</v>
      </c>
      <c r="K298">
        <v>0.22552591553879869</v>
      </c>
      <c r="L298">
        <v>0.29426865703003224</v>
      </c>
      <c r="M298">
        <v>0.36120619945771681</v>
      </c>
      <c r="N298">
        <v>0.42684289363368144</v>
      </c>
      <c r="O298">
        <v>0.49154268381217692</v>
      </c>
      <c r="P298">
        <v>0.55556795270233295</v>
      </c>
      <c r="Q298">
        <v>0.57133346311887478</v>
      </c>
      <c r="R298">
        <v>0.58701229125176624</v>
      </c>
      <c r="S298">
        <v>0.60262875158449603</v>
      </c>
      <c r="T298">
        <v>0.61820034301343652</v>
      </c>
      <c r="U298">
        <v>0.63373965707663404</v>
      </c>
      <c r="V298">
        <v>0.64925575300157323</v>
      </c>
      <c r="W298">
        <v>0.66475514802435831</v>
      </c>
      <c r="X298">
        <v>0.68024253035335469</v>
      </c>
    </row>
    <row r="299" spans="1:24" x14ac:dyDescent="0.3">
      <c r="A299" t="s">
        <v>335</v>
      </c>
      <c r="B299" t="s">
        <v>137</v>
      </c>
      <c r="C299" t="s">
        <v>213</v>
      </c>
      <c r="D299" t="s">
        <v>217</v>
      </c>
      <c r="E299" t="s">
        <v>337</v>
      </c>
      <c r="F299" t="s">
        <v>136</v>
      </c>
      <c r="G299">
        <v>0</v>
      </c>
      <c r="H299">
        <v>0</v>
      </c>
      <c r="I299">
        <v>5.3143731736895517E-4</v>
      </c>
      <c r="J299">
        <v>1.0614120146047097E-3</v>
      </c>
      <c r="K299">
        <v>1.5901297485680095E-3</v>
      </c>
      <c r="L299">
        <v>2.1177784235637226E-3</v>
      </c>
      <c r="M299">
        <v>2.644525858909941E-3</v>
      </c>
      <c r="N299">
        <v>3.1705191766154034E-3</v>
      </c>
      <c r="O299">
        <v>3.6958854108916387E-3</v>
      </c>
      <c r="P299">
        <v>4.2207328992113022E-3</v>
      </c>
      <c r="Q299">
        <v>4.7451531037961811E-3</v>
      </c>
      <c r="R299">
        <v>5.2692226057982697E-3</v>
      </c>
      <c r="S299">
        <v>5.7930050971775069E-3</v>
      </c>
      <c r="T299">
        <v>6.3165532614159236E-3</v>
      </c>
      <c r="U299">
        <v>6.8399104831925435E-3</v>
      </c>
      <c r="V299">
        <v>7.3631123611379301E-3</v>
      </c>
      <c r="W299">
        <v>7.8861880199068615E-3</v>
      </c>
      <c r="X299">
        <v>8.4091612311496377E-3</v>
      </c>
    </row>
    <row r="300" spans="1:24" x14ac:dyDescent="0.3">
      <c r="A300" t="s">
        <v>335</v>
      </c>
      <c r="B300" t="s">
        <v>137</v>
      </c>
      <c r="C300" t="s">
        <v>213</v>
      </c>
      <c r="D300" t="s">
        <v>218</v>
      </c>
      <c r="E300" t="s">
        <v>337</v>
      </c>
      <c r="F300" t="s">
        <v>136</v>
      </c>
      <c r="G300">
        <v>0</v>
      </c>
      <c r="H300">
        <v>0</v>
      </c>
      <c r="I300">
        <v>3.5111549029178013</v>
      </c>
      <c r="J300">
        <v>6.7846160943040354</v>
      </c>
      <c r="K300">
        <v>9.8507483322686653</v>
      </c>
      <c r="L300">
        <v>12.742235171394974</v>
      </c>
      <c r="M300">
        <v>15.489801249049604</v>
      </c>
      <c r="N300">
        <v>18.119807360497571</v>
      </c>
      <c r="O300">
        <v>20.691180976334447</v>
      </c>
      <c r="P300">
        <v>23.220240473028579</v>
      </c>
      <c r="Q300">
        <v>25.719143259950712</v>
      </c>
      <c r="R300">
        <v>26.302554162370079</v>
      </c>
      <c r="S300">
        <v>26.882444654581374</v>
      </c>
      <c r="T300">
        <v>27.459875243282966</v>
      </c>
      <c r="U300">
        <v>28.035592303124663</v>
      </c>
      <c r="V300">
        <v>28.610118332330071</v>
      </c>
      <c r="W300">
        <v>29.183817753590375</v>
      </c>
      <c r="X300">
        <v>29.756944086451384</v>
      </c>
    </row>
    <row r="301" spans="1:24" x14ac:dyDescent="0.3">
      <c r="A301" t="s">
        <v>335</v>
      </c>
      <c r="B301" t="s">
        <v>137</v>
      </c>
      <c r="C301" t="s">
        <v>213</v>
      </c>
      <c r="D301" t="s">
        <v>219</v>
      </c>
      <c r="E301" t="s">
        <v>337</v>
      </c>
      <c r="F301" t="s">
        <v>136</v>
      </c>
      <c r="G301">
        <v>0</v>
      </c>
      <c r="H301">
        <v>0</v>
      </c>
      <c r="I301">
        <v>0</v>
      </c>
      <c r="J301">
        <v>0.58113271297393432</v>
      </c>
      <c r="K301">
        <v>1.7313876246827875</v>
      </c>
      <c r="L301">
        <v>2.939697873805927</v>
      </c>
      <c r="M301">
        <v>4.218930647116129</v>
      </c>
      <c r="N301">
        <v>5.5746912136361022</v>
      </c>
      <c r="O301">
        <v>6.9304211695793017</v>
      </c>
      <c r="P301">
        <v>8.2861469828064358</v>
      </c>
      <c r="Q301">
        <v>9.6418722353774591</v>
      </c>
      <c r="R301">
        <v>10.997597412071922</v>
      </c>
      <c r="S301">
        <v>12.353322578497609</v>
      </c>
      <c r="T301">
        <v>13.709047743533567</v>
      </c>
      <c r="U301">
        <v>15.064772908381446</v>
      </c>
      <c r="V301">
        <v>16.420498073203873</v>
      </c>
      <c r="W301">
        <v>17.244781515091621</v>
      </c>
      <c r="X301">
        <v>17.546288044747993</v>
      </c>
    </row>
    <row r="302" spans="1:24" x14ac:dyDescent="0.3">
      <c r="A302" t="s">
        <v>335</v>
      </c>
      <c r="B302" t="s">
        <v>137</v>
      </c>
      <c r="C302" t="s">
        <v>213</v>
      </c>
      <c r="D302" t="s">
        <v>220</v>
      </c>
      <c r="E302" t="s">
        <v>337</v>
      </c>
      <c r="F302" t="s">
        <v>136</v>
      </c>
      <c r="G302">
        <v>0</v>
      </c>
      <c r="H302">
        <v>0</v>
      </c>
      <c r="I302">
        <v>0</v>
      </c>
      <c r="J302">
        <v>0</v>
      </c>
      <c r="K302">
        <v>0</v>
      </c>
      <c r="L302">
        <v>17.796659128195643</v>
      </c>
      <c r="M302">
        <v>35.330679582823485</v>
      </c>
      <c r="N302">
        <v>52.588459399884897</v>
      </c>
      <c r="O302">
        <v>69.556517243911898</v>
      </c>
      <c r="P302">
        <v>86.221618714999394</v>
      </c>
      <c r="Q302">
        <v>102.57091120908468</v>
      </c>
      <c r="R302">
        <v>118.59206518842491</v>
      </c>
      <c r="S302">
        <v>134.27341923776333</v>
      </c>
      <c r="T302">
        <v>149.60412584856059</v>
      </c>
      <c r="U302">
        <v>164.57429452108437</v>
      </c>
      <c r="V302">
        <v>166.58820266075395</v>
      </c>
      <c r="W302">
        <v>168.55012308760396</v>
      </c>
      <c r="X302">
        <v>170.45919471444986</v>
      </c>
    </row>
    <row r="303" spans="1:24" x14ac:dyDescent="0.3">
      <c r="A303" t="s">
        <v>335</v>
      </c>
      <c r="B303" t="s">
        <v>137</v>
      </c>
      <c r="C303" t="s">
        <v>213</v>
      </c>
      <c r="D303" t="s">
        <v>221</v>
      </c>
      <c r="E303" t="s">
        <v>337</v>
      </c>
      <c r="F303" t="s">
        <v>136</v>
      </c>
      <c r="G303">
        <v>0</v>
      </c>
      <c r="H303">
        <v>0</v>
      </c>
      <c r="I303">
        <v>0</v>
      </c>
      <c r="J303">
        <v>0</v>
      </c>
      <c r="K303">
        <v>0</v>
      </c>
      <c r="L303">
        <v>2.2628651111967693</v>
      </c>
      <c r="M303">
        <v>4.5257302223935385</v>
      </c>
      <c r="N303">
        <v>4.5257302223935385</v>
      </c>
      <c r="O303">
        <v>4.5257302223935385</v>
      </c>
      <c r="P303">
        <v>4.5257302223935385</v>
      </c>
      <c r="Q303">
        <v>4.5257302223935385</v>
      </c>
      <c r="R303">
        <v>4.5257302223935385</v>
      </c>
      <c r="S303">
        <v>4.5257302223935385</v>
      </c>
      <c r="T303">
        <v>4.5257302223935385</v>
      </c>
      <c r="U303">
        <v>4.5257302223935385</v>
      </c>
      <c r="V303">
        <v>4.5257302223935385</v>
      </c>
      <c r="W303">
        <v>4.5257302223935385</v>
      </c>
      <c r="X303">
        <v>4.5257302223935385</v>
      </c>
    </row>
    <row r="304" spans="1:24" x14ac:dyDescent="0.3">
      <c r="A304" t="s">
        <v>335</v>
      </c>
      <c r="B304" t="s">
        <v>137</v>
      </c>
      <c r="C304" t="s">
        <v>213</v>
      </c>
      <c r="D304" t="s">
        <v>222</v>
      </c>
      <c r="E304" t="s">
        <v>337</v>
      </c>
      <c r="F304" t="s">
        <v>136</v>
      </c>
      <c r="G304">
        <v>0</v>
      </c>
      <c r="H304">
        <v>0</v>
      </c>
      <c r="I304">
        <v>5.921896089193587</v>
      </c>
      <c r="J304">
        <v>11.582969940891157</v>
      </c>
      <c r="K304">
        <v>17.042630578908231</v>
      </c>
      <c r="L304">
        <v>17.250763213992766</v>
      </c>
      <c r="M304">
        <v>17.250763213992766</v>
      </c>
      <c r="N304">
        <v>17.250763213992766</v>
      </c>
      <c r="O304">
        <v>17.250763213992766</v>
      </c>
      <c r="P304">
        <v>17.250763213992766</v>
      </c>
      <c r="Q304">
        <v>17.250763213992766</v>
      </c>
      <c r="R304">
        <v>17.250763213992766</v>
      </c>
      <c r="S304">
        <v>17.250763213992766</v>
      </c>
      <c r="T304">
        <v>17.250763213992766</v>
      </c>
      <c r="U304">
        <v>17.250763213992766</v>
      </c>
      <c r="V304">
        <v>17.250763213992766</v>
      </c>
      <c r="W304">
        <v>17.250763213992766</v>
      </c>
      <c r="X304">
        <v>17.250763213992766</v>
      </c>
    </row>
    <row r="305" spans="1:24" x14ac:dyDescent="0.3">
      <c r="A305" t="s">
        <v>335</v>
      </c>
      <c r="B305" t="s">
        <v>137</v>
      </c>
      <c r="C305" t="s">
        <v>213</v>
      </c>
      <c r="D305" t="s">
        <v>223</v>
      </c>
      <c r="E305" t="s">
        <v>337</v>
      </c>
      <c r="F305" t="s">
        <v>136</v>
      </c>
      <c r="G305">
        <v>0</v>
      </c>
      <c r="H305">
        <v>0</v>
      </c>
      <c r="I305">
        <v>6.7272903786177963E-4</v>
      </c>
      <c r="J305">
        <v>1.3316300902984251E-3</v>
      </c>
      <c r="K305">
        <v>1.9742333061554384E-3</v>
      </c>
      <c r="L305">
        <v>2.5982669975548522E-3</v>
      </c>
      <c r="M305">
        <v>3.2019414598839563E-3</v>
      </c>
      <c r="N305">
        <v>3.7842148987627753E-3</v>
      </c>
      <c r="O305">
        <v>4.3449652267262724E-3</v>
      </c>
      <c r="P305">
        <v>4.8850110099972607E-3</v>
      </c>
      <c r="Q305">
        <v>5.4059742891575547E-3</v>
      </c>
      <c r="R305">
        <v>5.9100315181386202E-3</v>
      </c>
      <c r="S305">
        <v>6.3996273702867212E-3</v>
      </c>
      <c r="T305">
        <v>6.8772197005064683E-3</v>
      </c>
      <c r="U305">
        <v>7.3450950162005759E-3</v>
      </c>
      <c r="V305">
        <v>7.8052624906890921E-3</v>
      </c>
      <c r="W305">
        <v>8.2594138194935739E-3</v>
      </c>
      <c r="X305">
        <v>8.7089283370437292E-3</v>
      </c>
    </row>
    <row r="306" spans="1:24" x14ac:dyDescent="0.3">
      <c r="A306" t="s">
        <v>335</v>
      </c>
      <c r="B306" t="s">
        <v>137</v>
      </c>
      <c r="C306" t="s">
        <v>213</v>
      </c>
      <c r="D306" t="s">
        <v>224</v>
      </c>
      <c r="E306" t="s">
        <v>337</v>
      </c>
      <c r="F306" t="s">
        <v>136</v>
      </c>
      <c r="G306">
        <v>0</v>
      </c>
      <c r="H306">
        <v>0</v>
      </c>
      <c r="I306">
        <v>2.6967333646204947</v>
      </c>
      <c r="J306">
        <v>5.3005084683158827</v>
      </c>
      <c r="K306">
        <v>7.8150016258270671</v>
      </c>
      <c r="L306">
        <v>10.245115399709604</v>
      </c>
      <c r="M306">
        <v>12.596689749195502</v>
      </c>
      <c r="N306">
        <v>14.876191069620287</v>
      </c>
      <c r="O306">
        <v>17.090410017794913</v>
      </c>
      <c r="P306">
        <v>19.246192022315725</v>
      </c>
      <c r="Q306">
        <v>21.350215402157254</v>
      </c>
      <c r="R306">
        <v>23.40882324483686</v>
      </c>
      <c r="S306">
        <v>25.427908093186495</v>
      </c>
      <c r="T306">
        <v>27.41284368574113</v>
      </c>
      <c r="U306">
        <v>29.155561122607587</v>
      </c>
      <c r="V306">
        <v>29.487976326032449</v>
      </c>
      <c r="W306">
        <v>29.816724662871877</v>
      </c>
      <c r="X306">
        <v>30.142367257335483</v>
      </c>
    </row>
    <row r="307" spans="1:24" x14ac:dyDescent="0.3">
      <c r="A307" t="s">
        <v>335</v>
      </c>
      <c r="B307" t="s">
        <v>137</v>
      </c>
      <c r="C307" t="s">
        <v>213</v>
      </c>
      <c r="D307" t="s">
        <v>225</v>
      </c>
      <c r="E307" t="s">
        <v>337</v>
      </c>
      <c r="F307" t="s">
        <v>136</v>
      </c>
      <c r="G307">
        <v>0</v>
      </c>
      <c r="H307">
        <v>0</v>
      </c>
      <c r="I307">
        <v>0</v>
      </c>
      <c r="J307">
        <v>0</v>
      </c>
      <c r="K307">
        <v>0.62927337044055498</v>
      </c>
      <c r="L307">
        <v>1.3068284396174885</v>
      </c>
      <c r="M307">
        <v>1.9559769218117793</v>
      </c>
      <c r="N307">
        <v>2.5795760686729765</v>
      </c>
      <c r="O307">
        <v>3.194680671334754</v>
      </c>
      <c r="P307">
        <v>3.8017936735651228</v>
      </c>
      <c r="Q307">
        <v>4.4015257958260543</v>
      </c>
      <c r="R307">
        <v>4.9945564359788435</v>
      </c>
      <c r="S307">
        <v>5.5815960820458761</v>
      </c>
      <c r="T307">
        <v>6.1633536927097108</v>
      </c>
      <c r="U307">
        <v>6.7405109962958569</v>
      </c>
      <c r="V307">
        <v>7.3137042599928739</v>
      </c>
      <c r="W307">
        <v>7.8835130361405934</v>
      </c>
      <c r="X307">
        <v>8.4504547738618854</v>
      </c>
    </row>
    <row r="308" spans="1:24" x14ac:dyDescent="0.3">
      <c r="A308" t="s">
        <v>335</v>
      </c>
      <c r="B308" t="s">
        <v>137</v>
      </c>
      <c r="C308" t="s">
        <v>213</v>
      </c>
      <c r="D308" t="s">
        <v>226</v>
      </c>
      <c r="E308" t="s">
        <v>337</v>
      </c>
      <c r="F308" t="s">
        <v>136</v>
      </c>
      <c r="G308">
        <v>0</v>
      </c>
      <c r="H308">
        <v>0</v>
      </c>
      <c r="I308">
        <v>0</v>
      </c>
      <c r="J308">
        <v>0</v>
      </c>
      <c r="K308">
        <v>0</v>
      </c>
      <c r="L308">
        <v>16.897421090593081</v>
      </c>
      <c r="M308">
        <v>33.711496111815251</v>
      </c>
      <c r="N308">
        <v>49.325934515009799</v>
      </c>
      <c r="O308">
        <v>63.854896818166829</v>
      </c>
      <c r="P308">
        <v>77.401679729626181</v>
      </c>
      <c r="Q308">
        <v>90.059749976253684</v>
      </c>
      <c r="R308">
        <v>91.836822891338642</v>
      </c>
      <c r="S308">
        <v>92.811390487040029</v>
      </c>
      <c r="T308">
        <v>93.728290240254566</v>
      </c>
      <c r="U308">
        <v>94.593009971769618</v>
      </c>
      <c r="V308">
        <v>95.410515267177047</v>
      </c>
      <c r="W308">
        <v>96.185299174122818</v>
      </c>
      <c r="X308">
        <v>96.921427170238033</v>
      </c>
    </row>
    <row r="309" spans="1:24" x14ac:dyDescent="0.3">
      <c r="A309" t="s">
        <v>335</v>
      </c>
      <c r="B309" t="s">
        <v>137</v>
      </c>
      <c r="C309" t="s">
        <v>213</v>
      </c>
      <c r="D309" t="s">
        <v>227</v>
      </c>
      <c r="E309" t="s">
        <v>337</v>
      </c>
      <c r="F309" t="s">
        <v>136</v>
      </c>
      <c r="G309">
        <v>0</v>
      </c>
      <c r="H309">
        <v>0</v>
      </c>
      <c r="I309">
        <v>0</v>
      </c>
      <c r="J309">
        <v>0</v>
      </c>
      <c r="K309">
        <v>0</v>
      </c>
      <c r="L309">
        <v>0</v>
      </c>
      <c r="M309">
        <v>2.525346909594378E-3</v>
      </c>
      <c r="N309">
        <v>4.9097125227414076E-3</v>
      </c>
      <c r="O309">
        <v>7.1283230943050748E-3</v>
      </c>
      <c r="P309">
        <v>9.1969523020160072E-3</v>
      </c>
      <c r="Q309">
        <v>1.1129872759704921E-2</v>
      </c>
      <c r="R309">
        <v>1.2939998862419025E-2</v>
      </c>
      <c r="S309">
        <v>1.4639016038028328E-2</v>
      </c>
      <c r="T309">
        <v>1.623749769891538E-2</v>
      </c>
      <c r="U309">
        <v>1.7745011064240233E-2</v>
      </c>
      <c r="V309">
        <v>1.9170212911885452E-2</v>
      </c>
      <c r="W309">
        <v>2.0520936218398813E-2</v>
      </c>
      <c r="X309">
        <v>2.1804268554055338E-2</v>
      </c>
    </row>
    <row r="310" spans="1:24" x14ac:dyDescent="0.3">
      <c r="A310" t="s">
        <v>335</v>
      </c>
      <c r="B310" t="s">
        <v>137</v>
      </c>
      <c r="C310" t="s">
        <v>213</v>
      </c>
      <c r="D310" t="s">
        <v>228</v>
      </c>
      <c r="E310" t="s">
        <v>337</v>
      </c>
      <c r="F310" t="s">
        <v>136</v>
      </c>
      <c r="G310">
        <v>0</v>
      </c>
      <c r="H310">
        <v>0</v>
      </c>
      <c r="I310">
        <v>0.33926092174909095</v>
      </c>
      <c r="J310">
        <v>0.53921861292090845</v>
      </c>
      <c r="K310">
        <v>0.73216671811195533</v>
      </c>
      <c r="L310">
        <v>0.91952725133471058</v>
      </c>
      <c r="M310">
        <v>1.1025214318336229</v>
      </c>
      <c r="N310">
        <v>1.2821562867265042</v>
      </c>
      <c r="O310">
        <v>1.4592374214712462</v>
      </c>
      <c r="P310">
        <v>1.6343949035788996</v>
      </c>
      <c r="Q310">
        <v>1.8081132963518549</v>
      </c>
      <c r="R310">
        <v>1.9807606424202389</v>
      </c>
      <c r="S310">
        <v>2.1526139153507491</v>
      </c>
      <c r="T310">
        <v>2.3238801385172261</v>
      </c>
      <c r="U310">
        <v>2.4947132758425612</v>
      </c>
      <c r="V310">
        <v>2.6652274080970093</v>
      </c>
      <c r="W310">
        <v>2.8355068347004222</v>
      </c>
      <c r="X310">
        <v>3.0056137238779268</v>
      </c>
    </row>
    <row r="311" spans="1:24" x14ac:dyDescent="0.3">
      <c r="A311" t="s">
        <v>335</v>
      </c>
      <c r="B311" t="s">
        <v>137</v>
      </c>
      <c r="C311" t="s">
        <v>213</v>
      </c>
      <c r="D311" t="s">
        <v>229</v>
      </c>
      <c r="E311" t="s">
        <v>337</v>
      </c>
      <c r="F311" t="s">
        <v>136</v>
      </c>
      <c r="G311">
        <v>0</v>
      </c>
      <c r="H311">
        <v>0</v>
      </c>
      <c r="I311">
        <v>0.302767961998541</v>
      </c>
      <c r="J311">
        <v>0.31776587034558368</v>
      </c>
      <c r="K311">
        <v>0.33263300954253766</v>
      </c>
      <c r="L311">
        <v>0.34737369599901324</v>
      </c>
      <c r="M311">
        <v>0.36199253027007167</v>
      </c>
      <c r="N311">
        <v>0.37649434034640761</v>
      </c>
      <c r="O311">
        <v>0.39088412589435001</v>
      </c>
      <c r="P311">
        <v>0.40516700456609039</v>
      </c>
      <c r="Q311">
        <v>0.41934816131554659</v>
      </c>
      <c r="R311">
        <v>0.43343280145766144</v>
      </c>
      <c r="S311">
        <v>0.44742610801024496</v>
      </c>
      <c r="T311">
        <v>0.46133320366737113</v>
      </c>
      <c r="U311">
        <v>0.47515911757930229</v>
      </c>
      <c r="V311">
        <v>0.48890875696111497</v>
      </c>
      <c r="W311">
        <v>0.50258688342364122</v>
      </c>
      <c r="X311">
        <v>0.51619809381711435</v>
      </c>
    </row>
    <row r="312" spans="1:24" x14ac:dyDescent="0.3">
      <c r="A312" t="s">
        <v>335</v>
      </c>
      <c r="B312" t="s">
        <v>137</v>
      </c>
      <c r="C312" t="s">
        <v>213</v>
      </c>
      <c r="D312" t="s">
        <v>230</v>
      </c>
      <c r="E312" t="s">
        <v>337</v>
      </c>
      <c r="F312" t="s">
        <v>136</v>
      </c>
      <c r="G312">
        <v>0</v>
      </c>
      <c r="H312">
        <v>0</v>
      </c>
      <c r="I312">
        <v>2.8430663313874858</v>
      </c>
      <c r="J312">
        <v>5.636915412721673</v>
      </c>
      <c r="K312">
        <v>8.3866319022022999</v>
      </c>
      <c r="L312">
        <v>11.098355681986344</v>
      </c>
      <c r="M312">
        <v>13.778503271634033</v>
      </c>
      <c r="N312">
        <v>16.433166062387748</v>
      </c>
      <c r="O312">
        <v>19.06774286969042</v>
      </c>
      <c r="P312">
        <v>21.686782965891105</v>
      </c>
      <c r="Q312">
        <v>24.293978723712481</v>
      </c>
      <c r="R312">
        <v>26.892244705428382</v>
      </c>
      <c r="S312">
        <v>29.483834477384853</v>
      </c>
      <c r="T312">
        <v>32.070464098975421</v>
      </c>
      <c r="U312">
        <v>34.653425682251978</v>
      </c>
      <c r="V312">
        <v>37.23368409242449</v>
      </c>
      <c r="W312">
        <v>39.811955453317857</v>
      </c>
      <c r="X312">
        <v>42.388768904183479</v>
      </c>
    </row>
    <row r="313" spans="1:24" x14ac:dyDescent="0.3">
      <c r="A313" t="s">
        <v>335</v>
      </c>
      <c r="B313" t="s">
        <v>137</v>
      </c>
      <c r="C313" t="s">
        <v>213</v>
      </c>
      <c r="D313" t="s">
        <v>231</v>
      </c>
      <c r="E313" t="s">
        <v>337</v>
      </c>
      <c r="F313" t="s">
        <v>136</v>
      </c>
      <c r="G313">
        <v>0</v>
      </c>
      <c r="H313">
        <v>0</v>
      </c>
      <c r="I313">
        <v>1.0987427409282171</v>
      </c>
      <c r="J313">
        <v>2.1800393212210842</v>
      </c>
      <c r="K313">
        <v>3.2449437359599758</v>
      </c>
      <c r="L313">
        <v>4.2947260795014248</v>
      </c>
      <c r="M313">
        <v>5.3307921415029806</v>
      </c>
      <c r="N313">
        <v>6.354606690944161</v>
      </c>
      <c r="O313">
        <v>7.3676273289465026</v>
      </c>
      <c r="P313">
        <v>8.3712527002475916</v>
      </c>
      <c r="Q313">
        <v>9.3667860254725923</v>
      </c>
      <c r="R313">
        <v>10.355412833306497</v>
      </c>
      <c r="S313">
        <v>11.338190560162619</v>
      </c>
      <c r="T313">
        <v>12.316047228396048</v>
      </c>
      <c r="U313">
        <v>13.289786488060805</v>
      </c>
      <c r="V313">
        <v>14.260096681791525</v>
      </c>
      <c r="W313">
        <v>15.227562086077192</v>
      </c>
      <c r="X313">
        <v>16.192674976319772</v>
      </c>
    </row>
    <row r="314" spans="1:24" x14ac:dyDescent="0.3">
      <c r="A314" t="s">
        <v>335</v>
      </c>
      <c r="B314" t="s">
        <v>137</v>
      </c>
      <c r="C314" t="s">
        <v>213</v>
      </c>
      <c r="D314" t="s">
        <v>232</v>
      </c>
      <c r="E314" t="s">
        <v>337</v>
      </c>
      <c r="F314" t="s">
        <v>136</v>
      </c>
      <c r="G314">
        <v>0</v>
      </c>
      <c r="H314">
        <v>0</v>
      </c>
      <c r="I314">
        <v>20.399322481047463</v>
      </c>
      <c r="J314">
        <v>40.278622404029377</v>
      </c>
      <c r="K314">
        <v>55.083111674219865</v>
      </c>
      <c r="L314">
        <v>56.040135645874081</v>
      </c>
      <c r="M314">
        <v>56.984514491734302</v>
      </c>
      <c r="N314">
        <v>57.919131119109188</v>
      </c>
      <c r="O314">
        <v>58.846255839847714</v>
      </c>
      <c r="P314">
        <v>59.767657166494153</v>
      </c>
      <c r="Q314">
        <v>60.684701372531471</v>
      </c>
      <c r="R314">
        <v>61.598437381194124</v>
      </c>
      <c r="S314">
        <v>62.509666664819669</v>
      </c>
      <c r="T314">
        <v>63.418999427527865</v>
      </c>
      <c r="U314">
        <v>64.326898993356224</v>
      </c>
      <c r="V314">
        <v>65.233716442453712</v>
      </c>
      <c r="W314">
        <v>66.139717392930024</v>
      </c>
      <c r="X314">
        <v>67.045102570899687</v>
      </c>
    </row>
    <row r="315" spans="1:24" x14ac:dyDescent="0.3">
      <c r="A315" t="s">
        <v>335</v>
      </c>
      <c r="B315" t="s">
        <v>137</v>
      </c>
      <c r="C315" t="s">
        <v>213</v>
      </c>
      <c r="D315" t="s">
        <v>233</v>
      </c>
      <c r="E315" t="s">
        <v>337</v>
      </c>
      <c r="F315" t="s">
        <v>136</v>
      </c>
      <c r="G315">
        <v>0</v>
      </c>
      <c r="H315">
        <v>0</v>
      </c>
      <c r="I315">
        <v>0.78327671669215426</v>
      </c>
      <c r="J315">
        <v>1.5366723422882682</v>
      </c>
      <c r="K315">
        <v>2.2642976801296975</v>
      </c>
      <c r="L315">
        <v>2.9698713960904515</v>
      </c>
      <c r="M315">
        <v>3.6567016650767274</v>
      </c>
      <c r="N315">
        <v>4.2517921765573314</v>
      </c>
      <c r="O315">
        <v>4.613508341163115</v>
      </c>
      <c r="P315">
        <v>4.9690860552157927</v>
      </c>
      <c r="Q315">
        <v>5.319539186437785</v>
      </c>
      <c r="R315">
        <v>5.6657262735390956</v>
      </c>
      <c r="S315">
        <v>6.0083704063326229</v>
      </c>
      <c r="T315">
        <v>6.3480778837566572</v>
      </c>
      <c r="U315">
        <v>6.6853552091005994</v>
      </c>
      <c r="V315">
        <v>7.0206242334057398</v>
      </c>
      <c r="W315">
        <v>7.3542354254898834</v>
      </c>
      <c r="X315">
        <v>7.6864793513156169</v>
      </c>
    </row>
    <row r="316" spans="1:24" x14ac:dyDescent="0.3">
      <c r="A316" t="s">
        <v>335</v>
      </c>
      <c r="B316" t="s">
        <v>137</v>
      </c>
      <c r="C316" t="s">
        <v>213</v>
      </c>
      <c r="D316" t="s">
        <v>234</v>
      </c>
      <c r="E316" t="s">
        <v>337</v>
      </c>
      <c r="F316" t="s">
        <v>136</v>
      </c>
      <c r="G316">
        <v>0</v>
      </c>
      <c r="H316">
        <v>0</v>
      </c>
      <c r="I316">
        <v>35.877445765364911</v>
      </c>
      <c r="J316">
        <v>70.047035360754109</v>
      </c>
      <c r="K316">
        <v>102.68659961999319</v>
      </c>
      <c r="L316">
        <v>133.9986787288428</v>
      </c>
      <c r="M316">
        <v>164.19064640868231</v>
      </c>
      <c r="N316">
        <v>193.45948731675037</v>
      </c>
      <c r="O316">
        <v>221.98220258585332</v>
      </c>
      <c r="P316">
        <v>249.91128147443297</v>
      </c>
      <c r="Q316">
        <v>277.37394097950136</v>
      </c>
      <c r="R316">
        <v>304.47373728117577</v>
      </c>
      <c r="S316">
        <v>331.29339798518748</v>
      </c>
      <c r="T316">
        <v>357.89807172221401</v>
      </c>
      <c r="U316">
        <v>384.33850754272055</v>
      </c>
      <c r="V316">
        <v>410.65391188726102</v>
      </c>
      <c r="W316">
        <v>423.65639285000896</v>
      </c>
      <c r="X316">
        <v>423.65639285000896</v>
      </c>
    </row>
    <row r="317" spans="1:24" x14ac:dyDescent="0.3">
      <c r="A317" t="s">
        <v>335</v>
      </c>
      <c r="B317" t="s">
        <v>137</v>
      </c>
      <c r="C317" t="s">
        <v>213</v>
      </c>
      <c r="D317" t="s">
        <v>235</v>
      </c>
      <c r="E317" t="s">
        <v>337</v>
      </c>
      <c r="F317" t="s">
        <v>136</v>
      </c>
      <c r="G317">
        <v>0</v>
      </c>
      <c r="H317">
        <v>0</v>
      </c>
      <c r="I317">
        <v>51.860661705553355</v>
      </c>
      <c r="J317">
        <v>101.25262617853068</v>
      </c>
      <c r="K317">
        <v>148.43294696656073</v>
      </c>
      <c r="L317">
        <v>193.69439485729129</v>
      </c>
      <c r="M317">
        <v>237.33672748902819</v>
      </c>
      <c r="N317">
        <v>279.64468516176527</v>
      </c>
      <c r="O317">
        <v>320.87412209461274</v>
      </c>
      <c r="P317">
        <v>361.24546071946577</v>
      </c>
      <c r="Q317">
        <v>400.94259254544619</v>
      </c>
      <c r="R317">
        <v>440.11520749361773</v>
      </c>
      <c r="S317">
        <v>478.88288788883699</v>
      </c>
      <c r="T317">
        <v>517.33980573872805</v>
      </c>
      <c r="U317">
        <v>555.5593185324293</v>
      </c>
      <c r="V317">
        <v>593.59809897634102</v>
      </c>
      <c r="W317">
        <v>612.39311774528971</v>
      </c>
      <c r="X317">
        <v>612.39311774528971</v>
      </c>
    </row>
    <row r="318" spans="1:24" x14ac:dyDescent="0.3">
      <c r="A318" t="s">
        <v>335</v>
      </c>
      <c r="B318" t="s">
        <v>137</v>
      </c>
      <c r="C318" t="s">
        <v>213</v>
      </c>
      <c r="D318" t="s">
        <v>236</v>
      </c>
      <c r="E318" t="s">
        <v>337</v>
      </c>
      <c r="F318" t="s">
        <v>136</v>
      </c>
      <c r="G318">
        <v>0</v>
      </c>
      <c r="H318">
        <v>0</v>
      </c>
      <c r="I318">
        <v>13.010224717820689</v>
      </c>
      <c r="J318">
        <v>25.401130192504205</v>
      </c>
      <c r="K318">
        <v>37.237203152703401</v>
      </c>
      <c r="L318">
        <v>48.591890670106963</v>
      </c>
      <c r="M318">
        <v>59.540392599614258</v>
      </c>
      <c r="N318">
        <v>70.154141413687199</v>
      </c>
      <c r="O318">
        <v>80.497322966808838</v>
      </c>
      <c r="P318">
        <v>90.625234381643835</v>
      </c>
      <c r="Q318">
        <v>100.58400831016182</v>
      </c>
      <c r="R318">
        <v>110.41119729116548</v>
      </c>
      <c r="S318">
        <v>120.13680080533049</v>
      </c>
      <c r="T318">
        <v>129.78444367619409</v>
      </c>
      <c r="U318">
        <v>139.37252901291529</v>
      </c>
      <c r="V318">
        <v>148.91527423234504</v>
      </c>
      <c r="W318">
        <v>153.63035903299837</v>
      </c>
      <c r="X318">
        <v>153.63035903299837</v>
      </c>
    </row>
    <row r="319" spans="1:24" x14ac:dyDescent="0.3">
      <c r="A319" t="s">
        <v>335</v>
      </c>
      <c r="B319" t="s">
        <v>137</v>
      </c>
      <c r="C319" t="s">
        <v>213</v>
      </c>
      <c r="D319" t="s">
        <v>237</v>
      </c>
      <c r="E319" t="s">
        <v>337</v>
      </c>
      <c r="F319" t="s">
        <v>136</v>
      </c>
      <c r="G319">
        <v>0</v>
      </c>
      <c r="H319">
        <v>0</v>
      </c>
      <c r="I319">
        <v>0.90718675120806058</v>
      </c>
      <c r="J319">
        <v>1.7711891436269394</v>
      </c>
      <c r="K319">
        <v>2.5965037564573392</v>
      </c>
      <c r="L319">
        <v>3.3882519624500116</v>
      </c>
      <c r="M319">
        <v>4.1516773537439944</v>
      </c>
      <c r="N319">
        <v>4.8917608275973281</v>
      </c>
      <c r="O319">
        <v>5.6129779836299196</v>
      </c>
      <c r="P319">
        <v>6.3191846212725515</v>
      </c>
      <c r="Q319">
        <v>7.0135975128387402</v>
      </c>
      <c r="R319">
        <v>7.6988351500467251</v>
      </c>
      <c r="S319">
        <v>8.3769893592870837</v>
      </c>
      <c r="T319">
        <v>9.04970747005469</v>
      </c>
      <c r="U319">
        <v>9.7182727082101437</v>
      </c>
      <c r="V319">
        <v>10.383676436507226</v>
      </c>
      <c r="W319">
        <v>10.712453421897507</v>
      </c>
      <c r="X319">
        <v>10.712453421897507</v>
      </c>
    </row>
    <row r="320" spans="1:24" x14ac:dyDescent="0.3">
      <c r="A320" t="s">
        <v>335</v>
      </c>
      <c r="B320" t="s">
        <v>137</v>
      </c>
      <c r="C320" t="s">
        <v>213</v>
      </c>
      <c r="D320" t="s">
        <v>238</v>
      </c>
      <c r="E320" t="s">
        <v>337</v>
      </c>
      <c r="F320" t="s">
        <v>136</v>
      </c>
      <c r="G320">
        <v>0</v>
      </c>
      <c r="H320">
        <v>0</v>
      </c>
      <c r="I320">
        <v>0.33354232886083029</v>
      </c>
      <c r="J320">
        <v>0.65120720847350477</v>
      </c>
      <c r="K320">
        <v>0.95464788112414856</v>
      </c>
      <c r="L320">
        <v>1.2457473048607879</v>
      </c>
      <c r="M320">
        <v>1.5264333737265421</v>
      </c>
      <c r="N320">
        <v>1.7985373976132846</v>
      </c>
      <c r="O320">
        <v>2.0637049053146006</v>
      </c>
      <c r="P320">
        <v>2.3233535457545416</v>
      </c>
      <c r="Q320">
        <v>2.5786660188870436</v>
      </c>
      <c r="R320">
        <v>2.8306050568338459</v>
      </c>
      <c r="S320">
        <v>3.0799397544312179</v>
      </c>
      <c r="T320">
        <v>3.3272757798234411</v>
      </c>
      <c r="U320">
        <v>3.5730849323852629</v>
      </c>
      <c r="V320">
        <v>3.8177317031558236</v>
      </c>
      <c r="W320">
        <v>3.9386120414509835</v>
      </c>
      <c r="X320">
        <v>3.9386120414509835</v>
      </c>
    </row>
    <row r="321" spans="1:24" x14ac:dyDescent="0.3">
      <c r="A321" t="s">
        <v>335</v>
      </c>
      <c r="B321" t="s">
        <v>137</v>
      </c>
      <c r="C321" t="s">
        <v>213</v>
      </c>
      <c r="D321" t="s">
        <v>239</v>
      </c>
      <c r="E321" t="s">
        <v>337</v>
      </c>
      <c r="F321" t="s">
        <v>136</v>
      </c>
      <c r="G321">
        <v>0</v>
      </c>
      <c r="H321">
        <v>0</v>
      </c>
      <c r="I321">
        <v>9.7336318050821475</v>
      </c>
      <c r="J321">
        <v>19.003918386446351</v>
      </c>
      <c r="K321">
        <v>27.85910564965036</v>
      </c>
      <c r="L321">
        <v>36.354143203058733</v>
      </c>
      <c r="M321">
        <v>44.545292004130829</v>
      </c>
      <c r="N321">
        <v>52.485994433836339</v>
      </c>
      <c r="O321">
        <v>60.224271297978618</v>
      </c>
      <c r="P321">
        <v>67.801493275663688</v>
      </c>
      <c r="Q321">
        <v>75.25217462457762</v>
      </c>
      <c r="R321">
        <v>82.604410369516614</v>
      </c>
      <c r="S321">
        <v>89.880644696155713</v>
      </c>
      <c r="T321">
        <v>97.098552574663287</v>
      </c>
      <c r="U321">
        <v>104.2719023366791</v>
      </c>
      <c r="V321">
        <v>111.41133077778878</v>
      </c>
      <c r="W321">
        <v>114.93893313475917</v>
      </c>
      <c r="X321">
        <v>114.93893313475917</v>
      </c>
    </row>
    <row r="322" spans="1:24" x14ac:dyDescent="0.3">
      <c r="A322" t="s">
        <v>335</v>
      </c>
      <c r="B322" t="s">
        <v>137</v>
      </c>
      <c r="C322" t="s">
        <v>213</v>
      </c>
      <c r="D322" t="s">
        <v>240</v>
      </c>
      <c r="E322" t="s">
        <v>337</v>
      </c>
      <c r="F322" t="s">
        <v>136</v>
      </c>
      <c r="G322">
        <v>0</v>
      </c>
      <c r="H322">
        <v>0</v>
      </c>
      <c r="I322">
        <v>7.2974999017852475</v>
      </c>
      <c r="J322">
        <v>22.357069235661584</v>
      </c>
      <c r="K322">
        <v>41.449666311410788</v>
      </c>
      <c r="L322">
        <v>62.422086755866815</v>
      </c>
      <c r="M322">
        <v>83.665961849325271</v>
      </c>
      <c r="N322">
        <v>104.9506851566062</v>
      </c>
      <c r="O322">
        <v>125.86694166528856</v>
      </c>
      <c r="P322">
        <v>146.45279786073667</v>
      </c>
      <c r="Q322">
        <v>166.75422020226517</v>
      </c>
      <c r="R322">
        <v>186.81924620554068</v>
      </c>
      <c r="S322">
        <v>206.69347930081705</v>
      </c>
      <c r="T322">
        <v>226.41733792350715</v>
      </c>
      <c r="U322">
        <v>246.02488037261381</v>
      </c>
      <c r="V322">
        <v>265.5437497357716</v>
      </c>
      <c r="W322">
        <v>284.99576599335722</v>
      </c>
      <c r="X322">
        <v>304.39780055480651</v>
      </c>
    </row>
    <row r="323" spans="1:24" x14ac:dyDescent="0.3">
      <c r="A323" t="s">
        <v>335</v>
      </c>
      <c r="B323" t="s">
        <v>137</v>
      </c>
      <c r="C323" t="s">
        <v>213</v>
      </c>
      <c r="D323" t="s">
        <v>241</v>
      </c>
      <c r="E323" t="s">
        <v>337</v>
      </c>
      <c r="F323" t="s">
        <v>136</v>
      </c>
      <c r="G323">
        <v>0</v>
      </c>
      <c r="H323">
        <v>0</v>
      </c>
      <c r="I323">
        <v>0.52113630990981863</v>
      </c>
      <c r="J323">
        <v>1.5594831298516243</v>
      </c>
      <c r="K323">
        <v>2.8368687326574795</v>
      </c>
      <c r="L323">
        <v>4.2064703174230358</v>
      </c>
      <c r="M323">
        <v>5.5687812210470931</v>
      </c>
      <c r="N323">
        <v>6.9163913390596621</v>
      </c>
      <c r="O323">
        <v>8.2296479798185143</v>
      </c>
      <c r="P323">
        <v>9.5155721274552008</v>
      </c>
      <c r="Q323">
        <v>10.780021168427048</v>
      </c>
      <c r="R323">
        <v>12.027763086425217</v>
      </c>
      <c r="S323">
        <v>13.262606865853037</v>
      </c>
      <c r="T323">
        <v>14.487552111448922</v>
      </c>
      <c r="U323">
        <v>15.704935435520175</v>
      </c>
      <c r="V323">
        <v>16.916561999950311</v>
      </c>
      <c r="W323">
        <v>18.123817673868146</v>
      </c>
      <c r="X323">
        <v>19.327761386787067</v>
      </c>
    </row>
    <row r="324" spans="1:24" x14ac:dyDescent="0.3">
      <c r="A324" t="s">
        <v>335</v>
      </c>
      <c r="B324" t="s">
        <v>137</v>
      </c>
      <c r="C324" t="s">
        <v>213</v>
      </c>
      <c r="D324" t="s">
        <v>242</v>
      </c>
      <c r="E324" t="s">
        <v>337</v>
      </c>
      <c r="F324" t="s">
        <v>136</v>
      </c>
      <c r="G324">
        <v>0</v>
      </c>
      <c r="H324">
        <v>0</v>
      </c>
      <c r="I324">
        <v>2.7823996021197277</v>
      </c>
      <c r="J324">
        <v>8.3262385627331525</v>
      </c>
      <c r="K324">
        <v>15.146329823723057</v>
      </c>
      <c r="L324">
        <v>22.458771563147579</v>
      </c>
      <c r="M324">
        <v>29.732287616678526</v>
      </c>
      <c r="N324">
        <v>36.92731468516191</v>
      </c>
      <c r="O324">
        <v>43.938925055126028</v>
      </c>
      <c r="P324">
        <v>50.80460447278093</v>
      </c>
      <c r="Q324">
        <v>57.555626118364515</v>
      </c>
      <c r="R324">
        <v>64.217446740280081</v>
      </c>
      <c r="S324">
        <v>70.810402892490146</v>
      </c>
      <c r="T324">
        <v>77.350509768854678</v>
      </c>
      <c r="U324">
        <v>83.850242779416163</v>
      </c>
      <c r="V324">
        <v>90.31923986651509</v>
      </c>
      <c r="W324">
        <v>96.764900325958109</v>
      </c>
      <c r="X324">
        <v>103.19287788979325</v>
      </c>
    </row>
    <row r="325" spans="1:24" x14ac:dyDescent="0.3">
      <c r="A325" t="s">
        <v>335</v>
      </c>
      <c r="B325" t="s">
        <v>137</v>
      </c>
      <c r="C325" t="s">
        <v>213</v>
      </c>
      <c r="D325" t="s">
        <v>243</v>
      </c>
      <c r="E325" t="s">
        <v>337</v>
      </c>
      <c r="F325" t="s">
        <v>136</v>
      </c>
      <c r="G325">
        <v>0</v>
      </c>
      <c r="H325">
        <v>0</v>
      </c>
      <c r="I325">
        <v>1.2452736026067268</v>
      </c>
      <c r="J325">
        <v>3.7264399704768247</v>
      </c>
      <c r="K325">
        <v>6.7787979453016423</v>
      </c>
      <c r="L325">
        <v>10.051509263175507</v>
      </c>
      <c r="M325">
        <v>13.306799241185141</v>
      </c>
      <c r="N325">
        <v>16.526961173208619</v>
      </c>
      <c r="O325">
        <v>19.665034259054391</v>
      </c>
      <c r="P325">
        <v>22.737795388064246</v>
      </c>
      <c r="Q325">
        <v>25.759240991875874</v>
      </c>
      <c r="R325">
        <v>28.740764335773914</v>
      </c>
      <c r="S325">
        <v>31.691467122403171</v>
      </c>
      <c r="T325">
        <v>34.618517013137392</v>
      </c>
      <c r="U325">
        <v>37.52749742554024</v>
      </c>
      <c r="V325">
        <v>40.422721857633682</v>
      </c>
      <c r="W325">
        <v>43.307501892606162</v>
      </c>
      <c r="X325">
        <v>46.184367879897863</v>
      </c>
    </row>
    <row r="326" spans="1:24" x14ac:dyDescent="0.3">
      <c r="A326" t="s">
        <v>335</v>
      </c>
      <c r="B326" t="s">
        <v>137</v>
      </c>
      <c r="C326" t="s">
        <v>213</v>
      </c>
      <c r="D326" t="s">
        <v>244</v>
      </c>
      <c r="E326" t="s">
        <v>337</v>
      </c>
      <c r="F326" t="s">
        <v>136</v>
      </c>
      <c r="G326">
        <v>0</v>
      </c>
      <c r="H326">
        <v>0</v>
      </c>
      <c r="I326">
        <v>0.27665881987640523</v>
      </c>
      <c r="J326">
        <v>0.82789234623965013</v>
      </c>
      <c r="K326">
        <v>1.5060258531152955</v>
      </c>
      <c r="L326">
        <v>2.2331146222852332</v>
      </c>
      <c r="M326">
        <v>2.9563329429710663</v>
      </c>
      <c r="N326">
        <v>3.6717469676959555</v>
      </c>
      <c r="O326">
        <v>4.3689235518607941</v>
      </c>
      <c r="P326">
        <v>5.0515899682486713</v>
      </c>
      <c r="Q326">
        <v>5.7228557634293207</v>
      </c>
      <c r="R326">
        <v>6.3852521460637064</v>
      </c>
      <c r="S326">
        <v>7.0408012149960539</v>
      </c>
      <c r="T326">
        <v>7.6910953887380735</v>
      </c>
      <c r="U326">
        <v>8.3373751189550109</v>
      </c>
      <c r="V326">
        <v>8.9805987229755235</v>
      </c>
      <c r="W326">
        <v>9.621501925619377</v>
      </c>
      <c r="X326">
        <v>10.260646887273278</v>
      </c>
    </row>
    <row r="327" spans="1:24" x14ac:dyDescent="0.3">
      <c r="A327" t="s">
        <v>335</v>
      </c>
      <c r="B327" t="s">
        <v>137</v>
      </c>
      <c r="C327" t="s">
        <v>213</v>
      </c>
      <c r="D327" t="s">
        <v>245</v>
      </c>
      <c r="E327" t="s">
        <v>337</v>
      </c>
      <c r="F327" t="s">
        <v>136</v>
      </c>
      <c r="G327">
        <v>0</v>
      </c>
      <c r="H327">
        <v>0</v>
      </c>
      <c r="I327">
        <v>4.3398185143849161E-2</v>
      </c>
      <c r="J327">
        <v>0.12986763023616948</v>
      </c>
      <c r="K327">
        <v>0.236243286348577</v>
      </c>
      <c r="L327">
        <v>0.35029832726340115</v>
      </c>
      <c r="M327">
        <v>0.46374622888666778</v>
      </c>
      <c r="N327">
        <v>0.57596990682105387</v>
      </c>
      <c r="O327">
        <v>0.68533276209188421</v>
      </c>
      <c r="P327">
        <v>0.79241947468295382</v>
      </c>
      <c r="Q327">
        <v>0.8977178247337394</v>
      </c>
      <c r="R327">
        <v>1.001624871199944</v>
      </c>
      <c r="S327">
        <v>1.1044578113430183</v>
      </c>
      <c r="T327">
        <v>1.2064664404647298</v>
      </c>
      <c r="U327">
        <v>1.3078453424610641</v>
      </c>
      <c r="V327">
        <v>1.4087448441239669</v>
      </c>
      <c r="W327">
        <v>1.5092803551915319</v>
      </c>
      <c r="X327">
        <v>1.6095400591547235</v>
      </c>
    </row>
    <row r="328" spans="1:24" x14ac:dyDescent="0.3">
      <c r="A328" t="s">
        <v>335</v>
      </c>
      <c r="B328" t="s">
        <v>137</v>
      </c>
      <c r="C328" t="s">
        <v>213</v>
      </c>
      <c r="D328" t="s">
        <v>246</v>
      </c>
      <c r="E328" t="s">
        <v>337</v>
      </c>
      <c r="F328" t="s">
        <v>136</v>
      </c>
      <c r="G328">
        <v>0</v>
      </c>
      <c r="H328">
        <v>0</v>
      </c>
      <c r="I328">
        <v>1.5347641382804442</v>
      </c>
      <c r="J328">
        <v>4.5927308008221432</v>
      </c>
      <c r="K328">
        <v>8.3546748002364843</v>
      </c>
      <c r="L328">
        <v>12.388197999558344</v>
      </c>
      <c r="M328">
        <v>16.400249895217737</v>
      </c>
      <c r="N328">
        <v>20.369007477792394</v>
      </c>
      <c r="O328">
        <v>24.236592902696128</v>
      </c>
      <c r="P328">
        <v>28.023683206734159</v>
      </c>
      <c r="Q328">
        <v>31.747528592027905</v>
      </c>
      <c r="R328">
        <v>35.422170932539984</v>
      </c>
      <c r="S328">
        <v>39.058827816748384</v>
      </c>
      <c r="T328">
        <v>42.666333182519239</v>
      </c>
      <c r="U328">
        <v>46.251568432483914</v>
      </c>
      <c r="V328">
        <v>49.819849829719701</v>
      </c>
      <c r="W328">
        <v>53.375258805895839</v>
      </c>
      <c r="X328">
        <v>56.920913944406365</v>
      </c>
    </row>
    <row r="329" spans="1:24" x14ac:dyDescent="0.3">
      <c r="A329" t="s">
        <v>335</v>
      </c>
      <c r="B329" t="s">
        <v>137</v>
      </c>
      <c r="C329" t="s">
        <v>213</v>
      </c>
      <c r="D329" t="s">
        <v>247</v>
      </c>
      <c r="E329" t="s">
        <v>337</v>
      </c>
      <c r="F329" t="s">
        <v>136</v>
      </c>
      <c r="G329">
        <v>0</v>
      </c>
      <c r="H329">
        <v>0</v>
      </c>
      <c r="I329">
        <v>1.381447372303507</v>
      </c>
      <c r="J329">
        <v>4.1339354616414639</v>
      </c>
      <c r="K329">
        <v>7.5200763826604717</v>
      </c>
      <c r="L329">
        <v>11.150666833562862</v>
      </c>
      <c r="M329">
        <v>14.761930877700449</v>
      </c>
      <c r="N329">
        <v>18.33422553653978</v>
      </c>
      <c r="O329">
        <v>21.815454729436333</v>
      </c>
      <c r="P329">
        <v>25.224229940362886</v>
      </c>
      <c r="Q329">
        <v>28.576078145613682</v>
      </c>
      <c r="R329">
        <v>31.883638492406227</v>
      </c>
      <c r="S329">
        <v>35.157007977236582</v>
      </c>
      <c r="T329">
        <v>38.404138063100177</v>
      </c>
      <c r="U329">
        <v>41.631222728176311</v>
      </c>
      <c r="V329">
        <v>44.843047162238065</v>
      </c>
      <c r="W329">
        <v>48.043285078342763</v>
      </c>
      <c r="X329">
        <v>51.234743525943507</v>
      </c>
    </row>
    <row r="330" spans="1:24" x14ac:dyDescent="0.3">
      <c r="A330" t="s">
        <v>335</v>
      </c>
      <c r="B330" t="s">
        <v>137</v>
      </c>
      <c r="C330" t="s">
        <v>213</v>
      </c>
      <c r="D330" t="s">
        <v>248</v>
      </c>
      <c r="E330" t="s">
        <v>337</v>
      </c>
      <c r="F330" t="s">
        <v>136</v>
      </c>
      <c r="G330">
        <v>0</v>
      </c>
      <c r="H330">
        <v>0</v>
      </c>
      <c r="I330">
        <v>5.2202931348535264</v>
      </c>
      <c r="J330">
        <v>16.032168800845085</v>
      </c>
      <c r="K330">
        <v>29.758331008370796</v>
      </c>
      <c r="L330">
        <v>44.810403479060895</v>
      </c>
      <c r="M330">
        <v>59.985875222413732</v>
      </c>
      <c r="N330">
        <v>75.093617859881022</v>
      </c>
      <c r="O330">
        <v>89.850224713865472</v>
      </c>
      <c r="P330">
        <v>104.31534065252637</v>
      </c>
      <c r="Q330">
        <v>118.56051500563613</v>
      </c>
      <c r="R330">
        <v>132.65139856509171</v>
      </c>
      <c r="S330">
        <v>146.63949680629611</v>
      </c>
      <c r="T330">
        <v>160.56145814649008</v>
      </c>
      <c r="U330">
        <v>174.44180978035192</v>
      </c>
      <c r="V330">
        <v>188.29635199505924</v>
      </c>
      <c r="W330">
        <v>202.13502606562588</v>
      </c>
      <c r="X330">
        <v>215.96399700763124</v>
      </c>
    </row>
    <row r="331" spans="1:24" x14ac:dyDescent="0.3">
      <c r="A331" t="s">
        <v>335</v>
      </c>
      <c r="B331" t="s">
        <v>137</v>
      </c>
      <c r="C331" t="s">
        <v>213</v>
      </c>
      <c r="D331" t="s">
        <v>249</v>
      </c>
      <c r="E331" t="s">
        <v>337</v>
      </c>
      <c r="F331" t="s">
        <v>136</v>
      </c>
      <c r="G331">
        <v>0</v>
      </c>
      <c r="H331">
        <v>0</v>
      </c>
      <c r="I331">
        <v>5.6356589731259989E-2</v>
      </c>
      <c r="J331">
        <v>0.17307808896384591</v>
      </c>
      <c r="K331">
        <v>0.32126127947273631</v>
      </c>
      <c r="L331">
        <v>0.48375856667913308</v>
      </c>
      <c r="M331">
        <v>0.6475880323672627</v>
      </c>
      <c r="N331">
        <v>0.81068631661889934</v>
      </c>
      <c r="O331">
        <v>0.96999385296069418</v>
      </c>
      <c r="P331">
        <v>1.1261545480234809</v>
      </c>
      <c r="Q331">
        <v>1.2799408251404647</v>
      </c>
      <c r="R331">
        <v>1.4320614289451159</v>
      </c>
      <c r="S331">
        <v>1.5830723958268127</v>
      </c>
      <c r="T331">
        <v>1.7333693701988826</v>
      </c>
      <c r="U331">
        <v>1.8832171396914523</v>
      </c>
      <c r="V331">
        <v>2.0327862790747697</v>
      </c>
      <c r="W331">
        <v>2.182184111126098</v>
      </c>
      <c r="X331">
        <v>2.3314771913519423</v>
      </c>
    </row>
    <row r="332" spans="1:24" x14ac:dyDescent="0.3">
      <c r="A332" t="s">
        <v>335</v>
      </c>
      <c r="B332" t="s">
        <v>137</v>
      </c>
      <c r="C332" t="s">
        <v>213</v>
      </c>
      <c r="D332" t="s">
        <v>250</v>
      </c>
      <c r="E332" t="s">
        <v>337</v>
      </c>
      <c r="F332" t="s">
        <v>136</v>
      </c>
      <c r="G332">
        <v>0</v>
      </c>
      <c r="H332">
        <v>0</v>
      </c>
      <c r="I332">
        <v>0.43665159966723621</v>
      </c>
      <c r="J332">
        <v>1.3066654354244032</v>
      </c>
      <c r="K332">
        <v>2.3769659618904915</v>
      </c>
      <c r="L332">
        <v>3.5245327530015373</v>
      </c>
      <c r="M332">
        <v>4.6659908015004046</v>
      </c>
      <c r="N332">
        <v>5.7951313019191311</v>
      </c>
      <c r="O332">
        <v>6.8954875850194295</v>
      </c>
      <c r="P332">
        <v>7.9729424186951956</v>
      </c>
      <c r="Q332">
        <v>9.0324036113601309</v>
      </c>
      <c r="R332">
        <v>10.077866178648998</v>
      </c>
      <c r="S332">
        <v>11.112521606361566</v>
      </c>
      <c r="T332">
        <v>12.138883214300144</v>
      </c>
      <c r="U332">
        <v>13.158908811741084</v>
      </c>
      <c r="V332">
        <v>14.174110914333566</v>
      </c>
      <c r="W332">
        <v>15.185650719178081</v>
      </c>
      <c r="X332">
        <v>16.194415486012943</v>
      </c>
    </row>
    <row r="333" spans="1:24" x14ac:dyDescent="0.3">
      <c r="A333" t="s">
        <v>335</v>
      </c>
      <c r="B333" t="s">
        <v>137</v>
      </c>
      <c r="C333" t="s">
        <v>213</v>
      </c>
      <c r="D333" t="s">
        <v>251</v>
      </c>
      <c r="E333" t="s">
        <v>337</v>
      </c>
      <c r="F333" t="s">
        <v>136</v>
      </c>
      <c r="G333">
        <v>0</v>
      </c>
      <c r="H333">
        <v>0</v>
      </c>
      <c r="I333">
        <v>1.2084338298006894</v>
      </c>
      <c r="J333">
        <v>3.7112504304913809</v>
      </c>
      <c r="K333">
        <v>6.8886886195771355</v>
      </c>
      <c r="L333">
        <v>10.37305877127436</v>
      </c>
      <c r="M333">
        <v>13.885994341005842</v>
      </c>
      <c r="N333">
        <v>17.383251453474493</v>
      </c>
      <c r="O333">
        <v>20.799224939017826</v>
      </c>
      <c r="P333">
        <v>24.147721853024446</v>
      </c>
      <c r="Q333">
        <v>27.445304987729003</v>
      </c>
      <c r="R333">
        <v>30.707171696198095</v>
      </c>
      <c r="S333">
        <v>33.945244864233167</v>
      </c>
      <c r="T333">
        <v>37.168008150904377</v>
      </c>
      <c r="U333">
        <v>40.381139300934812</v>
      </c>
      <c r="V333">
        <v>43.58829588700339</v>
      </c>
      <c r="W333">
        <v>46.791779192338417</v>
      </c>
      <c r="X333">
        <v>49.993016342427858</v>
      </c>
    </row>
    <row r="334" spans="1:24" x14ac:dyDescent="0.3">
      <c r="A334" t="s">
        <v>335</v>
      </c>
      <c r="B334" t="s">
        <v>137</v>
      </c>
      <c r="C334" t="s">
        <v>213</v>
      </c>
      <c r="D334" t="s">
        <v>252</v>
      </c>
      <c r="E334" t="s">
        <v>337</v>
      </c>
      <c r="F334" t="s">
        <v>136</v>
      </c>
      <c r="G334">
        <v>0</v>
      </c>
      <c r="H334">
        <v>0</v>
      </c>
      <c r="I334">
        <v>0</v>
      </c>
      <c r="J334">
        <v>0</v>
      </c>
      <c r="K334">
        <v>13.872222064455309</v>
      </c>
      <c r="L334">
        <v>28.258022462877832</v>
      </c>
      <c r="M334">
        <v>41.852144907634212</v>
      </c>
      <c r="N334">
        <v>54.650827104702429</v>
      </c>
      <c r="O334">
        <v>66.664525362654658</v>
      </c>
      <c r="P334">
        <v>77.917179413757438</v>
      </c>
      <c r="Q334">
        <v>88.444583285471225</v>
      </c>
      <c r="R334">
        <v>98.292090076718765</v>
      </c>
      <c r="S334">
        <v>107.51194636625401</v>
      </c>
      <c r="T334">
        <v>116.16055859286773</v>
      </c>
      <c r="U334">
        <v>124.2959483832731</v>
      </c>
      <c r="V334">
        <v>131.97557713899928</v>
      </c>
      <c r="W334">
        <v>139.25463523498166</v>
      </c>
      <c r="X334">
        <v>146.18481606493458</v>
      </c>
    </row>
    <row r="335" spans="1:24" x14ac:dyDescent="0.3">
      <c r="A335" t="s">
        <v>335</v>
      </c>
      <c r="B335" t="s">
        <v>137</v>
      </c>
      <c r="C335" t="s">
        <v>213</v>
      </c>
      <c r="D335" t="s">
        <v>253</v>
      </c>
      <c r="E335" t="s">
        <v>337</v>
      </c>
      <c r="F335" t="s">
        <v>136</v>
      </c>
      <c r="G335">
        <v>0</v>
      </c>
      <c r="H335">
        <v>0</v>
      </c>
      <c r="I335">
        <v>0</v>
      </c>
      <c r="J335">
        <v>0</v>
      </c>
      <c r="K335">
        <v>0.3501345938572768</v>
      </c>
      <c r="L335">
        <v>0.7209968827455675</v>
      </c>
      <c r="M335">
        <v>1.0798199529013366</v>
      </c>
      <c r="N335">
        <v>1.4265465903015619</v>
      </c>
      <c r="O335">
        <v>1.7613358063036424</v>
      </c>
      <c r="P335">
        <v>2.0845516576200582</v>
      </c>
      <c r="Q335">
        <v>2.396738471807133</v>
      </c>
      <c r="R335">
        <v>2.6985859432988222</v>
      </c>
      <c r="S335">
        <v>2.9908885971753452</v>
      </c>
      <c r="T335">
        <v>3.2745042184127517</v>
      </c>
      <c r="U335">
        <v>3.5503151545009297</v>
      </c>
      <c r="V335">
        <v>3.8191952334636143</v>
      </c>
      <c r="W335">
        <v>4.0819837473294642</v>
      </c>
      <c r="X335">
        <v>4.3394668087735528</v>
      </c>
    </row>
    <row r="336" spans="1:24" x14ac:dyDescent="0.3">
      <c r="A336" t="s">
        <v>335</v>
      </c>
      <c r="B336" t="s">
        <v>137</v>
      </c>
      <c r="C336" t="s">
        <v>213</v>
      </c>
      <c r="D336" t="s">
        <v>254</v>
      </c>
      <c r="E336" t="s">
        <v>337</v>
      </c>
      <c r="F336" t="s">
        <v>136</v>
      </c>
      <c r="G336">
        <v>0</v>
      </c>
      <c r="H336">
        <v>0</v>
      </c>
      <c r="I336">
        <v>0</v>
      </c>
      <c r="J336">
        <v>0</v>
      </c>
      <c r="K336">
        <v>0.50458435360153464</v>
      </c>
      <c r="L336">
        <v>1.0182232206379851</v>
      </c>
      <c r="M336">
        <v>1.4970585846306932</v>
      </c>
      <c r="N336">
        <v>1.9461650130593151</v>
      </c>
      <c r="O336">
        <v>2.3714732203200026</v>
      </c>
      <c r="P336">
        <v>2.7787014408765858</v>
      </c>
      <c r="Q336">
        <v>3.1727322154446576</v>
      </c>
      <c r="R336">
        <v>3.5574080616403423</v>
      </c>
      <c r="S336">
        <v>3.9355897760959517</v>
      </c>
      <c r="T336">
        <v>4.3093283978687671</v>
      </c>
      <c r="U336">
        <v>4.6800573537660206</v>
      </c>
      <c r="V336">
        <v>5.0487613680932819</v>
      </c>
      <c r="W336">
        <v>5.4161091712206098</v>
      </c>
      <c r="X336">
        <v>5.7825514180346858</v>
      </c>
    </row>
    <row r="337" spans="1:24" x14ac:dyDescent="0.3">
      <c r="A337" t="s">
        <v>335</v>
      </c>
      <c r="B337" t="s">
        <v>137</v>
      </c>
      <c r="C337" t="s">
        <v>134</v>
      </c>
      <c r="D337" t="s">
        <v>255</v>
      </c>
      <c r="E337" t="s">
        <v>337</v>
      </c>
      <c r="F337" t="s">
        <v>136</v>
      </c>
      <c r="G337">
        <v>0</v>
      </c>
      <c r="H337">
        <v>0</v>
      </c>
      <c r="I337">
        <v>2.1104751311187848</v>
      </c>
      <c r="J337">
        <v>2.9835304998394943</v>
      </c>
      <c r="K337">
        <v>2.9835304998394943</v>
      </c>
      <c r="L337">
        <v>2.9835304998394943</v>
      </c>
      <c r="M337">
        <v>2.9835304998394943</v>
      </c>
      <c r="N337">
        <v>2.9835304998394943</v>
      </c>
      <c r="O337">
        <v>2.9835304998394943</v>
      </c>
      <c r="P337">
        <v>2.9835304998394943</v>
      </c>
      <c r="Q337">
        <v>2.9835304998394943</v>
      </c>
      <c r="R337">
        <v>2.9835304998394943</v>
      </c>
      <c r="S337">
        <v>2.9835304998394943</v>
      </c>
      <c r="T337">
        <v>2.9835304998394943</v>
      </c>
      <c r="U337">
        <v>2.9835304998394943</v>
      </c>
      <c r="V337">
        <v>2.9835304998394943</v>
      </c>
      <c r="W337">
        <v>2.9835304998394943</v>
      </c>
      <c r="X337">
        <v>2.9835304998394943</v>
      </c>
    </row>
    <row r="338" spans="1:24" x14ac:dyDescent="0.3">
      <c r="A338" t="s">
        <v>335</v>
      </c>
      <c r="B338" t="s">
        <v>137</v>
      </c>
      <c r="C338" t="s">
        <v>134</v>
      </c>
      <c r="D338" t="s">
        <v>256</v>
      </c>
      <c r="E338" t="s">
        <v>337</v>
      </c>
      <c r="F338" t="s">
        <v>136</v>
      </c>
      <c r="G338">
        <v>0</v>
      </c>
      <c r="H338">
        <v>0</v>
      </c>
      <c r="I338">
        <v>0</v>
      </c>
      <c r="J338">
        <v>0</v>
      </c>
      <c r="K338">
        <v>0</v>
      </c>
      <c r="L338">
        <v>0</v>
      </c>
      <c r="M338">
        <v>0</v>
      </c>
      <c r="N338">
        <v>0.12732137441639588</v>
      </c>
      <c r="O338">
        <v>0.25871544024569815</v>
      </c>
      <c r="P338">
        <v>0.38554420074553331</v>
      </c>
      <c r="Q338">
        <v>0.50871936662733286</v>
      </c>
      <c r="R338">
        <v>0.62898736672867517</v>
      </c>
      <c r="S338">
        <v>0.74695271673200048</v>
      </c>
      <c r="T338">
        <v>0.86310084413470789</v>
      </c>
      <c r="U338">
        <v>0.97781895019836973</v>
      </c>
      <c r="V338">
        <v>1.0914142721448223</v>
      </c>
      <c r="W338">
        <v>1.2041295997898254</v>
      </c>
      <c r="X338">
        <v>1.316156180410766</v>
      </c>
    </row>
    <row r="339" spans="1:24" x14ac:dyDescent="0.3">
      <c r="A339" t="s">
        <v>335</v>
      </c>
      <c r="B339" t="s">
        <v>137</v>
      </c>
      <c r="C339" t="s">
        <v>134</v>
      </c>
      <c r="D339" t="s">
        <v>257</v>
      </c>
      <c r="E339" t="s">
        <v>337</v>
      </c>
      <c r="F339" t="s">
        <v>136</v>
      </c>
      <c r="G339">
        <v>0</v>
      </c>
      <c r="H339">
        <v>0</v>
      </c>
      <c r="I339">
        <v>0</v>
      </c>
      <c r="J339">
        <v>1.2395492638284451</v>
      </c>
      <c r="K339">
        <v>3.3137388271937311</v>
      </c>
      <c r="L339">
        <v>5.3144202319135498</v>
      </c>
      <c r="M339">
        <v>7.2648423088854246</v>
      </c>
      <c r="N339">
        <v>9.179782285782057</v>
      </c>
      <c r="O339">
        <v>11.062534296116082</v>
      </c>
      <c r="P339">
        <v>12.943628288643751</v>
      </c>
      <c r="Q339">
        <v>14.846955498145945</v>
      </c>
      <c r="R339">
        <v>16.786911668459354</v>
      </c>
      <c r="S339">
        <v>18.777015242822472</v>
      </c>
      <c r="T339">
        <v>20.820054825428123</v>
      </c>
      <c r="U339">
        <v>22.908596596778057</v>
      </c>
      <c r="V339">
        <v>25.035091337316075</v>
      </c>
      <c r="W339">
        <v>27.204393774937351</v>
      </c>
      <c r="X339">
        <v>29.420683116077072</v>
      </c>
    </row>
    <row r="340" spans="1:24" x14ac:dyDescent="0.3">
      <c r="A340" t="s">
        <v>335</v>
      </c>
      <c r="B340" t="s">
        <v>137</v>
      </c>
      <c r="C340" t="s">
        <v>134</v>
      </c>
      <c r="D340" t="s">
        <v>258</v>
      </c>
      <c r="E340" t="s">
        <v>337</v>
      </c>
      <c r="F340" t="s">
        <v>136</v>
      </c>
      <c r="G340">
        <v>0</v>
      </c>
      <c r="H340">
        <v>0</v>
      </c>
      <c r="I340">
        <v>0</v>
      </c>
      <c r="J340">
        <v>0</v>
      </c>
      <c r="K340">
        <v>9.4717426018072898E-2</v>
      </c>
      <c r="L340">
        <v>0.19113450879379179</v>
      </c>
      <c r="M340">
        <v>0.28101849516811361</v>
      </c>
      <c r="N340">
        <v>0.36532195128066863</v>
      </c>
      <c r="O340">
        <v>0.44515815382749857</v>
      </c>
      <c r="P340">
        <v>0.52160049409772269</v>
      </c>
      <c r="Q340">
        <v>0.59556549216515731</v>
      </c>
      <c r="R340">
        <v>0.66777444145761222</v>
      </c>
      <c r="S340">
        <v>0.73876435286620923</v>
      </c>
      <c r="T340">
        <v>0.80892023464334784</v>
      </c>
      <c r="U340">
        <v>0.87851116072403468</v>
      </c>
      <c r="V340">
        <v>0.9477219774097756</v>
      </c>
      <c r="W340">
        <v>1.0166782145924507</v>
      </c>
      <c r="X340">
        <v>1.085464466395093</v>
      </c>
    </row>
    <row r="341" spans="1:24" x14ac:dyDescent="0.3">
      <c r="A341" t="s">
        <v>335</v>
      </c>
      <c r="B341" t="s">
        <v>137</v>
      </c>
      <c r="C341" t="s">
        <v>259</v>
      </c>
      <c r="D341" t="s">
        <v>260</v>
      </c>
      <c r="E341" t="s">
        <v>337</v>
      </c>
      <c r="F341" t="s">
        <v>136</v>
      </c>
      <c r="G341">
        <v>0</v>
      </c>
      <c r="H341">
        <v>0</v>
      </c>
      <c r="I341">
        <v>4.4977781775093373E-2</v>
      </c>
      <c r="J341">
        <v>0.13813235599577173</v>
      </c>
      <c r="K341">
        <v>0.25639627574727208</v>
      </c>
      <c r="L341">
        <v>0.38608417130423028</v>
      </c>
      <c r="M341">
        <v>0.51683526875687769</v>
      </c>
      <c r="N341">
        <v>0.64700281565677864</v>
      </c>
      <c r="O341">
        <v>0.77414499439536444</v>
      </c>
      <c r="P341">
        <v>0.89877570214177327</v>
      </c>
      <c r="Q341">
        <v>1.0215114043046565</v>
      </c>
      <c r="R341">
        <v>1.1429177447884895</v>
      </c>
      <c r="S341">
        <v>1.2634384921658512</v>
      </c>
      <c r="T341">
        <v>1.383389407347188</v>
      </c>
      <c r="U341">
        <v>1.50298181540205</v>
      </c>
      <c r="V341">
        <v>1.6223518508060883</v>
      </c>
      <c r="W341">
        <v>1.7415851670823117</v>
      </c>
      <c r="X341">
        <v>1.8607348816933238</v>
      </c>
    </row>
    <row r="342" spans="1:24" x14ac:dyDescent="0.3">
      <c r="A342" t="s">
        <v>335</v>
      </c>
      <c r="B342" t="s">
        <v>137</v>
      </c>
      <c r="C342" t="s">
        <v>261</v>
      </c>
      <c r="D342" t="s">
        <v>262</v>
      </c>
      <c r="E342" t="s">
        <v>337</v>
      </c>
      <c r="F342" t="s">
        <v>136</v>
      </c>
      <c r="G342">
        <v>0</v>
      </c>
      <c r="H342">
        <v>0</v>
      </c>
      <c r="I342">
        <v>0</v>
      </c>
      <c r="J342">
        <v>0.57035206240520708</v>
      </c>
      <c r="K342">
        <v>1.1407041248104017</v>
      </c>
      <c r="L342">
        <v>1.7110561872155947</v>
      </c>
      <c r="M342">
        <v>2.2814082496207875</v>
      </c>
      <c r="N342">
        <v>2.8517603120259802</v>
      </c>
      <c r="O342">
        <v>3.422112374431173</v>
      </c>
      <c r="P342">
        <v>3.9924644368363658</v>
      </c>
      <c r="Q342">
        <v>4.5628164992415581</v>
      </c>
      <c r="R342">
        <v>5.1331685616467508</v>
      </c>
      <c r="S342">
        <v>5.7035206240519436</v>
      </c>
      <c r="T342">
        <v>5.8063709959610765</v>
      </c>
      <c r="U342">
        <v>5.9092213678702095</v>
      </c>
      <c r="V342">
        <v>6.0120717397793424</v>
      </c>
      <c r="W342">
        <v>6.1149221116884753</v>
      </c>
      <c r="X342">
        <v>6.2177724835976083</v>
      </c>
    </row>
    <row r="343" spans="1:24" x14ac:dyDescent="0.3">
      <c r="A343" t="s">
        <v>335</v>
      </c>
      <c r="B343" t="s">
        <v>137</v>
      </c>
      <c r="C343" t="s">
        <v>261</v>
      </c>
      <c r="D343" t="s">
        <v>263</v>
      </c>
      <c r="E343" t="s">
        <v>337</v>
      </c>
      <c r="F343" t="s">
        <v>136</v>
      </c>
      <c r="G343">
        <v>0</v>
      </c>
      <c r="H343">
        <v>0</v>
      </c>
      <c r="I343">
        <v>0</v>
      </c>
      <c r="J343">
        <v>5.0535897464464762E-2</v>
      </c>
      <c r="K343">
        <v>0.14937157453986069</v>
      </c>
      <c r="L343">
        <v>0.24859555212473661</v>
      </c>
      <c r="M343">
        <v>0.34598403188648263</v>
      </c>
      <c r="N343">
        <v>0.44215341371374228</v>
      </c>
      <c r="O343">
        <v>0.53663188744838819</v>
      </c>
      <c r="P343">
        <v>0.62962196852086072</v>
      </c>
      <c r="Q343">
        <v>0.72131884886476749</v>
      </c>
      <c r="R343">
        <v>0.81190476023882907</v>
      </c>
      <c r="S343">
        <v>0.9015454919514474</v>
      </c>
      <c r="T343">
        <v>0.9496735188526011</v>
      </c>
      <c r="U343">
        <v>0.9576894300821619</v>
      </c>
      <c r="V343">
        <v>0.96565474088767411</v>
      </c>
      <c r="W343">
        <v>0.97357810783980003</v>
      </c>
      <c r="X343">
        <v>0.98146684710529564</v>
      </c>
    </row>
    <row r="344" spans="1:24" x14ac:dyDescent="0.3">
      <c r="A344" t="s">
        <v>335</v>
      </c>
      <c r="B344" t="s">
        <v>137</v>
      </c>
      <c r="C344" t="s">
        <v>261</v>
      </c>
      <c r="D344" t="s">
        <v>264</v>
      </c>
      <c r="E344" t="s">
        <v>337</v>
      </c>
      <c r="F344" t="s">
        <v>136</v>
      </c>
      <c r="G344">
        <v>0</v>
      </c>
      <c r="H344">
        <v>0</v>
      </c>
      <c r="I344">
        <v>0</v>
      </c>
      <c r="J344">
        <v>9.1271390583951201E-2</v>
      </c>
      <c r="K344">
        <v>0.26275194870086388</v>
      </c>
      <c r="L344">
        <v>0.43719773744750479</v>
      </c>
      <c r="M344">
        <v>0.61184034055629322</v>
      </c>
      <c r="N344">
        <v>0.78766177795921122</v>
      </c>
      <c r="O344">
        <v>0.96347924563787168</v>
      </c>
      <c r="P344">
        <v>1.1392961760695348</v>
      </c>
      <c r="Q344">
        <v>1.315113033792664</v>
      </c>
      <c r="R344">
        <v>1.4909298816757621</v>
      </c>
      <c r="S344">
        <v>1.6667467282271569</v>
      </c>
      <c r="T344">
        <v>1.7619899762613513</v>
      </c>
      <c r="U344">
        <v>1.7779733259292403</v>
      </c>
      <c r="V344">
        <v>1.793956675596829</v>
      </c>
      <c r="W344">
        <v>1.8099400252643771</v>
      </c>
      <c r="X344">
        <v>1.8259233749319197</v>
      </c>
    </row>
    <row r="345" spans="1:24" x14ac:dyDescent="0.3">
      <c r="A345" t="s">
        <v>335</v>
      </c>
      <c r="B345" t="s">
        <v>137</v>
      </c>
      <c r="C345" t="s">
        <v>261</v>
      </c>
      <c r="D345" t="s">
        <v>265</v>
      </c>
      <c r="E345" t="s">
        <v>337</v>
      </c>
      <c r="F345" t="s">
        <v>136</v>
      </c>
      <c r="G345">
        <v>0</v>
      </c>
      <c r="H345">
        <v>0</v>
      </c>
      <c r="I345">
        <v>0</v>
      </c>
      <c r="J345">
        <v>0</v>
      </c>
      <c r="K345">
        <v>0</v>
      </c>
      <c r="L345">
        <v>0</v>
      </c>
      <c r="M345">
        <v>0.26487834262564242</v>
      </c>
      <c r="N345">
        <v>0.55084065392243331</v>
      </c>
      <c r="O345">
        <v>0.8367405660420022</v>
      </c>
      <c r="P345">
        <v>1.1225885329306802</v>
      </c>
      <c r="Q345">
        <v>1.4083932594473823</v>
      </c>
      <c r="R345">
        <v>1.4557048457201145</v>
      </c>
      <c r="S345">
        <v>1.4840213009189964</v>
      </c>
      <c r="T345">
        <v>1.5123352850343417</v>
      </c>
      <c r="U345">
        <v>1.5406472124466986</v>
      </c>
      <c r="V345">
        <v>1.5689574280847214</v>
      </c>
      <c r="W345">
        <v>1.5972662190544222</v>
      </c>
      <c r="X345">
        <v>1.6255738243246196</v>
      </c>
    </row>
    <row r="346" spans="1:24" x14ac:dyDescent="0.3">
      <c r="A346" t="s">
        <v>335</v>
      </c>
      <c r="B346" t="s">
        <v>137</v>
      </c>
      <c r="C346" t="s">
        <v>261</v>
      </c>
      <c r="D346" t="s">
        <v>266</v>
      </c>
      <c r="E346" t="s">
        <v>337</v>
      </c>
      <c r="F346" t="s">
        <v>136</v>
      </c>
      <c r="G346">
        <v>0</v>
      </c>
      <c r="H346">
        <v>0</v>
      </c>
      <c r="I346">
        <v>8.9156706031190913E-2</v>
      </c>
      <c r="J346">
        <v>0.27499616184353881</v>
      </c>
      <c r="K346">
        <v>0.51340721352150187</v>
      </c>
      <c r="L346">
        <v>0.77881165676625042</v>
      </c>
      <c r="M346">
        <v>1.0515323766180187</v>
      </c>
      <c r="N346">
        <v>1.3287954364041541</v>
      </c>
      <c r="O346">
        <v>1.6051288451580592</v>
      </c>
      <c r="P346">
        <v>1.8806450335161327</v>
      </c>
      <c r="Q346">
        <v>2.1554633135463437</v>
      </c>
      <c r="R346">
        <v>2.4297001484273397</v>
      </c>
      <c r="S346">
        <v>2.7034624730315588</v>
      </c>
      <c r="T346">
        <v>2.9768440427575227</v>
      </c>
      <c r="U346">
        <v>3.2499242090512843</v>
      </c>
      <c r="V346">
        <v>3.5227683404664454</v>
      </c>
      <c r="W346">
        <v>3.7954291817691193</v>
      </c>
      <c r="X346">
        <v>4.0679486218715395</v>
      </c>
    </row>
    <row r="347" spans="1:24" x14ac:dyDescent="0.3">
      <c r="A347" t="s">
        <v>335</v>
      </c>
      <c r="B347" t="s">
        <v>137</v>
      </c>
      <c r="C347" t="s">
        <v>267</v>
      </c>
      <c r="D347" t="s">
        <v>268</v>
      </c>
      <c r="E347" t="s">
        <v>337</v>
      </c>
      <c r="F347" t="s">
        <v>136</v>
      </c>
      <c r="G347">
        <v>0</v>
      </c>
      <c r="H347">
        <v>0</v>
      </c>
      <c r="I347">
        <v>0</v>
      </c>
      <c r="J347">
        <v>4.255748856082568</v>
      </c>
      <c r="K347">
        <v>8.3059771979328332</v>
      </c>
      <c r="L347">
        <v>12.170781362520659</v>
      </c>
      <c r="M347">
        <v>15.868412697518787</v>
      </c>
      <c r="N347">
        <v>19.415423609944433</v>
      </c>
      <c r="O347">
        <v>22.826806728833738</v>
      </c>
      <c r="P347">
        <v>26.116126463186607</v>
      </c>
      <c r="Q347">
        <v>29.295642540342275</v>
      </c>
      <c r="R347">
        <v>32.376425350933893</v>
      </c>
      <c r="S347">
        <v>35.368463113893689</v>
      </c>
      <c r="T347">
        <v>38.280761017226986</v>
      </c>
      <c r="U347">
        <v>41.121432595185681</v>
      </c>
      <c r="V347">
        <v>43.897783676876664</v>
      </c>
      <c r="W347">
        <v>46.616389291152117</v>
      </c>
      <c r="X347">
        <v>49.283163942891349</v>
      </c>
    </row>
    <row r="348" spans="1:24" x14ac:dyDescent="0.3">
      <c r="A348" t="s">
        <v>335</v>
      </c>
      <c r="B348" t="s">
        <v>137</v>
      </c>
      <c r="C348" t="s">
        <v>267</v>
      </c>
      <c r="D348" t="s">
        <v>269</v>
      </c>
      <c r="E348" t="s">
        <v>337</v>
      </c>
      <c r="F348" t="s">
        <v>136</v>
      </c>
      <c r="G348">
        <v>0</v>
      </c>
      <c r="H348">
        <v>0</v>
      </c>
      <c r="I348">
        <v>0.34231184960667488</v>
      </c>
      <c r="J348">
        <v>0.64183471801251546</v>
      </c>
      <c r="K348">
        <v>0.89856860521752169</v>
      </c>
      <c r="L348">
        <v>1.1125135112216935</v>
      </c>
      <c r="M348">
        <v>1.2836694360250309</v>
      </c>
      <c r="N348">
        <v>1.4120363796275339</v>
      </c>
      <c r="O348">
        <v>1.4976143420292027</v>
      </c>
      <c r="P348">
        <v>2.2678160036442216</v>
      </c>
      <c r="Q348">
        <v>3.0380176652592406</v>
      </c>
      <c r="R348">
        <v>3.8082193268742595</v>
      </c>
      <c r="S348">
        <v>4.5784209884892784</v>
      </c>
      <c r="T348">
        <v>5.3486226501042973</v>
      </c>
      <c r="U348">
        <v>6.1188243117193162</v>
      </c>
      <c r="V348">
        <v>6.8890259733343351</v>
      </c>
      <c r="W348">
        <v>7.659227634949354</v>
      </c>
      <c r="X348">
        <v>8.429429296564372</v>
      </c>
    </row>
    <row r="349" spans="1:24" x14ac:dyDescent="0.3">
      <c r="A349" t="s">
        <v>335</v>
      </c>
      <c r="B349" t="s">
        <v>137</v>
      </c>
      <c r="C349" t="s">
        <v>267</v>
      </c>
      <c r="D349" t="s">
        <v>270</v>
      </c>
      <c r="E349" t="s">
        <v>337</v>
      </c>
      <c r="F349" t="s">
        <v>136</v>
      </c>
      <c r="G349">
        <v>0</v>
      </c>
      <c r="H349">
        <v>0</v>
      </c>
      <c r="I349">
        <v>2.2028246365084079</v>
      </c>
      <c r="J349">
        <v>3.3042369547626129</v>
      </c>
      <c r="K349">
        <v>3.3042369547626129</v>
      </c>
      <c r="L349">
        <v>3.3042369547626129</v>
      </c>
      <c r="M349">
        <v>3.3042369547626129</v>
      </c>
      <c r="N349">
        <v>3.3042369547626129</v>
      </c>
      <c r="O349">
        <v>3.3042369547626129</v>
      </c>
      <c r="P349">
        <v>10.573558255240364</v>
      </c>
      <c r="Q349">
        <v>17.842879555718117</v>
      </c>
      <c r="R349">
        <v>25.112200856195869</v>
      </c>
      <c r="S349">
        <v>32.381522156673618</v>
      </c>
      <c r="T349">
        <v>39.650843457151367</v>
      </c>
      <c r="U349">
        <v>46.920164757629117</v>
      </c>
      <c r="V349">
        <v>54.189486058106866</v>
      </c>
      <c r="W349">
        <v>61.458807358584615</v>
      </c>
      <c r="X349">
        <v>68.728128659062364</v>
      </c>
    </row>
    <row r="350" spans="1:24" x14ac:dyDescent="0.3">
      <c r="A350" t="s">
        <v>335</v>
      </c>
      <c r="B350" t="s">
        <v>137</v>
      </c>
      <c r="C350" t="s">
        <v>267</v>
      </c>
      <c r="D350" t="s">
        <v>271</v>
      </c>
      <c r="E350" t="s">
        <v>337</v>
      </c>
      <c r="F350" t="s">
        <v>136</v>
      </c>
      <c r="G350">
        <v>0</v>
      </c>
      <c r="H350">
        <v>0</v>
      </c>
      <c r="I350">
        <v>4.6989477867437621</v>
      </c>
      <c r="J350">
        <v>9.278109298695842</v>
      </c>
      <c r="K350">
        <v>13.761965828631313</v>
      </c>
      <c r="L350">
        <v>18.170941349895184</v>
      </c>
      <c r="M350">
        <v>22.52166122475904</v>
      </c>
      <c r="N350">
        <v>26.827406905025992</v>
      </c>
      <c r="O350">
        <v>31.098637636926291</v>
      </c>
      <c r="P350">
        <v>35.343500895076765</v>
      </c>
      <c r="Q350">
        <v>39.568291052993814</v>
      </c>
      <c r="R350">
        <v>43.77784046284556</v>
      </c>
      <c r="S350">
        <v>46.6428323894092</v>
      </c>
      <c r="T350">
        <v>46.852295579998554</v>
      </c>
      <c r="U350">
        <v>47.061428636226204</v>
      </c>
      <c r="V350">
        <v>47.270312428782361</v>
      </c>
      <c r="W350">
        <v>47.479008142327935</v>
      </c>
      <c r="X350">
        <v>47.687562013767725</v>
      </c>
    </row>
    <row r="351" spans="1:24" x14ac:dyDescent="0.3">
      <c r="A351" t="s">
        <v>335</v>
      </c>
      <c r="B351" t="s">
        <v>137</v>
      </c>
      <c r="C351" t="s">
        <v>267</v>
      </c>
      <c r="D351" t="s">
        <v>272</v>
      </c>
      <c r="E351" t="s">
        <v>337</v>
      </c>
      <c r="F351" t="s">
        <v>136</v>
      </c>
      <c r="G351">
        <v>0</v>
      </c>
      <c r="H351">
        <v>0</v>
      </c>
      <c r="I351">
        <v>2.5808862313747296</v>
      </c>
      <c r="J351">
        <v>5.0959801276676178</v>
      </c>
      <c r="K351">
        <v>7.5587279824569178</v>
      </c>
      <c r="L351">
        <v>9.9803476159841757</v>
      </c>
      <c r="M351">
        <v>12.36997047012227</v>
      </c>
      <c r="N351">
        <v>14.734891351633692</v>
      </c>
      <c r="O351">
        <v>17.080854977380874</v>
      </c>
      <c r="P351">
        <v>19.412336329000844</v>
      </c>
      <c r="Q351">
        <v>21.732792576626338</v>
      </c>
      <c r="R351">
        <v>24.044877878537442</v>
      </c>
      <c r="S351">
        <v>25.618468084652889</v>
      </c>
      <c r="T351">
        <v>25.73351525885154</v>
      </c>
      <c r="U351">
        <v>25.848381107513646</v>
      </c>
      <c r="V351">
        <v>25.963110048679241</v>
      </c>
      <c r="W351">
        <v>26.077735687882168</v>
      </c>
      <c r="X351">
        <v>26.192283420635725</v>
      </c>
    </row>
    <row r="352" spans="1:24" x14ac:dyDescent="0.3">
      <c r="A352" t="s">
        <v>335</v>
      </c>
      <c r="B352" t="s">
        <v>137</v>
      </c>
      <c r="C352" t="s">
        <v>267</v>
      </c>
      <c r="D352" t="s">
        <v>273</v>
      </c>
      <c r="E352" t="s">
        <v>337</v>
      </c>
      <c r="F352" t="s">
        <v>136</v>
      </c>
      <c r="G352">
        <v>0</v>
      </c>
      <c r="H352">
        <v>0</v>
      </c>
      <c r="I352">
        <v>0.1488737648226808</v>
      </c>
      <c r="J352">
        <v>0.29395241752416906</v>
      </c>
      <c r="K352">
        <v>0.43601158328451761</v>
      </c>
      <c r="L352">
        <v>0.57569834182082547</v>
      </c>
      <c r="M352">
        <v>0.7135394238790469</v>
      </c>
      <c r="N352">
        <v>0.84995561722316137</v>
      </c>
      <c r="O352">
        <v>0.98527829547853618</v>
      </c>
      <c r="P352">
        <v>1.1197655898854091</v>
      </c>
      <c r="Q352">
        <v>1.2536169210641217</v>
      </c>
      <c r="R352">
        <v>1.3869853893454012</v>
      </c>
      <c r="S352">
        <v>1.5199879772460989</v>
      </c>
      <c r="T352">
        <v>1.6527137498660014</v>
      </c>
      <c r="U352">
        <v>1.7852303337587481</v>
      </c>
      <c r="V352">
        <v>1.9175889724139967</v>
      </c>
      <c r="W352">
        <v>2.049828435323267</v>
      </c>
      <c r="X352">
        <v>2.1819780203736778</v>
      </c>
    </row>
    <row r="353" spans="1:24" x14ac:dyDescent="0.3">
      <c r="A353" t="s">
        <v>335</v>
      </c>
      <c r="B353" t="s">
        <v>137</v>
      </c>
      <c r="C353" t="s">
        <v>267</v>
      </c>
      <c r="D353" t="s">
        <v>274</v>
      </c>
      <c r="E353" t="s">
        <v>337</v>
      </c>
      <c r="F353" t="s">
        <v>136</v>
      </c>
      <c r="G353">
        <v>0</v>
      </c>
      <c r="H353">
        <v>0</v>
      </c>
      <c r="I353">
        <v>0.28477201660428531</v>
      </c>
      <c r="J353">
        <v>0.5622845826715428</v>
      </c>
      <c r="K353">
        <v>0.83402134676077666</v>
      </c>
      <c r="L353">
        <v>1.1012200702476163</v>
      </c>
      <c r="M353">
        <v>1.3648883059195625</v>
      </c>
      <c r="N353">
        <v>1.6258309543596936</v>
      </c>
      <c r="O353">
        <v>1.8846818810154089</v>
      </c>
      <c r="P353">
        <v>2.1419348502105877</v>
      </c>
      <c r="Q353">
        <v>2.3979713221190551</v>
      </c>
      <c r="R353">
        <v>2.653084153510946</v>
      </c>
      <c r="S353">
        <v>2.9074971134786258</v>
      </c>
      <c r="T353">
        <v>3.1613805695015853</v>
      </c>
      <c r="U353">
        <v>3.414863880504003</v>
      </c>
      <c r="V353">
        <v>3.6680450671942637</v>
      </c>
      <c r="W353">
        <v>3.9209982894909787</v>
      </c>
      <c r="X353">
        <v>4.1737795896283671</v>
      </c>
    </row>
    <row r="354" spans="1:24" x14ac:dyDescent="0.3">
      <c r="A354" t="s">
        <v>335</v>
      </c>
      <c r="B354" t="s">
        <v>137</v>
      </c>
      <c r="C354" t="s">
        <v>267</v>
      </c>
      <c r="D354" t="s">
        <v>275</v>
      </c>
      <c r="E354" t="s">
        <v>337</v>
      </c>
      <c r="F354" t="s">
        <v>136</v>
      </c>
      <c r="G354">
        <v>0</v>
      </c>
      <c r="H354">
        <v>0</v>
      </c>
      <c r="I354">
        <v>6.9795957668047942E-2</v>
      </c>
      <c r="J354">
        <v>0.13781266641825099</v>
      </c>
      <c r="K354">
        <v>0.20441375984513613</v>
      </c>
      <c r="L354">
        <v>0.26990260603102662</v>
      </c>
      <c r="M354">
        <v>0.33452615027814459</v>
      </c>
      <c r="N354">
        <v>0.39848166901727639</v>
      </c>
      <c r="O354">
        <v>0.46192451896661868</v>
      </c>
      <c r="P354">
        <v>0.52497571887744643</v>
      </c>
      <c r="Q354">
        <v>0.58772876240992256</v>
      </c>
      <c r="R354">
        <v>0.65025542704757544</v>
      </c>
      <c r="S354">
        <v>0.71261055728771339</v>
      </c>
      <c r="T354">
        <v>0.77483590920429468</v>
      </c>
      <c r="U354">
        <v>0.8369631879139372</v>
      </c>
      <c r="V354">
        <v>0.89901641771964158</v>
      </c>
      <c r="W354">
        <v>0.96101377478422667</v>
      </c>
      <c r="X354">
        <v>1.0229689947319081</v>
      </c>
    </row>
    <row r="355" spans="1:24" x14ac:dyDescent="0.3">
      <c r="A355" t="s">
        <v>335</v>
      </c>
      <c r="B355" t="s">
        <v>137</v>
      </c>
      <c r="C355" t="s">
        <v>267</v>
      </c>
      <c r="D355" t="s">
        <v>276</v>
      </c>
      <c r="E355" t="s">
        <v>337</v>
      </c>
      <c r="F355" t="s">
        <v>136</v>
      </c>
      <c r="G355">
        <v>0</v>
      </c>
      <c r="H355">
        <v>0</v>
      </c>
      <c r="I355">
        <v>0.26215157868969646</v>
      </c>
      <c r="J355">
        <v>0.51762035040490673</v>
      </c>
      <c r="K355">
        <v>0.76777211230716902</v>
      </c>
      <c r="L355">
        <v>1.01374630605417</v>
      </c>
      <c r="M355">
        <v>1.2564704509892994</v>
      </c>
      <c r="N355">
        <v>1.4966855116253572</v>
      </c>
      <c r="O355">
        <v>1.7349750032588742</v>
      </c>
      <c r="P355">
        <v>1.9717934687854242</v>
      </c>
      <c r="Q355">
        <v>2.2074920676622027</v>
      </c>
      <c r="R355">
        <v>2.4423403940211634</v>
      </c>
      <c r="S355">
        <v>2.6765444421925246</v>
      </c>
      <c r="T355">
        <v>2.9102610467706356</v>
      </c>
      <c r="U355">
        <v>3.1436092912476008</v>
      </c>
      <c r="V355">
        <v>3.376679410203888</v>
      </c>
      <c r="W355">
        <v>3.609539672776231</v>
      </c>
      <c r="X355">
        <v>3.8422416695680504</v>
      </c>
    </row>
    <row r="356" spans="1:24" x14ac:dyDescent="0.3">
      <c r="A356" t="s">
        <v>335</v>
      </c>
      <c r="B356" t="s">
        <v>137</v>
      </c>
      <c r="C356" t="s">
        <v>267</v>
      </c>
      <c r="D356" t="s">
        <v>277</v>
      </c>
      <c r="E356" t="s">
        <v>337</v>
      </c>
      <c r="F356" t="s">
        <v>136</v>
      </c>
      <c r="G356">
        <v>0</v>
      </c>
      <c r="H356">
        <v>0</v>
      </c>
      <c r="I356">
        <v>0.87156414407495775</v>
      </c>
      <c r="J356">
        <v>2.6882643503811483</v>
      </c>
      <c r="K356">
        <v>5.0188857185709992</v>
      </c>
      <c r="L356">
        <v>7.6133848505754411</v>
      </c>
      <c r="M356">
        <v>10.279405291998627</v>
      </c>
      <c r="N356">
        <v>12.989830027761816</v>
      </c>
      <c r="O356">
        <v>15.691166826764412</v>
      </c>
      <c r="P356">
        <v>18.384514770788851</v>
      </c>
      <c r="Q356">
        <v>21.071040212037069</v>
      </c>
      <c r="R356">
        <v>23.751881652985585</v>
      </c>
      <c r="S356">
        <v>26.428084450789417</v>
      </c>
      <c r="T356">
        <v>29.100565124769464</v>
      </c>
      <c r="U356">
        <v>31.770099386347098</v>
      </c>
      <c r="V356">
        <v>34.43732625517665</v>
      </c>
      <c r="W356">
        <v>37.102761345270551</v>
      </c>
      <c r="X356">
        <v>39.766814147687441</v>
      </c>
    </row>
    <row r="357" spans="1:24" x14ac:dyDescent="0.3">
      <c r="A357" t="s">
        <v>335</v>
      </c>
      <c r="B357" t="s">
        <v>137</v>
      </c>
      <c r="C357" t="s">
        <v>267</v>
      </c>
      <c r="D357" t="s">
        <v>278</v>
      </c>
      <c r="E357" t="s">
        <v>337</v>
      </c>
      <c r="F357" t="s">
        <v>136</v>
      </c>
      <c r="G357">
        <v>0</v>
      </c>
      <c r="H357">
        <v>0</v>
      </c>
      <c r="I357">
        <v>9.0032154483266194</v>
      </c>
      <c r="J357">
        <v>26.941823739962665</v>
      </c>
      <c r="K357">
        <v>49.010095656463434</v>
      </c>
      <c r="L357">
        <v>72.671502301008502</v>
      </c>
      <c r="M357">
        <v>96.206954234984025</v>
      </c>
      <c r="N357">
        <v>119.48843357560332</v>
      </c>
      <c r="O357">
        <v>142.17641798748139</v>
      </c>
      <c r="P357">
        <v>164.39220286223386</v>
      </c>
      <c r="Q357">
        <v>186.23698113391006</v>
      </c>
      <c r="R357">
        <v>207.79312507941592</v>
      </c>
      <c r="S357">
        <v>229.12643918516005</v>
      </c>
      <c r="T357">
        <v>250.28874499419408</v>
      </c>
      <c r="U357">
        <v>271.32041011019834</v>
      </c>
      <c r="V357">
        <v>292.25262073349575</v>
      </c>
      <c r="W357">
        <v>313.10931931083707</v>
      </c>
      <c r="X357">
        <v>333.90880003967567</v>
      </c>
    </row>
    <row r="358" spans="1:24" x14ac:dyDescent="0.3">
      <c r="A358" t="s">
        <v>335</v>
      </c>
      <c r="B358" t="s">
        <v>137</v>
      </c>
      <c r="C358" t="s">
        <v>267</v>
      </c>
      <c r="D358" t="s">
        <v>279</v>
      </c>
      <c r="E358" s="24" t="s">
        <v>281</v>
      </c>
      <c r="F358" t="s">
        <v>136</v>
      </c>
      <c r="G358">
        <v>0</v>
      </c>
      <c r="H358">
        <v>0</v>
      </c>
      <c r="I358">
        <v>0</v>
      </c>
      <c r="J358">
        <v>0</v>
      </c>
      <c r="K358">
        <v>4.9176602513048637</v>
      </c>
      <c r="L358">
        <v>23.827803253986453</v>
      </c>
      <c r="M358">
        <v>42.124070554840834</v>
      </c>
      <c r="N358">
        <v>59.80354483013484</v>
      </c>
      <c r="O358">
        <v>76.874334015340906</v>
      </c>
      <c r="P358">
        <v>93.355001239416481</v>
      </c>
      <c r="Q358">
        <v>109.27330158083349</v>
      </c>
      <c r="R358">
        <v>124.66440232611586</v>
      </c>
      <c r="S358">
        <v>139.56881604107664</v>
      </c>
      <c r="T358">
        <v>154.03028089227703</v>
      </c>
      <c r="U358">
        <v>168.09378748057279</v>
      </c>
      <c r="V358">
        <v>181.80389200211454</v>
      </c>
      <c r="W358">
        <v>195.20338967431448</v>
      </c>
      <c r="X358">
        <v>208.33236411728512</v>
      </c>
    </row>
    <row r="359" spans="1:24" x14ac:dyDescent="0.3">
      <c r="A359" t="s">
        <v>335</v>
      </c>
      <c r="B359" t="s">
        <v>137</v>
      </c>
      <c r="C359" t="s">
        <v>267</v>
      </c>
      <c r="D359" t="s">
        <v>280</v>
      </c>
      <c r="E359" s="24" t="s">
        <v>281</v>
      </c>
      <c r="F359" t="s">
        <v>136</v>
      </c>
      <c r="G359">
        <v>0</v>
      </c>
      <c r="H359">
        <v>0</v>
      </c>
      <c r="I359">
        <v>0</v>
      </c>
      <c r="J359">
        <v>0</v>
      </c>
      <c r="K359">
        <v>0</v>
      </c>
      <c r="L359">
        <v>0</v>
      </c>
      <c r="M359">
        <v>0</v>
      </c>
      <c r="N359">
        <v>12.128681814980991</v>
      </c>
      <c r="O359">
        <v>60.379742078927109</v>
      </c>
      <c r="P359">
        <v>108.63080234287322</v>
      </c>
      <c r="Q359">
        <v>156.88186260681934</v>
      </c>
      <c r="R359">
        <v>205.13292287076547</v>
      </c>
      <c r="S359">
        <v>253.38398313471157</v>
      </c>
      <c r="T359">
        <v>301.63504339865767</v>
      </c>
      <c r="U359">
        <v>349.88610366260377</v>
      </c>
      <c r="V359">
        <v>398.13716392654987</v>
      </c>
      <c r="W359">
        <v>446.38822419049598</v>
      </c>
      <c r="X359">
        <v>494.63928445444208</v>
      </c>
    </row>
    <row r="360" spans="1:24" x14ac:dyDescent="0.3">
      <c r="A360" t="s">
        <v>335</v>
      </c>
      <c r="B360" t="s">
        <v>282</v>
      </c>
      <c r="C360" t="s">
        <v>213</v>
      </c>
      <c r="D360" t="s">
        <v>214</v>
      </c>
      <c r="E360" t="s">
        <v>337</v>
      </c>
      <c r="F360" t="s">
        <v>136</v>
      </c>
      <c r="G360">
        <v>0</v>
      </c>
      <c r="H360">
        <v>0</v>
      </c>
      <c r="I360">
        <v>5.812759969895029</v>
      </c>
      <c r="J360">
        <v>11.034430083003286</v>
      </c>
      <c r="K360">
        <v>15.94744344991571</v>
      </c>
      <c r="L360">
        <v>20.63167157631807</v>
      </c>
      <c r="M360">
        <v>21.636225406029826</v>
      </c>
      <c r="N360">
        <v>22.613863098746922</v>
      </c>
      <c r="O360">
        <v>23.572165779465521</v>
      </c>
      <c r="P360">
        <v>24.516652557512838</v>
      </c>
      <c r="Q360">
        <v>25.451304398373352</v>
      </c>
      <c r="R360">
        <v>26.37897401069651</v>
      </c>
      <c r="S360">
        <v>27.301696124473384</v>
      </c>
      <c r="T360">
        <v>28.220917268189968</v>
      </c>
      <c r="U360">
        <v>29.137663416940459</v>
      </c>
      <c r="V360">
        <v>30.052661066047701</v>
      </c>
      <c r="W360">
        <v>30.966424051785975</v>
      </c>
      <c r="X360">
        <v>31.879315503104461</v>
      </c>
    </row>
    <row r="361" spans="1:24" x14ac:dyDescent="0.3">
      <c r="A361" t="s">
        <v>335</v>
      </c>
      <c r="B361" t="s">
        <v>282</v>
      </c>
      <c r="C361" t="s">
        <v>213</v>
      </c>
      <c r="D361" t="s">
        <v>215</v>
      </c>
      <c r="E361" t="s">
        <v>337</v>
      </c>
      <c r="F361" t="s">
        <v>136</v>
      </c>
      <c r="G361">
        <v>0</v>
      </c>
      <c r="H361">
        <v>0</v>
      </c>
      <c r="I361">
        <v>2.4697554290033854</v>
      </c>
      <c r="J361">
        <v>4.7210487551699556</v>
      </c>
      <c r="K361">
        <v>6.7951011009257609</v>
      </c>
      <c r="L361">
        <v>8.7248163423672622</v>
      </c>
      <c r="M361">
        <v>10.585631944220703</v>
      </c>
      <c r="N361">
        <v>12.396588627437938</v>
      </c>
      <c r="O361">
        <v>12.791371127135966</v>
      </c>
      <c r="P361">
        <v>13.180462025733531</v>
      </c>
      <c r="Q361">
        <v>13.565501322300653</v>
      </c>
      <c r="R361">
        <v>13.947664219071655</v>
      </c>
      <c r="S361">
        <v>14.327788943684055</v>
      </c>
      <c r="T361">
        <v>14.706471408205173</v>
      </c>
      <c r="U361">
        <v>15.084134273471156</v>
      </c>
      <c r="V361">
        <v>15.461076826591746</v>
      </c>
      <c r="W361">
        <v>15.837510747626782</v>
      </c>
      <c r="X361">
        <v>16.213585631226422</v>
      </c>
    </row>
    <row r="362" spans="1:24" x14ac:dyDescent="0.3">
      <c r="A362" t="s">
        <v>335</v>
      </c>
      <c r="B362" t="s">
        <v>282</v>
      </c>
      <c r="C362" t="s">
        <v>213</v>
      </c>
      <c r="D362" t="s">
        <v>218</v>
      </c>
      <c r="E362" t="s">
        <v>337</v>
      </c>
      <c r="F362" t="s">
        <v>136</v>
      </c>
      <c r="G362">
        <v>0</v>
      </c>
      <c r="H362">
        <v>0</v>
      </c>
      <c r="I362">
        <v>3.5111549029178013</v>
      </c>
      <c r="J362">
        <v>6.7846160943040354</v>
      </c>
      <c r="K362">
        <v>9.8507483322686653</v>
      </c>
      <c r="L362">
        <v>12.742235171394974</v>
      </c>
      <c r="M362">
        <v>15.489801249049604</v>
      </c>
      <c r="N362">
        <v>18.119807360497571</v>
      </c>
      <c r="O362">
        <v>20.691180976334447</v>
      </c>
      <c r="P362">
        <v>23.220240473028579</v>
      </c>
      <c r="Q362">
        <v>25.719143259950712</v>
      </c>
      <c r="R362">
        <v>26.302554162370079</v>
      </c>
      <c r="S362">
        <v>26.882444654581374</v>
      </c>
      <c r="T362">
        <v>27.459875243282966</v>
      </c>
      <c r="U362">
        <v>28.035592303124663</v>
      </c>
      <c r="V362">
        <v>28.610118332330071</v>
      </c>
      <c r="W362">
        <v>29.183817753590375</v>
      </c>
      <c r="X362">
        <v>29.756944086451384</v>
      </c>
    </row>
    <row r="363" spans="1:24" x14ac:dyDescent="0.3">
      <c r="A363" t="s">
        <v>335</v>
      </c>
      <c r="B363" t="s">
        <v>282</v>
      </c>
      <c r="C363" t="s">
        <v>213</v>
      </c>
      <c r="D363" t="s">
        <v>225</v>
      </c>
      <c r="E363" t="s">
        <v>337</v>
      </c>
      <c r="F363" t="s">
        <v>136</v>
      </c>
      <c r="G363">
        <v>0</v>
      </c>
      <c r="H363">
        <v>0</v>
      </c>
      <c r="I363">
        <v>0</v>
      </c>
      <c r="J363">
        <v>0</v>
      </c>
      <c r="K363">
        <v>0.62927337044055498</v>
      </c>
      <c r="L363">
        <v>1.3068284396174885</v>
      </c>
      <c r="M363">
        <v>1.9559769218117793</v>
      </c>
      <c r="N363">
        <v>2.5795760686729765</v>
      </c>
      <c r="O363">
        <v>3.194680671334754</v>
      </c>
      <c r="P363">
        <v>3.8017936735651228</v>
      </c>
      <c r="Q363">
        <v>4.4015257958260543</v>
      </c>
      <c r="R363">
        <v>4.9945564359788435</v>
      </c>
      <c r="S363">
        <v>5.5815960820458761</v>
      </c>
      <c r="T363">
        <v>6.1633536927097108</v>
      </c>
      <c r="U363">
        <v>6.7405109962958569</v>
      </c>
      <c r="V363">
        <v>7.3137042599928739</v>
      </c>
      <c r="W363">
        <v>7.8835130361405934</v>
      </c>
      <c r="X363">
        <v>8.4504547738618854</v>
      </c>
    </row>
    <row r="364" spans="1:24" x14ac:dyDescent="0.3">
      <c r="A364" t="s">
        <v>335</v>
      </c>
      <c r="B364" t="s">
        <v>282</v>
      </c>
      <c r="C364" t="s">
        <v>134</v>
      </c>
      <c r="D364" t="s">
        <v>283</v>
      </c>
      <c r="E364" t="s">
        <v>337</v>
      </c>
      <c r="F364" t="s">
        <v>136</v>
      </c>
      <c r="G364">
        <v>0</v>
      </c>
      <c r="H364">
        <v>0</v>
      </c>
      <c r="I364">
        <v>0</v>
      </c>
      <c r="J364">
        <v>0.62775699387569972</v>
      </c>
      <c r="K364">
        <v>1.2593813565715648</v>
      </c>
      <c r="L364">
        <v>1.9077559323367685</v>
      </c>
      <c r="M364">
        <v>2.5576617587393224</v>
      </c>
      <c r="N364">
        <v>3.2120635888953148</v>
      </c>
      <c r="O364">
        <v>3.8664654190513073</v>
      </c>
      <c r="P364">
        <v>4.5208672492072992</v>
      </c>
      <c r="Q364">
        <v>5.1752690793632912</v>
      </c>
      <c r="R364">
        <v>5.8296709095192831</v>
      </c>
      <c r="S364">
        <v>6.4840727396752751</v>
      </c>
      <c r="T364">
        <v>6.602079627080454</v>
      </c>
      <c r="U364">
        <v>6.720086514485633</v>
      </c>
      <c r="V364">
        <v>6.8380934018908119</v>
      </c>
      <c r="W364">
        <v>6.9561002892959909</v>
      </c>
      <c r="X364">
        <v>7.0741071767011698</v>
      </c>
    </row>
    <row r="365" spans="1:24" x14ac:dyDescent="0.3">
      <c r="A365" t="s">
        <v>335</v>
      </c>
      <c r="B365" t="s">
        <v>282</v>
      </c>
      <c r="C365" t="s">
        <v>134</v>
      </c>
      <c r="D365" t="s">
        <v>284</v>
      </c>
      <c r="E365" t="s">
        <v>337</v>
      </c>
      <c r="F365" t="s">
        <v>136</v>
      </c>
      <c r="G365">
        <v>0</v>
      </c>
      <c r="H365">
        <v>0</v>
      </c>
      <c r="I365">
        <v>0</v>
      </c>
      <c r="J365">
        <v>3.4258703139497153</v>
      </c>
      <c r="K365">
        <v>6.8728460941281924</v>
      </c>
      <c r="L365">
        <v>10.411233134183362</v>
      </c>
      <c r="M365">
        <v>13.957976697786485</v>
      </c>
      <c r="N365">
        <v>17.529256389127855</v>
      </c>
      <c r="O365">
        <v>21.100536080469226</v>
      </c>
      <c r="P365">
        <v>24.671815771810596</v>
      </c>
      <c r="Q365">
        <v>28.243095463151967</v>
      </c>
      <c r="R365">
        <v>31.814375154493337</v>
      </c>
      <c r="S365">
        <v>35.385654845834708</v>
      </c>
      <c r="T365">
        <v>36.029656101650367</v>
      </c>
      <c r="U365">
        <v>36.673657357466027</v>
      </c>
      <c r="V365">
        <v>37.317658613281687</v>
      </c>
      <c r="W365">
        <v>37.961659869097346</v>
      </c>
      <c r="X365">
        <v>38.605661124913006</v>
      </c>
    </row>
    <row r="366" spans="1:24" x14ac:dyDescent="0.3">
      <c r="A366" t="s">
        <v>335</v>
      </c>
      <c r="B366" t="s">
        <v>282</v>
      </c>
      <c r="C366" t="s">
        <v>134</v>
      </c>
      <c r="D366" t="s">
        <v>285</v>
      </c>
      <c r="E366" t="s">
        <v>337</v>
      </c>
      <c r="F366" t="s">
        <v>136</v>
      </c>
      <c r="G366">
        <v>0</v>
      </c>
      <c r="H366">
        <v>0</v>
      </c>
      <c r="I366">
        <v>0</v>
      </c>
      <c r="J366">
        <v>0.37451067633715296</v>
      </c>
      <c r="K366">
        <v>0.74539226409806703</v>
      </c>
      <c r="L366">
        <v>1.120814776351917</v>
      </c>
      <c r="M366">
        <v>1.4925646782879898</v>
      </c>
      <c r="N366">
        <v>1.8629806225553502</v>
      </c>
      <c r="O366">
        <v>2.2301011131314752</v>
      </c>
      <c r="P366">
        <v>2.5944604169419594</v>
      </c>
      <c r="Q366">
        <v>2.956519703355688</v>
      </c>
      <c r="R366">
        <v>3.3166724525359941</v>
      </c>
      <c r="S366">
        <v>3.6752512172456786</v>
      </c>
      <c r="T366">
        <v>3.7396794193031488</v>
      </c>
      <c r="U366">
        <v>3.8039159873835695</v>
      </c>
      <c r="V366">
        <v>3.867995664496914</v>
      </c>
      <c r="W366">
        <v>3.9319471322389288</v>
      </c>
      <c r="X366">
        <v>3.9957939871870432</v>
      </c>
    </row>
    <row r="367" spans="1:24" x14ac:dyDescent="0.3">
      <c r="A367" t="s">
        <v>335</v>
      </c>
      <c r="B367" t="s">
        <v>282</v>
      </c>
      <c r="C367" t="s">
        <v>134</v>
      </c>
      <c r="D367" t="s">
        <v>135</v>
      </c>
      <c r="E367" t="s">
        <v>337</v>
      </c>
      <c r="F367" t="s">
        <v>136</v>
      </c>
      <c r="G367">
        <v>0</v>
      </c>
      <c r="H367">
        <v>0</v>
      </c>
      <c r="I367">
        <v>0</v>
      </c>
      <c r="J367">
        <v>0</v>
      </c>
      <c r="K367">
        <v>0</v>
      </c>
      <c r="L367">
        <v>0</v>
      </c>
      <c r="M367">
        <v>0.52831771627795898</v>
      </c>
      <c r="N367">
        <v>0.9935250913337621</v>
      </c>
      <c r="O367">
        <v>1.3815445903993351</v>
      </c>
      <c r="P367">
        <v>1.685561840791199</v>
      </c>
      <c r="Q367">
        <v>1.9090187448670035</v>
      </c>
      <c r="R367">
        <v>2.0640594416588152</v>
      </c>
      <c r="S367">
        <v>2.166744564071553</v>
      </c>
      <c r="T367">
        <v>2.2324693136886418</v>
      </c>
      <c r="U367">
        <v>2.2735626118974621</v>
      </c>
      <c r="V367">
        <v>2.2988648746152185</v>
      </c>
      <c r="W367">
        <v>2.3142937792193634</v>
      </c>
      <c r="X367">
        <v>2.323645628302299</v>
      </c>
    </row>
    <row r="368" spans="1:24" x14ac:dyDescent="0.3">
      <c r="A368" t="s">
        <v>335</v>
      </c>
      <c r="B368" t="s">
        <v>282</v>
      </c>
      <c r="C368" t="s">
        <v>134</v>
      </c>
      <c r="D368" t="s">
        <v>255</v>
      </c>
      <c r="E368" t="s">
        <v>337</v>
      </c>
      <c r="F368" t="s">
        <v>136</v>
      </c>
      <c r="G368">
        <v>0</v>
      </c>
      <c r="H368">
        <v>0</v>
      </c>
      <c r="I368">
        <v>18.994276180069065</v>
      </c>
      <c r="J368">
        <v>26.85177449855545</v>
      </c>
      <c r="K368">
        <v>26.85177449855545</v>
      </c>
      <c r="L368">
        <v>26.85177449855545</v>
      </c>
      <c r="M368">
        <v>26.85177449855545</v>
      </c>
      <c r="N368">
        <v>26.85177449855545</v>
      </c>
      <c r="O368">
        <v>26.85177449855545</v>
      </c>
      <c r="P368">
        <v>26.85177449855545</v>
      </c>
      <c r="Q368">
        <v>26.85177449855545</v>
      </c>
      <c r="R368">
        <v>26.85177449855545</v>
      </c>
      <c r="S368">
        <v>26.85177449855545</v>
      </c>
      <c r="T368">
        <v>26.85177449855545</v>
      </c>
      <c r="U368">
        <v>26.85177449855545</v>
      </c>
      <c r="V368">
        <v>26.85177449855545</v>
      </c>
      <c r="W368">
        <v>26.85177449855545</v>
      </c>
      <c r="X368">
        <v>26.85177449855545</v>
      </c>
    </row>
    <row r="369" spans="1:24" x14ac:dyDescent="0.3">
      <c r="A369" t="s">
        <v>335</v>
      </c>
      <c r="B369" t="s">
        <v>282</v>
      </c>
      <c r="C369" t="s">
        <v>134</v>
      </c>
      <c r="D369" t="s">
        <v>256</v>
      </c>
      <c r="E369" t="s">
        <v>337</v>
      </c>
      <c r="F369" t="s">
        <v>136</v>
      </c>
      <c r="G369">
        <v>0</v>
      </c>
      <c r="H369">
        <v>0</v>
      </c>
      <c r="I369">
        <v>0</v>
      </c>
      <c r="J369">
        <v>0</v>
      </c>
      <c r="K369">
        <v>0</v>
      </c>
      <c r="L369">
        <v>0</v>
      </c>
      <c r="M369">
        <v>0</v>
      </c>
      <c r="N369">
        <v>0.12732137441639588</v>
      </c>
      <c r="O369">
        <v>0.25871544024569815</v>
      </c>
      <c r="P369">
        <v>0.38554420074553331</v>
      </c>
      <c r="Q369">
        <v>0.50871936662733286</v>
      </c>
      <c r="R369">
        <v>0.62898736672867517</v>
      </c>
      <c r="S369">
        <v>0.74695271673200048</v>
      </c>
      <c r="T369">
        <v>0.86310084413470789</v>
      </c>
      <c r="U369">
        <v>0.97781895019836973</v>
      </c>
      <c r="V369">
        <v>1.0914142721448223</v>
      </c>
      <c r="W369">
        <v>1.2041295997898254</v>
      </c>
      <c r="X369">
        <v>1.316156180410766</v>
      </c>
    </row>
    <row r="370" spans="1:24" x14ac:dyDescent="0.3">
      <c r="A370" t="s">
        <v>335</v>
      </c>
      <c r="B370" t="s">
        <v>282</v>
      </c>
      <c r="C370" t="s">
        <v>134</v>
      </c>
      <c r="D370" t="s">
        <v>257</v>
      </c>
      <c r="E370" t="s">
        <v>337</v>
      </c>
      <c r="F370" t="s">
        <v>136</v>
      </c>
      <c r="G370">
        <v>0</v>
      </c>
      <c r="H370">
        <v>0</v>
      </c>
      <c r="I370">
        <v>0</v>
      </c>
      <c r="J370">
        <v>11.155943374456006</v>
      </c>
      <c r="K370">
        <v>29.82364944474358</v>
      </c>
      <c r="L370">
        <v>47.82978208722195</v>
      </c>
      <c r="M370">
        <v>65.383580779968824</v>
      </c>
      <c r="N370">
        <v>82.618040572038524</v>
      </c>
      <c r="O370">
        <v>99.562808665044741</v>
      </c>
      <c r="P370">
        <v>116.49265459779377</v>
      </c>
      <c r="Q370">
        <v>133.62259948331351</v>
      </c>
      <c r="R370">
        <v>151.08220501613417</v>
      </c>
      <c r="S370">
        <v>168.99313718540222</v>
      </c>
      <c r="T370">
        <v>187.38049342885307</v>
      </c>
      <c r="U370">
        <v>206.17736937100247</v>
      </c>
      <c r="V370">
        <v>225.31582203584463</v>
      </c>
      <c r="W370">
        <v>244.83954397443614</v>
      </c>
      <c r="X370">
        <v>264.78614804469362</v>
      </c>
    </row>
    <row r="371" spans="1:24" x14ac:dyDescent="0.3">
      <c r="A371" t="s">
        <v>335</v>
      </c>
      <c r="B371" t="s">
        <v>286</v>
      </c>
      <c r="C371" t="s">
        <v>138</v>
      </c>
      <c r="D371" t="s">
        <v>287</v>
      </c>
      <c r="E371" t="s">
        <v>337</v>
      </c>
      <c r="F371" t="s">
        <v>136</v>
      </c>
      <c r="G371">
        <v>0</v>
      </c>
      <c r="H371">
        <v>0</v>
      </c>
      <c r="I371">
        <v>7.310342367746582</v>
      </c>
      <c r="J371">
        <v>7.966249139328526</v>
      </c>
      <c r="K371">
        <v>8.6152585354130551</v>
      </c>
      <c r="L371">
        <v>9.2571573438085384</v>
      </c>
      <c r="M371">
        <v>9.8917299978153341</v>
      </c>
      <c r="N371">
        <v>10.51875888994784</v>
      </c>
      <c r="O371">
        <v>11.13802471159801</v>
      </c>
      <c r="P371">
        <v>11.749306818703916</v>
      </c>
      <c r="Q371">
        <v>12.352383623298946</v>
      </c>
      <c r="R371">
        <v>12.947033010612977</v>
      </c>
      <c r="S371">
        <v>13.533032781177138</v>
      </c>
      <c r="T371">
        <v>14.110161117150131</v>
      </c>
      <c r="U371">
        <v>14.678197071837928</v>
      </c>
      <c r="V371">
        <v>15.236921081122315</v>
      </c>
      <c r="W371">
        <v>15.786115495249575</v>
      </c>
      <c r="X371">
        <v>16.32556512916149</v>
      </c>
    </row>
    <row r="372" spans="1:24" x14ac:dyDescent="0.3">
      <c r="A372" t="s">
        <v>335</v>
      </c>
      <c r="B372" t="s">
        <v>286</v>
      </c>
      <c r="C372" t="s">
        <v>138</v>
      </c>
      <c r="D372" t="s">
        <v>288</v>
      </c>
      <c r="E372" t="s">
        <v>337</v>
      </c>
      <c r="F372" t="s">
        <v>136</v>
      </c>
      <c r="G372">
        <v>0</v>
      </c>
      <c r="H372">
        <v>0</v>
      </c>
      <c r="I372">
        <v>0.56728447436275475</v>
      </c>
      <c r="J372">
        <v>0.59307013228833494</v>
      </c>
      <c r="K372">
        <v>0.59307013228833494</v>
      </c>
      <c r="L372">
        <v>0.59307013228833494</v>
      </c>
      <c r="M372">
        <v>0.59307013228833494</v>
      </c>
      <c r="N372">
        <v>0.59307013228833494</v>
      </c>
      <c r="O372">
        <v>0.59307013228833494</v>
      </c>
      <c r="P372">
        <v>0.9024980273952925</v>
      </c>
      <c r="Q372">
        <v>1.2119259225022501</v>
      </c>
      <c r="R372">
        <v>1.5213538176092076</v>
      </c>
      <c r="S372">
        <v>1.8307817127161652</v>
      </c>
      <c r="T372">
        <v>2.1402096078231225</v>
      </c>
      <c r="U372">
        <v>2.4496375029300799</v>
      </c>
      <c r="V372">
        <v>2.7590653980370372</v>
      </c>
      <c r="W372">
        <v>3.0684932931439945</v>
      </c>
      <c r="X372">
        <v>3.3779211882509519</v>
      </c>
    </row>
    <row r="373" spans="1:24" x14ac:dyDescent="0.3">
      <c r="A373" t="s">
        <v>335</v>
      </c>
      <c r="B373" t="s">
        <v>286</v>
      </c>
      <c r="C373" t="s">
        <v>138</v>
      </c>
      <c r="D373" t="s">
        <v>139</v>
      </c>
      <c r="E373" t="s">
        <v>337</v>
      </c>
      <c r="F373" t="s">
        <v>136</v>
      </c>
      <c r="G373">
        <v>0</v>
      </c>
      <c r="H373">
        <v>0</v>
      </c>
      <c r="I373">
        <v>0.37026802802105535</v>
      </c>
      <c r="J373">
        <v>0.73060854905001826</v>
      </c>
      <c r="K373">
        <v>1.0840040414308163</v>
      </c>
      <c r="L373">
        <v>1.4325765267577735</v>
      </c>
      <c r="M373">
        <v>1.7778167130306859</v>
      </c>
      <c r="N373">
        <v>2.120762671548059</v>
      </c>
      <c r="O373">
        <v>2.4621329330485722</v>
      </c>
      <c r="P373">
        <v>2.8024227982431791</v>
      </c>
      <c r="Q373">
        <v>3.1419727248436491</v>
      </c>
      <c r="R373">
        <v>3.4810162822411672</v>
      </c>
      <c r="S373">
        <v>3.8197134973600617</v>
      </c>
      <c r="T373">
        <v>4.1581739111706364</v>
      </c>
      <c r="U373">
        <v>4.4964724597652381</v>
      </c>
      <c r="V373">
        <v>4.8346603846166873</v>
      </c>
      <c r="W373">
        <v>5.1727727146246343</v>
      </c>
      <c r="X373">
        <v>5.5108333909670018</v>
      </c>
    </row>
    <row r="374" spans="1:24" x14ac:dyDescent="0.3">
      <c r="A374" t="s">
        <v>335</v>
      </c>
      <c r="B374" t="s">
        <v>286</v>
      </c>
      <c r="C374" t="s">
        <v>138</v>
      </c>
      <c r="D374" t="s">
        <v>140</v>
      </c>
      <c r="E374" t="s">
        <v>337</v>
      </c>
      <c r="F374" t="s">
        <v>136</v>
      </c>
      <c r="G374">
        <v>0</v>
      </c>
      <c r="H374">
        <v>0</v>
      </c>
      <c r="I374">
        <v>0.59880780376613774</v>
      </c>
      <c r="J374">
        <v>0.70722714602316084</v>
      </c>
      <c r="K374">
        <v>0.8143097273715969</v>
      </c>
      <c r="L374">
        <v>0.92046784210081034</v>
      </c>
      <c r="M374">
        <v>1.0259925212169014</v>
      </c>
      <c r="N374">
        <v>1.1310859286465995</v>
      </c>
      <c r="O374">
        <v>1.235886977062161</v>
      </c>
      <c r="P374">
        <v>1.3404904173958583</v>
      </c>
      <c r="Q374">
        <v>1.4449605580370015</v>
      </c>
      <c r="R374">
        <v>1.5493408998363252</v>
      </c>
      <c r="S374">
        <v>1.6536608023129962</v>
      </c>
      <c r="T374">
        <v>1.757940050715822</v>
      </c>
      <c r="U374">
        <v>1.8621919646453111</v>
      </c>
      <c r="V374">
        <v>1.9664255048264119</v>
      </c>
      <c r="W374">
        <v>2.0706466967854014</v>
      </c>
      <c r="X374">
        <v>2.1748595910568946</v>
      </c>
    </row>
    <row r="375" spans="1:24" x14ac:dyDescent="0.3">
      <c r="A375" t="s">
        <v>335</v>
      </c>
      <c r="B375" t="s">
        <v>286</v>
      </c>
      <c r="C375" t="s">
        <v>138</v>
      </c>
      <c r="D375" t="s">
        <v>141</v>
      </c>
      <c r="E375" t="s">
        <v>337</v>
      </c>
      <c r="F375" t="s">
        <v>136</v>
      </c>
      <c r="G375">
        <v>0</v>
      </c>
      <c r="H375">
        <v>0</v>
      </c>
      <c r="I375">
        <v>0.12110145479503108</v>
      </c>
      <c r="J375">
        <v>0.24048262310110319</v>
      </c>
      <c r="K375">
        <v>0.35878435088103733</v>
      </c>
      <c r="L375">
        <v>0.47641015616837012</v>
      </c>
      <c r="M375">
        <v>0.59361326223309208</v>
      </c>
      <c r="N375">
        <v>0.71055224090824121</v>
      </c>
      <c r="O375">
        <v>0.82732626093286665</v>
      </c>
      <c r="P375">
        <v>0.94399728999185262</v>
      </c>
      <c r="Q375">
        <v>1.0606040299669577</v>
      </c>
      <c r="R375">
        <v>1.1771706443268533</v>
      </c>
      <c r="S375">
        <v>1.2937122164745523</v>
      </c>
      <c r="T375">
        <v>1.4102381606445273</v>
      </c>
      <c r="U375">
        <v>1.526754352227444</v>
      </c>
      <c r="V375">
        <v>1.6432644578551674</v>
      </c>
      <c r="W375">
        <v>1.7597707656785446</v>
      </c>
      <c r="X375">
        <v>1.8762747035842748</v>
      </c>
    </row>
    <row r="376" spans="1:24" x14ac:dyDescent="0.3">
      <c r="A376" t="s">
        <v>335</v>
      </c>
      <c r="B376" t="s">
        <v>286</v>
      </c>
      <c r="C376" t="s">
        <v>138</v>
      </c>
      <c r="D376" t="s">
        <v>142</v>
      </c>
      <c r="E376" t="s">
        <v>337</v>
      </c>
      <c r="F376" t="s">
        <v>136</v>
      </c>
      <c r="G376">
        <v>0</v>
      </c>
      <c r="H376">
        <v>0</v>
      </c>
      <c r="I376">
        <v>1.271590192532587E-2</v>
      </c>
      <c r="J376">
        <v>2.5051653961941714E-2</v>
      </c>
      <c r="K376">
        <v>3.708099118239809E-2</v>
      </c>
      <c r="L376">
        <v>4.8863814883821133E-2</v>
      </c>
      <c r="M376">
        <v>6.0448618723321169E-2</v>
      </c>
      <c r="N376">
        <v>7.1874551743664833E-2</v>
      </c>
      <c r="O376">
        <v>8.3173148490397253E-2</v>
      </c>
      <c r="P376">
        <v>9.4369764638689083E-2</v>
      </c>
      <c r="Q376">
        <v>0.10548475853205309</v>
      </c>
      <c r="R376">
        <v>0.11653445741496821</v>
      </c>
      <c r="S376">
        <v>0.12753194365205761</v>
      </c>
      <c r="T376">
        <v>0.13848769195950628</v>
      </c>
      <c r="U376">
        <v>0.14941008428089411</v>
      </c>
      <c r="V376">
        <v>0.16030582478061708</v>
      </c>
      <c r="W376">
        <v>0.17118027368086564</v>
      </c>
      <c r="X376">
        <v>0.18203771539845934</v>
      </c>
    </row>
    <row r="377" spans="1:24" x14ac:dyDescent="0.3">
      <c r="A377" t="s">
        <v>335</v>
      </c>
      <c r="B377" t="s">
        <v>286</v>
      </c>
      <c r="C377" t="s">
        <v>138</v>
      </c>
      <c r="D377" t="s">
        <v>143</v>
      </c>
      <c r="E377" t="s">
        <v>337</v>
      </c>
      <c r="F377" t="s">
        <v>136</v>
      </c>
      <c r="G377">
        <v>0</v>
      </c>
      <c r="H377">
        <v>0</v>
      </c>
      <c r="I377">
        <v>1.4057385788012147E-2</v>
      </c>
      <c r="J377">
        <v>2.7896314047095201E-2</v>
      </c>
      <c r="K377">
        <v>4.1583305143060634E-2</v>
      </c>
      <c r="L377">
        <v>5.5165161241803248E-2</v>
      </c>
      <c r="M377">
        <v>6.8674524085821323E-2</v>
      </c>
      <c r="N377">
        <v>8.2134022567910608E-2</v>
      </c>
      <c r="O377">
        <v>9.5559279361471058E-2</v>
      </c>
      <c r="P377">
        <v>0.10896104955258329</v>
      </c>
      <c r="Q377">
        <v>0.12234672284220438</v>
      </c>
      <c r="R377">
        <v>0.13572136984434516</v>
      </c>
      <c r="S377">
        <v>0.14908846670127029</v>
      </c>
      <c r="T377">
        <v>0.16245039498076588</v>
      </c>
      <c r="U377">
        <v>0.17580878563963304</v>
      </c>
      <c r="V377">
        <v>0.18916475527047086</v>
      </c>
      <c r="W377">
        <v>0.20251906816643278</v>
      </c>
      <c r="X377">
        <v>0.21587224740451108</v>
      </c>
    </row>
    <row r="378" spans="1:24" x14ac:dyDescent="0.3">
      <c r="A378" t="s">
        <v>335</v>
      </c>
      <c r="B378" t="s">
        <v>286</v>
      </c>
      <c r="C378" t="s">
        <v>138</v>
      </c>
      <c r="D378" t="s">
        <v>289</v>
      </c>
      <c r="E378" t="s">
        <v>337</v>
      </c>
      <c r="F378" t="s">
        <v>136</v>
      </c>
      <c r="G378">
        <v>0</v>
      </c>
      <c r="H378">
        <v>0</v>
      </c>
      <c r="I378">
        <v>67.442872437283668</v>
      </c>
      <c r="J378">
        <v>134.67496356913907</v>
      </c>
      <c r="K378">
        <v>201.72125950437118</v>
      </c>
      <c r="L378">
        <v>207.80150414441644</v>
      </c>
      <c r="M378">
        <v>213.87236465149911</v>
      </c>
      <c r="N378">
        <v>219.93536701279157</v>
      </c>
      <c r="O378">
        <v>225.99181714328108</v>
      </c>
      <c r="P378">
        <v>232.04282338181667</v>
      </c>
      <c r="Q378">
        <v>238.08931997271324</v>
      </c>
      <c r="R378">
        <v>244.13208999472093</v>
      </c>
      <c r="S378">
        <v>250.17178679321984</v>
      </c>
      <c r="T378">
        <v>256.20895340825558</v>
      </c>
      <c r="U378">
        <v>262.24403979428519</v>
      </c>
      <c r="V378">
        <v>268.27741782593233</v>
      </c>
      <c r="W378">
        <v>274.30939420481951</v>
      </c>
      <c r="X378">
        <v>280.34022144851718</v>
      </c>
    </row>
    <row r="379" spans="1:24" x14ac:dyDescent="0.3">
      <c r="A379" t="s">
        <v>335</v>
      </c>
      <c r="B379" t="s">
        <v>286</v>
      </c>
      <c r="C379" t="s">
        <v>138</v>
      </c>
      <c r="D379" t="s">
        <v>144</v>
      </c>
      <c r="E379" t="s">
        <v>337</v>
      </c>
      <c r="F379" t="s">
        <v>136</v>
      </c>
      <c r="G379">
        <v>0</v>
      </c>
      <c r="H379">
        <v>0</v>
      </c>
      <c r="I379">
        <v>20.913326286999233</v>
      </c>
      <c r="J379">
        <v>39.935055387765274</v>
      </c>
      <c r="K379">
        <v>57.39377774097882</v>
      </c>
      <c r="L379">
        <v>73.488794850547535</v>
      </c>
      <c r="M379">
        <v>88.339095659277149</v>
      </c>
      <c r="N379">
        <v>102.01506278904941</v>
      </c>
      <c r="O379">
        <v>103.15533903913749</v>
      </c>
      <c r="P379">
        <v>104.29250691311178</v>
      </c>
      <c r="Q379">
        <v>105.42785840415965</v>
      </c>
      <c r="R379">
        <v>106.56214891658885</v>
      </c>
      <c r="S379">
        <v>107.69581983981413</v>
      </c>
      <c r="T379">
        <v>108.82912898560349</v>
      </c>
      <c r="U379">
        <v>109.96222690687659</v>
      </c>
      <c r="V379">
        <v>111.09520151003936</v>
      </c>
      <c r="W379">
        <v>112.22810411899717</v>
      </c>
      <c r="X379">
        <v>113.36096469777048</v>
      </c>
    </row>
    <row r="380" spans="1:24" x14ac:dyDescent="0.3">
      <c r="A380" t="s">
        <v>335</v>
      </c>
      <c r="B380" t="s">
        <v>286</v>
      </c>
      <c r="C380" t="s">
        <v>138</v>
      </c>
      <c r="D380" t="s">
        <v>145</v>
      </c>
      <c r="E380" t="s">
        <v>337</v>
      </c>
      <c r="F380" t="s">
        <v>136</v>
      </c>
      <c r="G380">
        <v>0</v>
      </c>
      <c r="H380">
        <v>0</v>
      </c>
      <c r="I380">
        <v>18.819099596240179</v>
      </c>
      <c r="J380">
        <v>35.653068442987831</v>
      </c>
      <c r="K380">
        <v>51.050557056622011</v>
      </c>
      <c r="L380">
        <v>65.428837560018053</v>
      </c>
      <c r="M380">
        <v>79.094028098421703</v>
      </c>
      <c r="N380">
        <v>92.265179066029432</v>
      </c>
      <c r="O380">
        <v>105.09637576137905</v>
      </c>
      <c r="P380">
        <v>117.69474122600286</v>
      </c>
      <c r="Q380">
        <v>118.82559702529279</v>
      </c>
      <c r="R380">
        <v>119.9466094916766</v>
      </c>
      <c r="S380">
        <v>121.06092678558525</v>
      </c>
      <c r="T380">
        <v>122.17069483751995</v>
      </c>
      <c r="U380">
        <v>123.27737390513811</v>
      </c>
      <c r="V380">
        <v>124.38195650477422</v>
      </c>
      <c r="W380">
        <v>125.48511670288366</v>
      </c>
      <c r="X380">
        <v>126.58731204572071</v>
      </c>
    </row>
    <row r="381" spans="1:24" x14ac:dyDescent="0.3">
      <c r="A381" t="s">
        <v>335</v>
      </c>
      <c r="B381" t="s">
        <v>286</v>
      </c>
      <c r="C381" t="s">
        <v>138</v>
      </c>
      <c r="D381" t="s">
        <v>146</v>
      </c>
      <c r="E381" t="s">
        <v>337</v>
      </c>
      <c r="F381" t="s">
        <v>136</v>
      </c>
      <c r="G381">
        <v>0</v>
      </c>
      <c r="H381">
        <v>0</v>
      </c>
      <c r="I381">
        <v>23.072552570135819</v>
      </c>
      <c r="J381">
        <v>25.840875431573952</v>
      </c>
      <c r="K381">
        <v>26.796655967456118</v>
      </c>
      <c r="L381">
        <v>27.20725248422281</v>
      </c>
      <c r="M381">
        <v>27.20725248422281</v>
      </c>
      <c r="N381">
        <v>27.20725248422281</v>
      </c>
      <c r="O381">
        <v>27.20725248422281</v>
      </c>
      <c r="P381">
        <v>27.20725248422281</v>
      </c>
      <c r="Q381">
        <v>27.20725248422281</v>
      </c>
      <c r="R381">
        <v>27.20725248422281</v>
      </c>
      <c r="S381">
        <v>27.20725248422281</v>
      </c>
      <c r="T381">
        <v>27.20725248422281</v>
      </c>
      <c r="U381">
        <v>27.20725248422281</v>
      </c>
      <c r="V381">
        <v>27.20725248422281</v>
      </c>
      <c r="W381">
        <v>27.20725248422281</v>
      </c>
      <c r="X381">
        <v>27.20725248422281</v>
      </c>
    </row>
    <row r="382" spans="1:24" x14ac:dyDescent="0.3">
      <c r="A382" t="s">
        <v>335</v>
      </c>
      <c r="B382" t="s">
        <v>286</v>
      </c>
      <c r="C382" t="s">
        <v>138</v>
      </c>
      <c r="D382" t="s">
        <v>147</v>
      </c>
      <c r="E382" t="s">
        <v>337</v>
      </c>
      <c r="F382" t="s">
        <v>136</v>
      </c>
      <c r="G382">
        <v>0</v>
      </c>
      <c r="H382">
        <v>0</v>
      </c>
      <c r="I382">
        <v>0.25321973301599437</v>
      </c>
      <c r="J382">
        <v>0.49833335481422936</v>
      </c>
      <c r="K382">
        <v>0.73515616168153874</v>
      </c>
      <c r="L382">
        <v>0.8372706425476385</v>
      </c>
      <c r="M382">
        <v>0.8372706425476385</v>
      </c>
      <c r="N382">
        <v>0.8372706425476385</v>
      </c>
      <c r="O382">
        <v>0.8372706425476385</v>
      </c>
      <c r="P382">
        <v>0.8372706425476385</v>
      </c>
      <c r="Q382">
        <v>0.8372706425476385</v>
      </c>
      <c r="R382">
        <v>0.8372706425476385</v>
      </c>
      <c r="S382">
        <v>0.8372706425476385</v>
      </c>
      <c r="T382">
        <v>0.8372706425476385</v>
      </c>
      <c r="U382">
        <v>0.8372706425476385</v>
      </c>
      <c r="V382">
        <v>0.8372706425476385</v>
      </c>
      <c r="W382">
        <v>0.8372706425476385</v>
      </c>
      <c r="X382">
        <v>0.8372706425476385</v>
      </c>
    </row>
    <row r="383" spans="1:24" x14ac:dyDescent="0.3">
      <c r="A383" t="s">
        <v>335</v>
      </c>
      <c r="B383" t="s">
        <v>286</v>
      </c>
      <c r="C383" t="s">
        <v>138</v>
      </c>
      <c r="D383" t="s">
        <v>148</v>
      </c>
      <c r="E383" t="s">
        <v>337</v>
      </c>
      <c r="F383" t="s">
        <v>136</v>
      </c>
      <c r="G383">
        <v>0</v>
      </c>
      <c r="H383">
        <v>0</v>
      </c>
      <c r="I383">
        <v>0</v>
      </c>
      <c r="J383">
        <v>0</v>
      </c>
      <c r="K383">
        <v>0</v>
      </c>
      <c r="L383">
        <v>0</v>
      </c>
      <c r="M383">
        <v>3.0586063552107654E-10</v>
      </c>
      <c r="N383">
        <v>3.4725437937835923E-10</v>
      </c>
      <c r="O383">
        <v>3.5285639854736486E-10</v>
      </c>
      <c r="P383">
        <v>3.536145473943018E-10</v>
      </c>
      <c r="Q383">
        <v>3.5362073636448088E-10</v>
      </c>
      <c r="R383">
        <v>3.5362155549288696E-10</v>
      </c>
      <c r="S383">
        <v>3.536216465071543E-10</v>
      </c>
      <c r="T383">
        <v>3.536216465071543E-10</v>
      </c>
      <c r="U383">
        <v>3.536216465071543E-10</v>
      </c>
      <c r="V383">
        <v>3.536216465071543E-10</v>
      </c>
      <c r="W383">
        <v>3.536216465071543E-10</v>
      </c>
      <c r="X383">
        <v>3.536216465071543E-10</v>
      </c>
    </row>
    <row r="384" spans="1:24" x14ac:dyDescent="0.3">
      <c r="A384" t="s">
        <v>335</v>
      </c>
      <c r="B384" t="s">
        <v>286</v>
      </c>
      <c r="C384" t="s">
        <v>138</v>
      </c>
      <c r="D384" t="s">
        <v>149</v>
      </c>
      <c r="E384" t="s">
        <v>337</v>
      </c>
      <c r="F384" t="s">
        <v>136</v>
      </c>
      <c r="G384">
        <v>0</v>
      </c>
      <c r="H384">
        <v>0</v>
      </c>
      <c r="I384">
        <v>0</v>
      </c>
      <c r="J384">
        <v>0</v>
      </c>
      <c r="K384">
        <v>0</v>
      </c>
      <c r="L384">
        <v>0</v>
      </c>
      <c r="M384">
        <v>2.4892791863693811</v>
      </c>
      <c r="N384">
        <v>6.978283095394656</v>
      </c>
      <c r="O384">
        <v>11.034928238073208</v>
      </c>
      <c r="P384">
        <v>14.68378029027545</v>
      </c>
      <c r="Q384">
        <v>17.955485241369853</v>
      </c>
      <c r="R384">
        <v>20.884665522798329</v>
      </c>
      <c r="S384">
        <v>23.5078598741358</v>
      </c>
      <c r="T384">
        <v>24.794628037920045</v>
      </c>
      <c r="U384">
        <v>25.00813695407243</v>
      </c>
      <c r="V384">
        <v>25.201397194804123</v>
      </c>
      <c r="W384">
        <v>25.377430459177088</v>
      </c>
      <c r="X384">
        <v>25.538928369199855</v>
      </c>
    </row>
    <row r="385" spans="1:24" x14ac:dyDescent="0.3">
      <c r="A385" t="s">
        <v>335</v>
      </c>
      <c r="B385" t="s">
        <v>286</v>
      </c>
      <c r="C385" t="s">
        <v>138</v>
      </c>
      <c r="D385" t="s">
        <v>290</v>
      </c>
      <c r="E385" t="s">
        <v>337</v>
      </c>
      <c r="F385" t="s">
        <v>136</v>
      </c>
      <c r="G385">
        <v>0</v>
      </c>
      <c r="H385">
        <v>0</v>
      </c>
      <c r="I385">
        <v>0</v>
      </c>
      <c r="J385">
        <v>0</v>
      </c>
      <c r="K385">
        <v>0</v>
      </c>
      <c r="L385">
        <v>0</v>
      </c>
      <c r="M385">
        <v>0</v>
      </c>
      <c r="N385">
        <v>0</v>
      </c>
      <c r="O385">
        <v>3.5207547145403382</v>
      </c>
      <c r="P385">
        <v>6.8199004255433593</v>
      </c>
      <c r="Q385">
        <v>9.9118285606156107</v>
      </c>
      <c r="R385">
        <v>12.810705124591777</v>
      </c>
      <c r="S385">
        <v>15.530341111642763</v>
      </c>
      <c r="T385">
        <v>18.084086586608752</v>
      </c>
      <c r="U385">
        <v>18.21997305225306</v>
      </c>
      <c r="V385">
        <v>18.347884902504944</v>
      </c>
      <c r="W385">
        <v>18.468475939292237</v>
      </c>
      <c r="X385">
        <v>18.582361735953665</v>
      </c>
    </row>
    <row r="386" spans="1:24" x14ac:dyDescent="0.3">
      <c r="A386" t="s">
        <v>335</v>
      </c>
      <c r="B386" t="s">
        <v>286</v>
      </c>
      <c r="C386" t="s">
        <v>138</v>
      </c>
      <c r="D386" t="s">
        <v>291</v>
      </c>
      <c r="E386" t="s">
        <v>337</v>
      </c>
      <c r="F386" t="s">
        <v>136</v>
      </c>
      <c r="G386">
        <v>0</v>
      </c>
      <c r="H386">
        <v>0</v>
      </c>
      <c r="I386">
        <v>0</v>
      </c>
      <c r="J386">
        <v>0</v>
      </c>
      <c r="K386">
        <v>0</v>
      </c>
      <c r="L386">
        <v>0</v>
      </c>
      <c r="M386">
        <v>0</v>
      </c>
      <c r="N386">
        <v>0</v>
      </c>
      <c r="O386">
        <v>0</v>
      </c>
      <c r="P386">
        <v>0</v>
      </c>
      <c r="Q386">
        <v>0</v>
      </c>
      <c r="R386">
        <v>7.6057931774841343</v>
      </c>
      <c r="S386">
        <v>14.741312189435686</v>
      </c>
      <c r="T386">
        <v>21.441583650420519</v>
      </c>
      <c r="U386">
        <v>27.740206526850994</v>
      </c>
      <c r="V386">
        <v>33.669189242995515</v>
      </c>
      <c r="W386">
        <v>39.258836890385886</v>
      </c>
      <c r="X386">
        <v>39.557639476885726</v>
      </c>
    </row>
    <row r="387" spans="1:24" x14ac:dyDescent="0.3">
      <c r="A387" t="s">
        <v>335</v>
      </c>
      <c r="B387" t="s">
        <v>286</v>
      </c>
      <c r="C387" t="s">
        <v>138</v>
      </c>
      <c r="D387" t="s">
        <v>150</v>
      </c>
      <c r="E387" t="s">
        <v>337</v>
      </c>
      <c r="F387" t="s">
        <v>136</v>
      </c>
      <c r="G387">
        <v>0</v>
      </c>
      <c r="H387">
        <v>0</v>
      </c>
      <c r="I387">
        <v>0</v>
      </c>
      <c r="J387">
        <v>0</v>
      </c>
      <c r="K387">
        <v>0</v>
      </c>
      <c r="L387">
        <v>1.8494470660914635</v>
      </c>
      <c r="M387">
        <v>3.5605245700938561</v>
      </c>
      <c r="N387">
        <v>5.1384916867215358</v>
      </c>
      <c r="O387">
        <v>6.5892135044692957</v>
      </c>
      <c r="P387">
        <v>7.9190286137070407</v>
      </c>
      <c r="Q387">
        <v>9.1346168994201502</v>
      </c>
      <c r="R387">
        <v>10.242872474056325</v>
      </c>
      <c r="S387">
        <v>11.250785739377212</v>
      </c>
      <c r="T387">
        <v>12.165337509226006</v>
      </c>
      <c r="U387">
        <v>12.993407065953754</v>
      </c>
      <c r="V387">
        <v>13.096619201304616</v>
      </c>
      <c r="W387">
        <v>13.189717984455267</v>
      </c>
      <c r="X387">
        <v>13.273554584471221</v>
      </c>
    </row>
    <row r="388" spans="1:24" x14ac:dyDescent="0.3">
      <c r="A388" t="s">
        <v>335</v>
      </c>
      <c r="B388" t="s">
        <v>286</v>
      </c>
      <c r="C388" t="s">
        <v>138</v>
      </c>
      <c r="D388" t="s">
        <v>151</v>
      </c>
      <c r="E388" t="s">
        <v>337</v>
      </c>
      <c r="F388" t="s">
        <v>136</v>
      </c>
      <c r="G388">
        <v>0</v>
      </c>
      <c r="H388">
        <v>0</v>
      </c>
      <c r="I388">
        <v>0</v>
      </c>
      <c r="J388">
        <v>0</v>
      </c>
      <c r="K388">
        <v>0</v>
      </c>
      <c r="L388">
        <v>0</v>
      </c>
      <c r="M388">
        <v>22.34757704414687</v>
      </c>
      <c r="N388">
        <v>43.298551992841709</v>
      </c>
      <c r="O388">
        <v>62.933004054937335</v>
      </c>
      <c r="P388">
        <v>81.3315928691582</v>
      </c>
      <c r="Q388">
        <v>98.57457616952901</v>
      </c>
      <c r="R388">
        <v>114.740954558304</v>
      </c>
      <c r="S388">
        <v>125.79824893237327</v>
      </c>
      <c r="T388">
        <v>127.17713802039222</v>
      </c>
      <c r="U388">
        <v>128.47336943495941</v>
      </c>
      <c r="V388">
        <v>129.69353038186273</v>
      </c>
      <c r="W388">
        <v>130.84385752782055</v>
      </c>
      <c r="X388">
        <v>131.93022287410872</v>
      </c>
    </row>
    <row r="389" spans="1:24" x14ac:dyDescent="0.3">
      <c r="A389" t="s">
        <v>335</v>
      </c>
      <c r="B389" t="s">
        <v>286</v>
      </c>
      <c r="C389" t="s">
        <v>138</v>
      </c>
      <c r="D389" t="s">
        <v>152</v>
      </c>
      <c r="E389" t="s">
        <v>337</v>
      </c>
      <c r="F389" t="s">
        <v>136</v>
      </c>
      <c r="G389">
        <v>0</v>
      </c>
      <c r="H389">
        <v>0</v>
      </c>
      <c r="I389">
        <v>0</v>
      </c>
      <c r="J389">
        <v>0</v>
      </c>
      <c r="K389">
        <v>0</v>
      </c>
      <c r="L389">
        <v>0</v>
      </c>
      <c r="M389">
        <v>0</v>
      </c>
      <c r="N389">
        <v>0</v>
      </c>
      <c r="O389">
        <v>0</v>
      </c>
      <c r="P389">
        <v>0</v>
      </c>
      <c r="Q389">
        <v>10.301224578850148</v>
      </c>
      <c r="R389">
        <v>19.959268753019209</v>
      </c>
      <c r="S389">
        <v>29.020145931097723</v>
      </c>
      <c r="T389">
        <v>37.528333866142425</v>
      </c>
      <c r="U389">
        <v>45.526497444542493</v>
      </c>
      <c r="V389">
        <v>45.885010987125028</v>
      </c>
      <c r="W389">
        <v>46.223005627318081</v>
      </c>
      <c r="X389">
        <v>46.542206704704746</v>
      </c>
    </row>
    <row r="390" spans="1:24" x14ac:dyDescent="0.3">
      <c r="A390" t="s">
        <v>335</v>
      </c>
      <c r="B390" t="s">
        <v>286</v>
      </c>
      <c r="C390" t="s">
        <v>138</v>
      </c>
      <c r="D390" t="s">
        <v>292</v>
      </c>
      <c r="E390" t="s">
        <v>337</v>
      </c>
      <c r="F390" t="s">
        <v>136</v>
      </c>
      <c r="G390">
        <v>0</v>
      </c>
      <c r="H390">
        <v>0</v>
      </c>
      <c r="I390">
        <v>7.8432168621066332</v>
      </c>
      <c r="J390">
        <v>15.423146813000297</v>
      </c>
      <c r="K390">
        <v>22.730655929336844</v>
      </c>
      <c r="L390">
        <v>29.765446168022894</v>
      </c>
      <c r="M390">
        <v>36.536093783234904</v>
      </c>
      <c r="N390">
        <v>43.05896818887684</v>
      </c>
      <c r="O390">
        <v>49.356308697188659</v>
      </c>
      <c r="P390">
        <v>55.453908264749558</v>
      </c>
      <c r="Q390">
        <v>61.378858490659844</v>
      </c>
      <c r="R390">
        <v>67.157684458433778</v>
      </c>
      <c r="S390">
        <v>72.815023059244069</v>
      </c>
      <c r="T390">
        <v>78.37284676100154</v>
      </c>
      <c r="U390">
        <v>83.850141316965917</v>
      </c>
      <c r="V390">
        <v>89.262910468522193</v>
      </c>
      <c r="W390">
        <v>93.244899183133384</v>
      </c>
      <c r="X390">
        <v>93.938936721198502</v>
      </c>
    </row>
    <row r="391" spans="1:24" x14ac:dyDescent="0.3">
      <c r="A391" t="s">
        <v>335</v>
      </c>
      <c r="B391" t="s">
        <v>286</v>
      </c>
      <c r="C391" t="s">
        <v>138</v>
      </c>
      <c r="D391" t="s">
        <v>293</v>
      </c>
      <c r="E391" t="s">
        <v>337</v>
      </c>
      <c r="F391" t="s">
        <v>136</v>
      </c>
      <c r="G391">
        <v>0</v>
      </c>
      <c r="H391">
        <v>0</v>
      </c>
      <c r="I391">
        <v>-1.8533168070998168E-2</v>
      </c>
      <c r="J391">
        <v>-3.7066196467186924E-2</v>
      </c>
      <c r="K391">
        <v>-5.5599116863599751E-2</v>
      </c>
      <c r="L391">
        <v>-7.4131953752169133E-2</v>
      </c>
      <c r="M391">
        <v>-9.2664726070645909E-2</v>
      </c>
      <c r="N391">
        <v>-0.11119744846213786</v>
      </c>
      <c r="O391">
        <v>-0.12973013224902549</v>
      </c>
      <c r="P391">
        <v>-0.1482627861860224</v>
      </c>
      <c r="Q391">
        <v>-0.16679541704246212</v>
      </c>
      <c r="R391">
        <v>-0.18532803005253745</v>
      </c>
      <c r="S391">
        <v>-0.20386062926343643</v>
      </c>
      <c r="T391">
        <v>-0.22239321780452928</v>
      </c>
      <c r="U391">
        <v>-0.2409257980955099</v>
      </c>
      <c r="V391">
        <v>-0.24994771397703297</v>
      </c>
      <c r="W391">
        <v>-0.25236500558303293</v>
      </c>
      <c r="X391">
        <v>-0.25478229669156721</v>
      </c>
    </row>
    <row r="392" spans="1:24" x14ac:dyDescent="0.3">
      <c r="A392" t="s">
        <v>335</v>
      </c>
      <c r="B392" t="s">
        <v>286</v>
      </c>
      <c r="C392" t="s">
        <v>138</v>
      </c>
      <c r="D392" t="s">
        <v>154</v>
      </c>
      <c r="E392" t="s">
        <v>337</v>
      </c>
      <c r="F392" t="s">
        <v>136</v>
      </c>
      <c r="G392">
        <v>0</v>
      </c>
      <c r="H392">
        <v>0</v>
      </c>
      <c r="I392">
        <v>0</v>
      </c>
      <c r="J392">
        <v>4.6029259604463668</v>
      </c>
      <c r="K392">
        <v>8.9067075918296847</v>
      </c>
      <c r="L392">
        <v>12.686494939957351</v>
      </c>
      <c r="M392">
        <v>16.148463689776321</v>
      </c>
      <c r="N392">
        <v>19.417665715494167</v>
      </c>
      <c r="O392">
        <v>19.971034539285561</v>
      </c>
      <c r="P392">
        <v>20.199284034295889</v>
      </c>
      <c r="Q392">
        <v>20.424347450045474</v>
      </c>
      <c r="R392">
        <v>20.647478411039145</v>
      </c>
      <c r="S392">
        <v>20.86943727897485</v>
      </c>
      <c r="T392">
        <v>21.090685236534856</v>
      </c>
      <c r="U392">
        <v>21.311502005155702</v>
      </c>
      <c r="V392">
        <v>21.532057244464813</v>
      </c>
      <c r="W392">
        <v>21.752453858227945</v>
      </c>
      <c r="X392">
        <v>21.972754260734025</v>
      </c>
    </row>
    <row r="393" spans="1:24" x14ac:dyDescent="0.3">
      <c r="A393" t="s">
        <v>335</v>
      </c>
      <c r="B393" t="s">
        <v>286</v>
      </c>
      <c r="C393" t="s">
        <v>138</v>
      </c>
      <c r="D393" t="s">
        <v>155</v>
      </c>
      <c r="E393" t="s">
        <v>337</v>
      </c>
      <c r="F393" t="s">
        <v>136</v>
      </c>
      <c r="G393">
        <v>0</v>
      </c>
      <c r="H393">
        <v>0</v>
      </c>
      <c r="I393">
        <v>0</v>
      </c>
      <c r="J393">
        <v>0</v>
      </c>
      <c r="K393">
        <v>0</v>
      </c>
      <c r="L393">
        <v>0.33152149122819929</v>
      </c>
      <c r="M393">
        <v>0.91213621089412245</v>
      </c>
      <c r="N393">
        <v>1.4786956332709398</v>
      </c>
      <c r="O393">
        <v>2.0346889974857936</v>
      </c>
      <c r="P393">
        <v>2.3184866857613899</v>
      </c>
      <c r="Q393">
        <v>2.3514155138753376</v>
      </c>
      <c r="R393">
        <v>2.3840867110722765</v>
      </c>
      <c r="S393">
        <v>2.4165699795425706</v>
      </c>
      <c r="T393">
        <v>2.4489166129399833</v>
      </c>
      <c r="U393">
        <v>2.481164141730841</v>
      </c>
      <c r="V393">
        <v>2.5133399121106965</v>
      </c>
      <c r="W393">
        <v>2.5454637897430508</v>
      </c>
      <c r="X393">
        <v>2.5775501747164911</v>
      </c>
    </row>
    <row r="394" spans="1:24" x14ac:dyDescent="0.3">
      <c r="A394" t="s">
        <v>335</v>
      </c>
      <c r="B394" t="s">
        <v>286</v>
      </c>
      <c r="C394" t="s">
        <v>138</v>
      </c>
      <c r="D394" t="s">
        <v>158</v>
      </c>
      <c r="E394" t="s">
        <v>337</v>
      </c>
      <c r="F394" t="s">
        <v>136</v>
      </c>
      <c r="G394">
        <v>0</v>
      </c>
      <c r="H394">
        <v>0</v>
      </c>
      <c r="I394">
        <v>0</v>
      </c>
      <c r="J394">
        <v>3.502830629022799E-2</v>
      </c>
      <c r="K394">
        <v>9.5550423210796681E-2</v>
      </c>
      <c r="L394">
        <v>0.15226391216205179</v>
      </c>
      <c r="M394">
        <v>0.20554788073979818</v>
      </c>
      <c r="N394">
        <v>0.25574532218905488</v>
      </c>
      <c r="O394">
        <v>0.30316623922819752</v>
      </c>
      <c r="P394">
        <v>0.34809056069208488</v>
      </c>
      <c r="Q394">
        <v>0.39077085133481337</v>
      </c>
      <c r="R394">
        <v>0.4314348187296338</v>
      </c>
      <c r="S394">
        <v>0.47028762385640532</v>
      </c>
      <c r="T394">
        <v>0.50751400384838163</v>
      </c>
      <c r="U394">
        <v>0.52256013832338</v>
      </c>
      <c r="V394">
        <v>0.52594666721681604</v>
      </c>
      <c r="W394">
        <v>0.52921759737124507</v>
      </c>
      <c r="X394">
        <v>0.53238480835646229</v>
      </c>
    </row>
    <row r="395" spans="1:24" x14ac:dyDescent="0.3">
      <c r="A395" t="s">
        <v>335</v>
      </c>
      <c r="B395" t="s">
        <v>286</v>
      </c>
      <c r="C395" t="s">
        <v>138</v>
      </c>
      <c r="D395" t="s">
        <v>294</v>
      </c>
      <c r="E395" t="s">
        <v>337</v>
      </c>
      <c r="F395" t="s">
        <v>136</v>
      </c>
      <c r="G395">
        <v>0</v>
      </c>
      <c r="H395">
        <v>0</v>
      </c>
      <c r="I395">
        <v>2.7226190349165371</v>
      </c>
      <c r="J395">
        <v>5.404290689116662</v>
      </c>
      <c r="K395">
        <v>8.050498183960638</v>
      </c>
      <c r="L395">
        <v>10.666721573378432</v>
      </c>
      <c r="M395">
        <v>13.258106158898784</v>
      </c>
      <c r="N395">
        <v>15.829259792264398</v>
      </c>
      <c r="O395">
        <v>18.384161572630113</v>
      </c>
      <c r="P395">
        <v>20.926152237694328</v>
      </c>
      <c r="Q395">
        <v>23.457976049689552</v>
      </c>
      <c r="R395">
        <v>25.981849549156045</v>
      </c>
      <c r="S395">
        <v>28.499539832076543</v>
      </c>
      <c r="T395">
        <v>31.012441582992871</v>
      </c>
      <c r="U395">
        <v>33.521647070734552</v>
      </c>
      <c r="V395">
        <v>36.028006648755763</v>
      </c>
      <c r="W395">
        <v>38.532179319196047</v>
      </c>
      <c r="X395">
        <v>41.034674007826737</v>
      </c>
    </row>
    <row r="396" spans="1:24" x14ac:dyDescent="0.3">
      <c r="A396" t="s">
        <v>335</v>
      </c>
      <c r="B396" t="s">
        <v>286</v>
      </c>
      <c r="C396" t="s">
        <v>159</v>
      </c>
      <c r="D396" t="s">
        <v>295</v>
      </c>
      <c r="E396" t="s">
        <v>337</v>
      </c>
      <c r="F396" t="s">
        <v>136</v>
      </c>
      <c r="G396">
        <v>0</v>
      </c>
      <c r="H396">
        <v>0</v>
      </c>
      <c r="I396">
        <v>1.8769649291841808</v>
      </c>
      <c r="J396">
        <v>1.8769649291841808</v>
      </c>
      <c r="K396">
        <v>1.8769649291841808</v>
      </c>
      <c r="L396">
        <v>1.8769649291841808</v>
      </c>
      <c r="M396">
        <v>1.8769649291841808</v>
      </c>
      <c r="N396">
        <v>1.8769649291841808</v>
      </c>
      <c r="O396">
        <v>1.8769649291841808</v>
      </c>
      <c r="P396">
        <v>1.8769649291841808</v>
      </c>
      <c r="Q396">
        <v>1.8769649291841808</v>
      </c>
      <c r="R396">
        <v>1.8769649291841808</v>
      </c>
      <c r="S396">
        <v>1.8769649291841808</v>
      </c>
      <c r="T396">
        <v>1.8769649291841808</v>
      </c>
      <c r="U396">
        <v>1.8769649291841808</v>
      </c>
      <c r="V396">
        <v>1.8769649291841808</v>
      </c>
      <c r="W396">
        <v>1.8769649291841808</v>
      </c>
      <c r="X396">
        <v>1.8769649291841808</v>
      </c>
    </row>
    <row r="397" spans="1:24" x14ac:dyDescent="0.3">
      <c r="A397" t="s">
        <v>335</v>
      </c>
      <c r="B397" t="s">
        <v>286</v>
      </c>
      <c r="C397" t="s">
        <v>159</v>
      </c>
      <c r="D397" t="s">
        <v>296</v>
      </c>
      <c r="E397" t="s">
        <v>337</v>
      </c>
      <c r="F397" t="s">
        <v>136</v>
      </c>
      <c r="G397">
        <v>0</v>
      </c>
      <c r="H397">
        <v>0</v>
      </c>
      <c r="I397">
        <v>0.22014266098353938</v>
      </c>
      <c r="J397">
        <v>0.43521264107551322</v>
      </c>
      <c r="K397">
        <v>0.64654573036188212</v>
      </c>
      <c r="L397">
        <v>0.85518121193864893</v>
      </c>
      <c r="M397">
        <v>1.0618977000739829</v>
      </c>
      <c r="N397">
        <v>1.2672632839823696</v>
      </c>
      <c r="O397">
        <v>1.4716848675941225</v>
      </c>
      <c r="P397">
        <v>1.6754501871198091</v>
      </c>
      <c r="Q397">
        <v>1.8787609102937017</v>
      </c>
      <c r="R397">
        <v>2.0817575156324417</v>
      </c>
      <c r="S397">
        <v>2.284537444256034</v>
      </c>
      <c r="T397">
        <v>2.4871680877756788</v>
      </c>
      <c r="U397">
        <v>2.6896959614903806</v>
      </c>
      <c r="V397">
        <v>2.8921531269611132</v>
      </c>
      <c r="W397">
        <v>3.0945616622035761</v>
      </c>
      <c r="X397">
        <v>3.2969367604823843</v>
      </c>
    </row>
    <row r="398" spans="1:24" x14ac:dyDescent="0.3">
      <c r="A398" t="s">
        <v>335</v>
      </c>
      <c r="B398" t="s">
        <v>286</v>
      </c>
      <c r="C398" t="s">
        <v>159</v>
      </c>
      <c r="D398" t="s">
        <v>297</v>
      </c>
      <c r="E398" t="s">
        <v>337</v>
      </c>
      <c r="F398" t="s">
        <v>136</v>
      </c>
      <c r="G398">
        <v>0</v>
      </c>
      <c r="H398">
        <v>0</v>
      </c>
      <c r="I398">
        <v>0.33316075049405891</v>
      </c>
      <c r="J398">
        <v>0.6496535613633192</v>
      </c>
      <c r="K398">
        <v>0.95333096181078414</v>
      </c>
      <c r="L398">
        <v>1.247249998383362</v>
      </c>
      <c r="M398">
        <v>1.5337931346638454</v>
      </c>
      <c r="N398">
        <v>1.8147922192844574</v>
      </c>
      <c r="O398">
        <v>2.0916416211163655</v>
      </c>
      <c r="P398">
        <v>2.3653947723067974</v>
      </c>
      <c r="Q398">
        <v>2.6368431016114693</v>
      </c>
      <c r="R398">
        <v>2.9065787393510969</v>
      </c>
      <c r="S398">
        <v>3.1750433451432172</v>
      </c>
      <c r="T398">
        <v>3.4425655953951706</v>
      </c>
      <c r="U398">
        <v>3.7093896736429608</v>
      </c>
      <c r="V398">
        <v>3.9756967645905292</v>
      </c>
      <c r="W398">
        <v>4.2416211833941526</v>
      </c>
      <c r="X398">
        <v>4.5072624319396644</v>
      </c>
    </row>
    <row r="399" spans="1:24" x14ac:dyDescent="0.3">
      <c r="A399" t="s">
        <v>335</v>
      </c>
      <c r="B399" t="s">
        <v>286</v>
      </c>
      <c r="C399" t="s">
        <v>159</v>
      </c>
      <c r="D399" t="s">
        <v>298</v>
      </c>
      <c r="E399" t="s">
        <v>337</v>
      </c>
      <c r="F399" t="s">
        <v>136</v>
      </c>
      <c r="G399">
        <v>0</v>
      </c>
      <c r="H399">
        <v>0</v>
      </c>
      <c r="I399">
        <v>0.30245385940571118</v>
      </c>
      <c r="J399">
        <v>0.62880658283792101</v>
      </c>
      <c r="K399">
        <v>0.98809958493343064</v>
      </c>
      <c r="L399">
        <v>1.3758986613613198</v>
      </c>
      <c r="M399">
        <v>1.7862042847034054</v>
      </c>
      <c r="N399">
        <v>2.2068593772232901</v>
      </c>
      <c r="O399">
        <v>2.6324678477927095</v>
      </c>
      <c r="P399">
        <v>3.0575373628155211</v>
      </c>
      <c r="Q399">
        <v>3.4849764432856278</v>
      </c>
      <c r="R399">
        <v>3.9110682304974485</v>
      </c>
      <c r="S399">
        <v>4.3362216796741428</v>
      </c>
      <c r="T399">
        <v>4.760724067408038</v>
      </c>
      <c r="U399">
        <v>5.1847758980094891</v>
      </c>
      <c r="V399">
        <v>5.6085164909443312</v>
      </c>
      <c r="W399">
        <v>6.0320423544384729</v>
      </c>
      <c r="X399">
        <v>6.455420199280133</v>
      </c>
    </row>
    <row r="400" spans="1:24" x14ac:dyDescent="0.3">
      <c r="A400" t="s">
        <v>335</v>
      </c>
      <c r="B400" t="s">
        <v>286</v>
      </c>
      <c r="C400" t="s">
        <v>159</v>
      </c>
      <c r="D400" t="s">
        <v>299</v>
      </c>
      <c r="E400" t="s">
        <v>337</v>
      </c>
      <c r="F400" t="s">
        <v>136</v>
      </c>
      <c r="G400">
        <v>0</v>
      </c>
      <c r="H400">
        <v>0</v>
      </c>
      <c r="I400">
        <v>1.0030229542372318</v>
      </c>
      <c r="J400">
        <v>2.0132636234979033</v>
      </c>
      <c r="K400">
        <v>3.0529875279652128</v>
      </c>
      <c r="L400">
        <v>4.1062039078564778</v>
      </c>
      <c r="M400">
        <v>5.1582848673055146</v>
      </c>
      <c r="N400">
        <v>6.1840486165763302</v>
      </c>
      <c r="O400">
        <v>7.1786894437896418</v>
      </c>
      <c r="P400">
        <v>8.1378998232723294</v>
      </c>
      <c r="Q400">
        <v>9.075664602249832</v>
      </c>
      <c r="R400">
        <v>9.98989616749666</v>
      </c>
      <c r="S400">
        <v>10.886439132372157</v>
      </c>
      <c r="T400">
        <v>11.769742307104918</v>
      </c>
      <c r="U400">
        <v>12.643166724638686</v>
      </c>
      <c r="V400">
        <v>13.509237481751249</v>
      </c>
      <c r="W400">
        <v>14.369843802651447</v>
      </c>
      <c r="X400">
        <v>15.226394826530987</v>
      </c>
    </row>
    <row r="401" spans="1:24" x14ac:dyDescent="0.3">
      <c r="A401" t="s">
        <v>335</v>
      </c>
      <c r="B401" t="s">
        <v>286</v>
      </c>
      <c r="C401" t="s">
        <v>159</v>
      </c>
      <c r="D401" t="s">
        <v>300</v>
      </c>
      <c r="E401" t="s">
        <v>337</v>
      </c>
      <c r="F401" t="s">
        <v>136</v>
      </c>
      <c r="G401">
        <v>0</v>
      </c>
      <c r="H401">
        <v>0</v>
      </c>
      <c r="I401">
        <v>4.4248843458666851E-2</v>
      </c>
      <c r="J401">
        <v>9.1994078384205299E-2</v>
      </c>
      <c r="K401">
        <v>0.14455845906943476</v>
      </c>
      <c r="L401">
        <v>0.20129326371034797</v>
      </c>
      <c r="M401">
        <v>0.26132076454352743</v>
      </c>
      <c r="N401">
        <v>0.3228623873734589</v>
      </c>
      <c r="O401">
        <v>0.38512868685435503</v>
      </c>
      <c r="P401">
        <v>0.44731613741707277</v>
      </c>
      <c r="Q401">
        <v>0.509850254181202</v>
      </c>
      <c r="R401">
        <v>0.57218726263732034</v>
      </c>
      <c r="S401">
        <v>0.63438699272341159</v>
      </c>
      <c r="T401">
        <v>0.69649147285659763</v>
      </c>
      <c r="U401">
        <v>0.7585300367139528</v>
      </c>
      <c r="V401">
        <v>0.82052306666139097</v>
      </c>
      <c r="W401">
        <v>0.88248468180253048</v>
      </c>
      <c r="X401">
        <v>0.94442464189124153</v>
      </c>
    </row>
    <row r="402" spans="1:24" x14ac:dyDescent="0.3">
      <c r="A402" t="s">
        <v>335</v>
      </c>
      <c r="B402" t="s">
        <v>286</v>
      </c>
      <c r="C402" t="s">
        <v>182</v>
      </c>
      <c r="D402" t="s">
        <v>301</v>
      </c>
      <c r="E402" t="s">
        <v>337</v>
      </c>
      <c r="F402" t="s">
        <v>136</v>
      </c>
      <c r="G402">
        <v>0</v>
      </c>
      <c r="H402">
        <v>0</v>
      </c>
      <c r="I402">
        <v>0</v>
      </c>
      <c r="J402">
        <v>2.2447580215980918</v>
      </c>
      <c r="K402">
        <v>4.4478128326184843</v>
      </c>
      <c r="L402">
        <v>4.4907658906540142</v>
      </c>
      <c r="M402">
        <v>4.533194972453523</v>
      </c>
      <c r="N402">
        <v>4.5751714649308131</v>
      </c>
      <c r="O402">
        <v>4.6167635124375117</v>
      </c>
      <c r="P402">
        <v>4.6580336109840736</v>
      </c>
      <c r="Q402">
        <v>4.6990372930905968</v>
      </c>
      <c r="R402">
        <v>4.7398226795567879</v>
      </c>
      <c r="S402">
        <v>4.7804306426284731</v>
      </c>
      <c r="T402">
        <v>4.8208953489649851</v>
      </c>
      <c r="U402">
        <v>4.8612449998589211</v>
      </c>
      <c r="V402">
        <v>4.9015026394009107</v>
      </c>
      <c r="W402">
        <v>4.9416869476647367</v>
      </c>
      <c r="X402">
        <v>4.9818129715657751</v>
      </c>
    </row>
    <row r="403" spans="1:24" x14ac:dyDescent="0.3">
      <c r="A403" t="s">
        <v>335</v>
      </c>
      <c r="B403" t="s">
        <v>286</v>
      </c>
      <c r="C403" t="s">
        <v>182</v>
      </c>
      <c r="D403" t="s">
        <v>302</v>
      </c>
      <c r="E403" t="s">
        <v>337</v>
      </c>
      <c r="F403" t="s">
        <v>136</v>
      </c>
      <c r="G403">
        <v>0</v>
      </c>
      <c r="H403">
        <v>0</v>
      </c>
      <c r="I403">
        <v>1.1742476094138612</v>
      </c>
      <c r="J403">
        <v>2.2983704652827655</v>
      </c>
      <c r="K403">
        <v>3.372898578375171</v>
      </c>
      <c r="L403">
        <v>4.3996427679857311</v>
      </c>
      <c r="M403">
        <v>5.3815117318132444</v>
      </c>
      <c r="N403">
        <v>6.3222392962542022</v>
      </c>
      <c r="O403">
        <v>7.2260725666459829</v>
      </c>
      <c r="P403">
        <v>8.0974698169699195</v>
      </c>
      <c r="Q403">
        <v>8.9408439953201437</v>
      </c>
      <c r="R403">
        <v>9.760370429915481</v>
      </c>
      <c r="S403">
        <v>10.137570865680535</v>
      </c>
      <c r="T403">
        <v>10.215149629787737</v>
      </c>
      <c r="U403">
        <v>10.291369296832134</v>
      </c>
      <c r="V403">
        <v>10.36647782248642</v>
      </c>
      <c r="W403">
        <v>10.440683420628257</v>
      </c>
      <c r="X403">
        <v>10.514158899584251</v>
      </c>
    </row>
    <row r="404" spans="1:24" x14ac:dyDescent="0.3">
      <c r="A404" t="s">
        <v>335</v>
      </c>
      <c r="B404" t="s">
        <v>286</v>
      </c>
      <c r="C404" t="s">
        <v>182</v>
      </c>
      <c r="D404" t="s">
        <v>303</v>
      </c>
      <c r="E404" t="s">
        <v>337</v>
      </c>
      <c r="F404" t="s">
        <v>136</v>
      </c>
      <c r="G404">
        <v>0</v>
      </c>
      <c r="H404">
        <v>0</v>
      </c>
      <c r="I404">
        <v>0</v>
      </c>
      <c r="J404">
        <v>0</v>
      </c>
      <c r="K404">
        <v>0</v>
      </c>
      <c r="L404">
        <v>0</v>
      </c>
      <c r="M404">
        <v>1.2092721724368696</v>
      </c>
      <c r="N404">
        <v>3.5548607231534546</v>
      </c>
      <c r="O404">
        <v>5.856079041144179</v>
      </c>
      <c r="P404">
        <v>8.1327363444118159</v>
      </c>
      <c r="Q404">
        <v>10.395850338317869</v>
      </c>
      <c r="R404">
        <v>12.651512239278183</v>
      </c>
      <c r="S404">
        <v>14.903078493470446</v>
      </c>
      <c r="T404">
        <v>17.152395243624579</v>
      </c>
      <c r="U404">
        <v>19.400476907549553</v>
      </c>
      <c r="V404">
        <v>21.64788058139095</v>
      </c>
      <c r="W404">
        <v>23.894912118063299</v>
      </c>
      <c r="X404">
        <v>26.14173940697048</v>
      </c>
    </row>
    <row r="405" spans="1:24" x14ac:dyDescent="0.3">
      <c r="A405" t="s">
        <v>335</v>
      </c>
      <c r="B405" t="s">
        <v>286</v>
      </c>
      <c r="C405" t="s">
        <v>182</v>
      </c>
      <c r="D405" t="s">
        <v>187</v>
      </c>
      <c r="E405" t="s">
        <v>337</v>
      </c>
      <c r="F405" t="s">
        <v>136</v>
      </c>
      <c r="G405">
        <v>0</v>
      </c>
      <c r="H405">
        <v>0</v>
      </c>
      <c r="I405">
        <v>0</v>
      </c>
      <c r="J405">
        <v>0</v>
      </c>
      <c r="K405">
        <v>0</v>
      </c>
      <c r="L405">
        <v>0</v>
      </c>
      <c r="M405">
        <v>0.10770597370679957</v>
      </c>
      <c r="N405">
        <v>0.2884378154401312</v>
      </c>
      <c r="O405">
        <v>0.45660563856123038</v>
      </c>
      <c r="P405">
        <v>0.61340506752108137</v>
      </c>
      <c r="Q405">
        <v>0.75991794806085355</v>
      </c>
      <c r="R405">
        <v>0.89712317468769975</v>
      </c>
      <c r="S405">
        <v>1.0259064877800017</v>
      </c>
      <c r="T405">
        <v>1.1470693383747845</v>
      </c>
      <c r="U405">
        <v>1.2613369093590723</v>
      </c>
      <c r="V405">
        <v>1.3693653733439637</v>
      </c>
      <c r="W405">
        <v>1.4717484598606712</v>
      </c>
      <c r="X405">
        <v>1.5299058095306985</v>
      </c>
    </row>
    <row r="406" spans="1:24" x14ac:dyDescent="0.3">
      <c r="A406" t="s">
        <v>335</v>
      </c>
      <c r="B406" t="s">
        <v>286</v>
      </c>
      <c r="C406" t="s">
        <v>182</v>
      </c>
      <c r="D406" t="s">
        <v>304</v>
      </c>
      <c r="E406" t="s">
        <v>337</v>
      </c>
      <c r="F406" t="s">
        <v>136</v>
      </c>
      <c r="G406">
        <v>0</v>
      </c>
      <c r="H406">
        <v>0</v>
      </c>
      <c r="I406">
        <v>0</v>
      </c>
      <c r="J406">
        <v>0</v>
      </c>
      <c r="K406">
        <v>0</v>
      </c>
      <c r="L406">
        <v>0</v>
      </c>
      <c r="M406">
        <v>0</v>
      </c>
      <c r="N406">
        <v>0</v>
      </c>
      <c r="O406">
        <v>5.6961874840568702E-3</v>
      </c>
      <c r="P406">
        <v>1.1556352744875032E-2</v>
      </c>
      <c r="Q406">
        <v>1.7381657233752089E-2</v>
      </c>
      <c r="R406">
        <v>2.3187779873811435E-2</v>
      </c>
      <c r="S406">
        <v>2.8983360230288507E-2</v>
      </c>
      <c r="T406">
        <v>3.4773150314597948E-2</v>
      </c>
      <c r="U406">
        <v>4.0559761260174555E-2</v>
      </c>
      <c r="V406">
        <v>4.6344627044575933E-2</v>
      </c>
      <c r="W406">
        <v>5.2128534939835547E-2</v>
      </c>
      <c r="X406">
        <v>5.7911917096919147E-2</v>
      </c>
    </row>
    <row r="407" spans="1:24" x14ac:dyDescent="0.3">
      <c r="A407" t="s">
        <v>335</v>
      </c>
      <c r="B407" t="s">
        <v>286</v>
      </c>
      <c r="C407" t="s">
        <v>182</v>
      </c>
      <c r="D407" t="s">
        <v>305</v>
      </c>
      <c r="E407" t="s">
        <v>337</v>
      </c>
      <c r="F407" t="s">
        <v>136</v>
      </c>
      <c r="G407">
        <v>0</v>
      </c>
      <c r="H407">
        <v>0</v>
      </c>
      <c r="I407">
        <v>0.82934134995457187</v>
      </c>
      <c r="J407">
        <v>0.82934134995457187</v>
      </c>
      <c r="K407">
        <v>0.82934134995457187</v>
      </c>
      <c r="L407">
        <v>0.82934134995457187</v>
      </c>
      <c r="M407">
        <v>0.82934134995457187</v>
      </c>
      <c r="N407">
        <v>0.82934134995457187</v>
      </c>
      <c r="O407">
        <v>0.82934134995457187</v>
      </c>
      <c r="P407">
        <v>0.82934134995457187</v>
      </c>
      <c r="Q407">
        <v>0.82934134995457187</v>
      </c>
      <c r="R407">
        <v>0.82934134995457187</v>
      </c>
      <c r="S407">
        <v>0.82934134995457187</v>
      </c>
      <c r="T407">
        <v>0.82934134995457187</v>
      </c>
      <c r="U407">
        <v>0.82934134995457187</v>
      </c>
      <c r="V407">
        <v>0.82934134995457187</v>
      </c>
      <c r="W407">
        <v>0.82934134995457187</v>
      </c>
      <c r="X407">
        <v>0.82934134995457187</v>
      </c>
    </row>
    <row r="408" spans="1:24" x14ac:dyDescent="0.3">
      <c r="A408" t="s">
        <v>335</v>
      </c>
      <c r="B408" t="s">
        <v>286</v>
      </c>
      <c r="C408" t="s">
        <v>182</v>
      </c>
      <c r="D408" t="s">
        <v>306</v>
      </c>
      <c r="E408" t="s">
        <v>337</v>
      </c>
      <c r="F408" t="s">
        <v>136</v>
      </c>
      <c r="G408">
        <v>0</v>
      </c>
      <c r="H408">
        <v>0</v>
      </c>
      <c r="I408">
        <v>1.0019672505475903</v>
      </c>
      <c r="J408">
        <v>2.0831065081143434</v>
      </c>
      <c r="K408">
        <v>3.2733701144640452</v>
      </c>
      <c r="L408">
        <v>4.5580684652697814</v>
      </c>
      <c r="M408">
        <v>5.9173263636879945</v>
      </c>
      <c r="N408">
        <v>7.3108699187583728</v>
      </c>
      <c r="O408">
        <v>8.7208229935980377</v>
      </c>
      <c r="P408">
        <v>10.12899061987949</v>
      </c>
      <c r="Q408">
        <v>11.545008127729272</v>
      </c>
      <c r="R408">
        <v>12.956562330913876</v>
      </c>
      <c r="S408">
        <v>14.365008013734458</v>
      </c>
      <c r="T408">
        <v>15.771296864286276</v>
      </c>
      <c r="U408">
        <v>17.1760931119925</v>
      </c>
      <c r="V408">
        <v>18.579858293506703</v>
      </c>
      <c r="W408">
        <v>19.982912120675046</v>
      </c>
      <c r="X408">
        <v>21.385475592578796</v>
      </c>
    </row>
    <row r="409" spans="1:24" x14ac:dyDescent="0.3">
      <c r="A409" t="s">
        <v>335</v>
      </c>
      <c r="B409" t="s">
        <v>286</v>
      </c>
      <c r="C409" t="s">
        <v>182</v>
      </c>
      <c r="D409" t="s">
        <v>307</v>
      </c>
      <c r="E409" t="s">
        <v>337</v>
      </c>
      <c r="F409" t="s">
        <v>136</v>
      </c>
      <c r="G409">
        <v>0</v>
      </c>
      <c r="H409">
        <v>0</v>
      </c>
      <c r="I409">
        <v>1.1016009866349579</v>
      </c>
      <c r="J409">
        <v>2.2902466955385465</v>
      </c>
      <c r="K409">
        <v>3.5988678729212662</v>
      </c>
      <c r="L409">
        <v>5.0113142078712958</v>
      </c>
      <c r="M409">
        <v>6.5057341514079061</v>
      </c>
      <c r="N409">
        <v>8.037849052713657</v>
      </c>
      <c r="O409">
        <v>9.5880052055255547</v>
      </c>
      <c r="P409">
        <v>11.136198368137684</v>
      </c>
      <c r="Q409">
        <v>12.693021989755248</v>
      </c>
      <c r="R409">
        <v>14.244938484098817</v>
      </c>
      <c r="S409">
        <v>15.79343735266858</v>
      </c>
      <c r="T409">
        <v>17.339564917631385</v>
      </c>
      <c r="U409">
        <v>18.884051458133097</v>
      </c>
      <c r="V409">
        <v>20.427404405162775</v>
      </c>
      <c r="W409">
        <v>21.969975262110349</v>
      </c>
      <c r="X409">
        <v>23.512007003789449</v>
      </c>
    </row>
    <row r="410" spans="1:24" x14ac:dyDescent="0.3">
      <c r="A410" t="s">
        <v>335</v>
      </c>
      <c r="B410" t="s">
        <v>286</v>
      </c>
      <c r="C410" t="s">
        <v>182</v>
      </c>
      <c r="D410" t="s">
        <v>308</v>
      </c>
      <c r="E410" t="s">
        <v>337</v>
      </c>
      <c r="F410" t="s">
        <v>136</v>
      </c>
      <c r="G410">
        <v>0</v>
      </c>
      <c r="H410">
        <v>0</v>
      </c>
      <c r="I410">
        <v>0.99921046430817428</v>
      </c>
      <c r="J410">
        <v>2.0773751038656822</v>
      </c>
      <c r="K410">
        <v>3.2643638503539774</v>
      </c>
      <c r="L410">
        <v>4.5455275160356567</v>
      </c>
      <c r="M410">
        <v>5.9010455881590191</v>
      </c>
      <c r="N410">
        <v>7.2907549842840371</v>
      </c>
      <c r="O410">
        <v>8.6968287514588898</v>
      </c>
      <c r="P410">
        <v>10.101121982511554</v>
      </c>
      <c r="Q410">
        <v>11.513243497175651</v>
      </c>
      <c r="R410">
        <v>12.920913987393186</v>
      </c>
      <c r="S410">
        <v>14.325484509947559</v>
      </c>
      <c r="T410">
        <v>15.727904134484527</v>
      </c>
      <c r="U410">
        <v>17.128835262883964</v>
      </c>
      <c r="V410">
        <v>18.528738161939678</v>
      </c>
      <c r="W410">
        <v>19.927931663851098</v>
      </c>
      <c r="X410">
        <v>21.326636159648451</v>
      </c>
    </row>
    <row r="411" spans="1:24" x14ac:dyDescent="0.3">
      <c r="A411" t="s">
        <v>335</v>
      </c>
      <c r="B411" t="s">
        <v>286</v>
      </c>
      <c r="C411" t="s">
        <v>213</v>
      </c>
      <c r="D411" t="s">
        <v>216</v>
      </c>
      <c r="E411" t="s">
        <v>337</v>
      </c>
      <c r="F411" t="s">
        <v>136</v>
      </c>
      <c r="G411">
        <v>0</v>
      </c>
      <c r="H411">
        <v>0</v>
      </c>
      <c r="I411">
        <v>8.8375852787350787E-3</v>
      </c>
      <c r="J411">
        <v>1.7141174551502887E-2</v>
      </c>
      <c r="K411">
        <v>2.5058435059866522E-2</v>
      </c>
      <c r="L411">
        <v>3.2696517447781362E-2</v>
      </c>
      <c r="M411">
        <v>4.0134022161968534E-2</v>
      </c>
      <c r="N411">
        <v>4.7426988181520163E-2</v>
      </c>
      <c r="O411">
        <v>5.4615853756908549E-2</v>
      </c>
      <c r="P411">
        <v>6.1729772522481442E-2</v>
      </c>
      <c r="Q411">
        <v>6.3481495902097201E-2</v>
      </c>
      <c r="R411">
        <v>6.5223587916862918E-2</v>
      </c>
      <c r="S411">
        <v>6.6958750176055126E-2</v>
      </c>
      <c r="T411">
        <v>6.8688927001492969E-2</v>
      </c>
      <c r="U411">
        <v>7.0415517452959361E-2</v>
      </c>
      <c r="V411">
        <v>7.2139528111285933E-2</v>
      </c>
      <c r="W411">
        <v>7.3861683113817606E-2</v>
      </c>
      <c r="X411">
        <v>7.5582503372594992E-2</v>
      </c>
    </row>
    <row r="412" spans="1:24" x14ac:dyDescent="0.3">
      <c r="A412" t="s">
        <v>335</v>
      </c>
      <c r="B412" t="s">
        <v>286</v>
      </c>
      <c r="C412" t="s">
        <v>213</v>
      </c>
      <c r="D412" t="s">
        <v>217</v>
      </c>
      <c r="E412" t="s">
        <v>337</v>
      </c>
      <c r="F412" t="s">
        <v>136</v>
      </c>
      <c r="G412">
        <v>0</v>
      </c>
      <c r="H412">
        <v>0</v>
      </c>
      <c r="I412">
        <v>8.0413376743901938E-3</v>
      </c>
      <c r="J412">
        <v>1.6060544004224728E-2</v>
      </c>
      <c r="K412">
        <v>2.4060730845235717E-2</v>
      </c>
      <c r="L412">
        <v>3.2044741433900029E-2</v>
      </c>
      <c r="M412">
        <v>4.00151150947268E-2</v>
      </c>
      <c r="N412">
        <v>4.7974077975020596E-2</v>
      </c>
      <c r="O412">
        <v>5.5923552267592706E-2</v>
      </c>
      <c r="P412">
        <v>6.3865177259282688E-2</v>
      </c>
      <c r="Q412">
        <v>7.1800336892440489E-2</v>
      </c>
      <c r="R412">
        <v>7.9730189939479224E-2</v>
      </c>
      <c r="S412">
        <v>8.7655700142575593E-2</v>
      </c>
      <c r="T412">
        <v>9.5577664671320492E-2</v>
      </c>
      <c r="U412">
        <v>0.10349673999232348</v>
      </c>
      <c r="V412">
        <v>0.11141346475915617</v>
      </c>
      <c r="W412">
        <v>0.11932827966571809</v>
      </c>
      <c r="X412">
        <v>0.12724154440799007</v>
      </c>
    </row>
    <row r="413" spans="1:24" x14ac:dyDescent="0.3">
      <c r="A413" t="s">
        <v>335</v>
      </c>
      <c r="B413" t="s">
        <v>286</v>
      </c>
      <c r="C413" t="s">
        <v>213</v>
      </c>
      <c r="D413" t="s">
        <v>309</v>
      </c>
      <c r="E413" t="s">
        <v>337</v>
      </c>
      <c r="F413" t="s">
        <v>136</v>
      </c>
      <c r="G413">
        <v>0</v>
      </c>
      <c r="H413">
        <v>0</v>
      </c>
      <c r="I413">
        <v>10.368935672996303</v>
      </c>
      <c r="J413">
        <v>20.608026370517607</v>
      </c>
      <c r="K413">
        <v>30.761415172107956</v>
      </c>
      <c r="L413">
        <v>40.859974490735219</v>
      </c>
      <c r="M413">
        <v>50.924152225585885</v>
      </c>
      <c r="N413">
        <v>60.967041010959299</v>
      </c>
      <c r="O413">
        <v>70.996850657655699</v>
      </c>
      <c r="P413">
        <v>72.070616332192984</v>
      </c>
      <c r="Q413">
        <v>73.143859703832263</v>
      </c>
      <c r="R413">
        <v>74.216785249046126</v>
      </c>
      <c r="S413">
        <v>75.289517605552305</v>
      </c>
      <c r="T413">
        <v>76.362132611765972</v>
      </c>
      <c r="U413">
        <v>77.434676363714757</v>
      </c>
      <c r="V413">
        <v>78.507176861210212</v>
      </c>
      <c r="W413">
        <v>79.579651105278671</v>
      </c>
      <c r="X413">
        <v>80.652109416189532</v>
      </c>
    </row>
    <row r="414" spans="1:24" x14ac:dyDescent="0.3">
      <c r="A414" t="s">
        <v>335</v>
      </c>
      <c r="B414" t="s">
        <v>286</v>
      </c>
      <c r="C414" t="s">
        <v>213</v>
      </c>
      <c r="D414" t="s">
        <v>219</v>
      </c>
      <c r="E414" t="s">
        <v>337</v>
      </c>
      <c r="F414" t="s">
        <v>136</v>
      </c>
      <c r="G414">
        <v>0</v>
      </c>
      <c r="H414">
        <v>0</v>
      </c>
      <c r="I414">
        <v>0</v>
      </c>
      <c r="J414">
        <v>6.4570301441548267E-2</v>
      </c>
      <c r="K414">
        <v>0.19237640274253195</v>
      </c>
      <c r="L414">
        <v>0.32663309708954746</v>
      </c>
      <c r="M414">
        <v>0.4687700719017921</v>
      </c>
      <c r="N414">
        <v>0.61941013484845586</v>
      </c>
      <c r="O414">
        <v>0.77004679661992248</v>
      </c>
      <c r="P414">
        <v>0.92068299808960397</v>
      </c>
      <c r="Q414">
        <v>1.0713191372641622</v>
      </c>
      <c r="R414">
        <v>1.2219552680079913</v>
      </c>
      <c r="S414">
        <v>1.3725913976108453</v>
      </c>
      <c r="T414">
        <v>1.523227527059285</v>
      </c>
      <c r="U414">
        <v>1.673863656486827</v>
      </c>
      <c r="V414">
        <v>1.824499785911541</v>
      </c>
      <c r="W414">
        <v>1.9160868350101794</v>
      </c>
      <c r="X414">
        <v>1.9495875605275541</v>
      </c>
    </row>
    <row r="415" spans="1:24" x14ac:dyDescent="0.3">
      <c r="A415" t="s">
        <v>335</v>
      </c>
      <c r="B415" t="s">
        <v>286</v>
      </c>
      <c r="C415" t="s">
        <v>213</v>
      </c>
      <c r="D415" t="s">
        <v>220</v>
      </c>
      <c r="E415" t="s">
        <v>337</v>
      </c>
      <c r="F415" t="s">
        <v>136</v>
      </c>
      <c r="G415">
        <v>0</v>
      </c>
      <c r="H415">
        <v>0</v>
      </c>
      <c r="I415">
        <v>0</v>
      </c>
      <c r="J415">
        <v>0</v>
      </c>
      <c r="K415">
        <v>0</v>
      </c>
      <c r="L415">
        <v>17.796659128195643</v>
      </c>
      <c r="M415">
        <v>35.330679582823485</v>
      </c>
      <c r="N415">
        <v>52.588459399884897</v>
      </c>
      <c r="O415">
        <v>69.556517243911898</v>
      </c>
      <c r="P415">
        <v>86.221618714999394</v>
      </c>
      <c r="Q415">
        <v>102.57091120908468</v>
      </c>
      <c r="R415">
        <v>118.59206518842491</v>
      </c>
      <c r="S415">
        <v>134.27341923776333</v>
      </c>
      <c r="T415">
        <v>149.60412584856059</v>
      </c>
      <c r="U415">
        <v>164.57429452108437</v>
      </c>
      <c r="V415">
        <v>166.58820266075395</v>
      </c>
      <c r="W415">
        <v>168.55012308760396</v>
      </c>
      <c r="X415">
        <v>170.45919471444986</v>
      </c>
    </row>
    <row r="416" spans="1:24" x14ac:dyDescent="0.3">
      <c r="A416" t="s">
        <v>335</v>
      </c>
      <c r="B416" t="s">
        <v>286</v>
      </c>
      <c r="C416" t="s">
        <v>213</v>
      </c>
      <c r="D416" t="s">
        <v>221</v>
      </c>
      <c r="E416" t="s">
        <v>337</v>
      </c>
      <c r="F416" t="s">
        <v>136</v>
      </c>
      <c r="G416">
        <v>0</v>
      </c>
      <c r="H416">
        <v>0</v>
      </c>
      <c r="I416">
        <v>0</v>
      </c>
      <c r="J416">
        <v>0</v>
      </c>
      <c r="K416">
        <v>0</v>
      </c>
      <c r="L416">
        <v>34.240091683468812</v>
      </c>
      <c r="M416">
        <v>68.480183366937624</v>
      </c>
      <c r="N416">
        <v>68.480183366937624</v>
      </c>
      <c r="O416">
        <v>68.480183366937624</v>
      </c>
      <c r="P416">
        <v>68.480183366937624</v>
      </c>
      <c r="Q416">
        <v>68.480183366937624</v>
      </c>
      <c r="R416">
        <v>68.480183366937624</v>
      </c>
      <c r="S416">
        <v>68.480183366937624</v>
      </c>
      <c r="T416">
        <v>68.480183366937624</v>
      </c>
      <c r="U416">
        <v>68.480183366937624</v>
      </c>
      <c r="V416">
        <v>68.480183366937624</v>
      </c>
      <c r="W416">
        <v>68.480183366937624</v>
      </c>
      <c r="X416">
        <v>68.480183366937624</v>
      </c>
    </row>
    <row r="417" spans="1:24" x14ac:dyDescent="0.3">
      <c r="A417" t="s">
        <v>335</v>
      </c>
      <c r="B417" t="s">
        <v>286</v>
      </c>
      <c r="C417" t="s">
        <v>213</v>
      </c>
      <c r="D417" t="s">
        <v>222</v>
      </c>
      <c r="E417" t="s">
        <v>337</v>
      </c>
      <c r="F417" t="s">
        <v>136</v>
      </c>
      <c r="G417">
        <v>0</v>
      </c>
      <c r="H417">
        <v>0</v>
      </c>
      <c r="I417">
        <v>4.3581469726818334</v>
      </c>
      <c r="J417">
        <v>8.5243450108280463</v>
      </c>
      <c r="K417">
        <v>12.542315458648654</v>
      </c>
      <c r="L417">
        <v>12.695488124944708</v>
      </c>
      <c r="M417">
        <v>12.695488124944708</v>
      </c>
      <c r="N417">
        <v>12.695488124944708</v>
      </c>
      <c r="O417">
        <v>12.695488124944708</v>
      </c>
      <c r="P417">
        <v>12.695488124944708</v>
      </c>
      <c r="Q417">
        <v>12.695488124944708</v>
      </c>
      <c r="R417">
        <v>12.695488124944708</v>
      </c>
      <c r="S417">
        <v>12.695488124944708</v>
      </c>
      <c r="T417">
        <v>12.695488124944708</v>
      </c>
      <c r="U417">
        <v>12.695488124944708</v>
      </c>
      <c r="V417">
        <v>12.695488124944708</v>
      </c>
      <c r="W417">
        <v>12.695488124944708</v>
      </c>
      <c r="X417">
        <v>12.695488124944708</v>
      </c>
    </row>
    <row r="418" spans="1:24" x14ac:dyDescent="0.3">
      <c r="A418" t="s">
        <v>335</v>
      </c>
      <c r="B418" t="s">
        <v>286</v>
      </c>
      <c r="C418" t="s">
        <v>213</v>
      </c>
      <c r="D418" t="s">
        <v>223</v>
      </c>
      <c r="E418" t="s">
        <v>337</v>
      </c>
      <c r="F418" t="s">
        <v>136</v>
      </c>
      <c r="G418">
        <v>0</v>
      </c>
      <c r="H418">
        <v>0</v>
      </c>
      <c r="I418">
        <v>2.4309789326076312E-3</v>
      </c>
      <c r="J418">
        <v>4.8119889485237046E-3</v>
      </c>
      <c r="K418">
        <v>7.13410497422628E-3</v>
      </c>
      <c r="L418">
        <v>9.3891180205652059E-3</v>
      </c>
      <c r="M418">
        <v>1.1570560796901568E-2</v>
      </c>
      <c r="N418">
        <v>1.3674668666885079E-2</v>
      </c>
      <c r="O418">
        <v>1.5701000454293609E-2</v>
      </c>
      <c r="P418">
        <v>1.7652514136456229E-2</v>
      </c>
      <c r="Q418">
        <v>1.9535071131953533E-2</v>
      </c>
      <c r="R418">
        <v>2.1356536291798938E-2</v>
      </c>
      <c r="S418">
        <v>2.3125743706788885E-2</v>
      </c>
      <c r="T418">
        <v>2.4851575100702548E-2</v>
      </c>
      <c r="U418">
        <v>2.6542293014641043E-2</v>
      </c>
      <c r="V418">
        <v>2.8205157813087106E-2</v>
      </c>
      <c r="W418">
        <v>2.9846282620258419E-2</v>
      </c>
      <c r="X418">
        <v>3.1470651809878909E-2</v>
      </c>
    </row>
    <row r="419" spans="1:24" x14ac:dyDescent="0.3">
      <c r="A419" t="s">
        <v>335</v>
      </c>
      <c r="B419" t="s">
        <v>286</v>
      </c>
      <c r="C419" t="s">
        <v>213</v>
      </c>
      <c r="D419" t="s">
        <v>224</v>
      </c>
      <c r="E419" t="s">
        <v>337</v>
      </c>
      <c r="F419" t="s">
        <v>136</v>
      </c>
      <c r="G419">
        <v>0</v>
      </c>
      <c r="H419">
        <v>0</v>
      </c>
      <c r="I419">
        <v>1.9846279252683297</v>
      </c>
      <c r="J419">
        <v>3.9008443557494052</v>
      </c>
      <c r="K419">
        <v>5.7513548302972337</v>
      </c>
      <c r="L419">
        <v>7.5397673298419194</v>
      </c>
      <c r="M419">
        <v>9.2703797009285935</v>
      </c>
      <c r="N419">
        <v>10.947950808088351</v>
      </c>
      <c r="O419">
        <v>12.577478152117799</v>
      </c>
      <c r="P419">
        <v>14.163999542438876</v>
      </c>
      <c r="Q419">
        <v>15.712429806191924</v>
      </c>
      <c r="R419">
        <v>17.227437061027921</v>
      </c>
      <c r="S419">
        <v>18.71335785174902</v>
      </c>
      <c r="T419">
        <v>20.174146915482556</v>
      </c>
      <c r="U419">
        <v>21.456678491066761</v>
      </c>
      <c r="V419">
        <v>21.701315392940661</v>
      </c>
      <c r="W419">
        <v>21.943253709214975</v>
      </c>
      <c r="X419">
        <v>22.182906392386435</v>
      </c>
    </row>
    <row r="420" spans="1:24" x14ac:dyDescent="0.3">
      <c r="A420" t="s">
        <v>335</v>
      </c>
      <c r="B420" t="s">
        <v>286</v>
      </c>
      <c r="C420" t="s">
        <v>213</v>
      </c>
      <c r="D420" t="s">
        <v>226</v>
      </c>
      <c r="E420" t="s">
        <v>337</v>
      </c>
      <c r="F420" t="s">
        <v>136</v>
      </c>
      <c r="G420">
        <v>0</v>
      </c>
      <c r="H420">
        <v>0</v>
      </c>
      <c r="I420">
        <v>0</v>
      </c>
      <c r="J420">
        <v>0</v>
      </c>
      <c r="K420">
        <v>0</v>
      </c>
      <c r="L420">
        <v>12.435450312355362</v>
      </c>
      <c r="M420">
        <v>24.809563104693005</v>
      </c>
      <c r="N420">
        <v>36.300818005498932</v>
      </c>
      <c r="O420">
        <v>46.993230051238626</v>
      </c>
      <c r="P420">
        <v>56.962819190583716</v>
      </c>
      <c r="Q420">
        <v>66.278371117609467</v>
      </c>
      <c r="R420">
        <v>67.586186187050686</v>
      </c>
      <c r="S420">
        <v>68.30340728531182</v>
      </c>
      <c r="T420">
        <v>68.97818844045851</v>
      </c>
      <c r="U420">
        <v>69.614568347055908</v>
      </c>
      <c r="V420">
        <v>70.216201367066631</v>
      </c>
      <c r="W420">
        <v>70.786394103933461</v>
      </c>
      <c r="X420">
        <v>71.328138496178056</v>
      </c>
    </row>
    <row r="421" spans="1:24" x14ac:dyDescent="0.3">
      <c r="A421" t="s">
        <v>335</v>
      </c>
      <c r="B421" t="s">
        <v>286</v>
      </c>
      <c r="C421" t="s">
        <v>213</v>
      </c>
      <c r="D421" t="s">
        <v>227</v>
      </c>
      <c r="E421" t="s">
        <v>337</v>
      </c>
      <c r="F421" t="s">
        <v>136</v>
      </c>
      <c r="G421">
        <v>0</v>
      </c>
      <c r="H421">
        <v>0</v>
      </c>
      <c r="I421">
        <v>0</v>
      </c>
      <c r="J421">
        <v>0</v>
      </c>
      <c r="K421">
        <v>0</v>
      </c>
      <c r="L421">
        <v>0</v>
      </c>
      <c r="M421">
        <v>4.7981591282293186E-2</v>
      </c>
      <c r="N421">
        <v>9.3284537932086742E-2</v>
      </c>
      <c r="O421">
        <v>0.13543813879179642</v>
      </c>
      <c r="P421">
        <v>0.17474209373830416</v>
      </c>
      <c r="Q421">
        <v>0.21146758243439351</v>
      </c>
      <c r="R421">
        <v>0.24585997838596146</v>
      </c>
      <c r="S421">
        <v>0.27814130472253823</v>
      </c>
      <c r="T421">
        <v>0.30851245627939217</v>
      </c>
      <c r="U421">
        <v>0.33715521022056433</v>
      </c>
      <c r="V421">
        <v>0.36423404532582349</v>
      </c>
      <c r="W421">
        <v>0.38989778814957732</v>
      </c>
      <c r="X421">
        <v>0.41428110252705125</v>
      </c>
    </row>
    <row r="422" spans="1:24" x14ac:dyDescent="0.3">
      <c r="A422" t="s">
        <v>335</v>
      </c>
      <c r="B422" t="s">
        <v>286</v>
      </c>
      <c r="C422" t="s">
        <v>213</v>
      </c>
      <c r="D422" t="s">
        <v>310</v>
      </c>
      <c r="E422" t="s">
        <v>337</v>
      </c>
      <c r="F422" t="s">
        <v>136</v>
      </c>
      <c r="G422">
        <v>0</v>
      </c>
      <c r="H422">
        <v>0</v>
      </c>
      <c r="I422">
        <v>0.25824666191735818</v>
      </c>
      <c r="J422">
        <v>0.53689908711572421</v>
      </c>
      <c r="K422">
        <v>0.84367718088429622</v>
      </c>
      <c r="L422">
        <v>1.1747948501344636</v>
      </c>
      <c r="M422">
        <v>1.5251294691147419</v>
      </c>
      <c r="N422">
        <v>1.8843008603320643</v>
      </c>
      <c r="O422">
        <v>2.2477016349965693</v>
      </c>
      <c r="P422">
        <v>2.6106422288218987</v>
      </c>
      <c r="Q422">
        <v>2.9756060481671835</v>
      </c>
      <c r="R422">
        <v>3.3394194970484912</v>
      </c>
      <c r="S422">
        <v>3.7024317570615279</v>
      </c>
      <c r="T422">
        <v>4.0648881159376566</v>
      </c>
      <c r="U422">
        <v>4.426959771918324</v>
      </c>
      <c r="V422">
        <v>4.7887656812868551</v>
      </c>
      <c r="W422">
        <v>5.1503882464541073</v>
      </c>
      <c r="X422">
        <v>5.5118844276400809</v>
      </c>
    </row>
    <row r="423" spans="1:24" x14ac:dyDescent="0.3">
      <c r="A423" t="s">
        <v>335</v>
      </c>
      <c r="B423" t="s">
        <v>286</v>
      </c>
      <c r="C423" t="s">
        <v>261</v>
      </c>
      <c r="D423" t="s">
        <v>311</v>
      </c>
      <c r="E423" t="s">
        <v>337</v>
      </c>
      <c r="F423" t="s">
        <v>136</v>
      </c>
      <c r="G423">
        <v>0</v>
      </c>
      <c r="H423">
        <v>0</v>
      </c>
      <c r="I423">
        <v>0</v>
      </c>
      <c r="J423">
        <v>0.60492781743497204</v>
      </c>
      <c r="K423">
        <v>0.60492781743497204</v>
      </c>
      <c r="L423">
        <v>0.60492781743497204</v>
      </c>
      <c r="M423">
        <v>0.60492781743497204</v>
      </c>
      <c r="N423">
        <v>0.60492781743497204</v>
      </c>
      <c r="O423">
        <v>0.60492781743497204</v>
      </c>
      <c r="P423">
        <v>0.60492781743497204</v>
      </c>
      <c r="Q423">
        <v>0.60492781743497204</v>
      </c>
      <c r="R423">
        <v>0.60492781743497204</v>
      </c>
      <c r="S423">
        <v>0.60492781743497204</v>
      </c>
      <c r="T423">
        <v>0.60492781743497204</v>
      </c>
      <c r="U423">
        <v>0.60492781743497204</v>
      </c>
      <c r="V423">
        <v>0.60492781743497204</v>
      </c>
      <c r="W423">
        <v>0.60492781743497204</v>
      </c>
      <c r="X423">
        <v>0.60492781743497204</v>
      </c>
    </row>
    <row r="424" spans="1:24" x14ac:dyDescent="0.3">
      <c r="A424" t="s">
        <v>335</v>
      </c>
      <c r="B424" t="s">
        <v>286</v>
      </c>
      <c r="C424" t="s">
        <v>261</v>
      </c>
      <c r="D424" t="s">
        <v>312</v>
      </c>
      <c r="E424" t="s">
        <v>337</v>
      </c>
      <c r="F424" t="s">
        <v>136</v>
      </c>
      <c r="G424">
        <v>0</v>
      </c>
      <c r="H424">
        <v>0</v>
      </c>
      <c r="I424">
        <v>0</v>
      </c>
      <c r="J424">
        <v>0.85136758359781872</v>
      </c>
      <c r="K424">
        <v>0.85136758359781872</v>
      </c>
      <c r="L424">
        <v>0.85136758359781872</v>
      </c>
      <c r="M424">
        <v>0.85136758359781872</v>
      </c>
      <c r="N424">
        <v>0.85136758359781872</v>
      </c>
      <c r="O424">
        <v>0.85136758359781872</v>
      </c>
      <c r="P424">
        <v>0.85136758359781872</v>
      </c>
      <c r="Q424">
        <v>0.85136758359781872</v>
      </c>
      <c r="R424">
        <v>0.85136758359781872</v>
      </c>
      <c r="S424">
        <v>0.85136758359781872</v>
      </c>
      <c r="T424">
        <v>0.85136758359781872</v>
      </c>
      <c r="U424">
        <v>0.85136758359781872</v>
      </c>
      <c r="V424">
        <v>0.85136758359781872</v>
      </c>
      <c r="W424">
        <v>0.85136758359781872</v>
      </c>
      <c r="X424">
        <v>0.85136758359781872</v>
      </c>
    </row>
    <row r="425" spans="1:24" x14ac:dyDescent="0.3">
      <c r="A425" t="s">
        <v>335</v>
      </c>
      <c r="B425" t="s">
        <v>286</v>
      </c>
      <c r="C425" t="s">
        <v>261</v>
      </c>
      <c r="D425" t="s">
        <v>313</v>
      </c>
      <c r="E425" t="s">
        <v>337</v>
      </c>
      <c r="F425" t="s">
        <v>136</v>
      </c>
      <c r="G425">
        <v>0</v>
      </c>
      <c r="H425">
        <v>0</v>
      </c>
      <c r="I425">
        <v>0</v>
      </c>
      <c r="J425">
        <v>1.0350817915384305</v>
      </c>
      <c r="K425">
        <v>2.0666460084847058</v>
      </c>
      <c r="L425">
        <v>3.0935813374026182</v>
      </c>
      <c r="M425">
        <v>4.1149166168276627</v>
      </c>
      <c r="N425">
        <v>5.1298371276516903</v>
      </c>
      <c r="O425">
        <v>6.1261300907081537</v>
      </c>
      <c r="P425">
        <v>7.1037122736436551</v>
      </c>
      <c r="Q425">
        <v>8.0627688265254349</v>
      </c>
      <c r="R425">
        <v>9.0037427984089895</v>
      </c>
      <c r="S425">
        <v>9.9273106777188787</v>
      </c>
      <c r="T425">
        <v>10.009768502580991</v>
      </c>
      <c r="U425">
        <v>10.090816988914106</v>
      </c>
      <c r="V425">
        <v>10.170559562942323</v>
      </c>
      <c r="W425">
        <v>10.249105389879734</v>
      </c>
      <c r="X425">
        <v>10.326565590158493</v>
      </c>
    </row>
    <row r="426" spans="1:24" x14ac:dyDescent="0.3">
      <c r="A426" t="s">
        <v>335</v>
      </c>
      <c r="B426" t="s">
        <v>286</v>
      </c>
      <c r="C426" t="s">
        <v>261</v>
      </c>
      <c r="D426" t="s">
        <v>314</v>
      </c>
      <c r="E426" t="s">
        <v>337</v>
      </c>
      <c r="F426" t="s">
        <v>136</v>
      </c>
      <c r="G426">
        <v>0</v>
      </c>
      <c r="H426">
        <v>0</v>
      </c>
      <c r="I426">
        <v>0</v>
      </c>
      <c r="J426">
        <v>1.456669796870012</v>
      </c>
      <c r="K426">
        <v>2.9083893137635837</v>
      </c>
      <c r="L426">
        <v>4.3535946001498376</v>
      </c>
      <c r="M426">
        <v>5.7909189412582176</v>
      </c>
      <c r="N426">
        <v>7.2192157835240929</v>
      </c>
      <c r="O426">
        <v>8.6212980923641283</v>
      </c>
      <c r="P426">
        <v>9.9970487349523864</v>
      </c>
      <c r="Q426">
        <v>11.346728272833898</v>
      </c>
      <c r="R426">
        <v>12.67096020859846</v>
      </c>
      <c r="S426">
        <v>13.970696563877642</v>
      </c>
      <c r="T426">
        <v>14.086739396409468</v>
      </c>
      <c r="U426">
        <v>14.200798867930081</v>
      </c>
      <c r="V426">
        <v>14.313020530083877</v>
      </c>
      <c r="W426">
        <v>14.423558010991401</v>
      </c>
      <c r="X426">
        <v>14.532567690350042</v>
      </c>
    </row>
    <row r="427" spans="1:24" x14ac:dyDescent="0.3">
      <c r="A427" t="s">
        <v>335</v>
      </c>
      <c r="B427" t="s">
        <v>286</v>
      </c>
      <c r="C427" t="s">
        <v>261</v>
      </c>
      <c r="D427" t="s">
        <v>315</v>
      </c>
      <c r="E427" t="s">
        <v>337</v>
      </c>
      <c r="F427" t="s">
        <v>136</v>
      </c>
      <c r="G427">
        <v>0</v>
      </c>
      <c r="H427">
        <v>0</v>
      </c>
      <c r="I427">
        <v>0</v>
      </c>
      <c r="J427">
        <v>0.13724935628168863</v>
      </c>
      <c r="K427">
        <v>0.40914017599521046</v>
      </c>
      <c r="L427">
        <v>0.68044323465304468</v>
      </c>
      <c r="M427">
        <v>0.95167002901894981</v>
      </c>
      <c r="N427">
        <v>1.2232944867919877</v>
      </c>
      <c r="O427">
        <v>1.4925024022000137</v>
      </c>
      <c r="P427">
        <v>1.7596855509379368</v>
      </c>
      <c r="Q427">
        <v>2.025182106569027</v>
      </c>
      <c r="R427">
        <v>2.2892806064461273</v>
      </c>
      <c r="S427">
        <v>2.552224910114905</v>
      </c>
      <c r="T427">
        <v>2.6941522534970406</v>
      </c>
      <c r="U427">
        <v>2.7178991027298793</v>
      </c>
      <c r="V427">
        <v>2.7415879528159319</v>
      </c>
      <c r="W427">
        <v>2.7652294067115872</v>
      </c>
      <c r="X427">
        <v>2.7888321875535782</v>
      </c>
    </row>
    <row r="428" spans="1:24" x14ac:dyDescent="0.3">
      <c r="A428" t="s">
        <v>335</v>
      </c>
      <c r="B428" t="s">
        <v>286</v>
      </c>
      <c r="C428" t="s">
        <v>261</v>
      </c>
      <c r="D428" t="s">
        <v>316</v>
      </c>
      <c r="E428" t="s">
        <v>337</v>
      </c>
      <c r="F428" t="s">
        <v>136</v>
      </c>
      <c r="G428">
        <v>0</v>
      </c>
      <c r="H428">
        <v>0</v>
      </c>
      <c r="I428">
        <v>0</v>
      </c>
      <c r="J428">
        <v>0.25952044328282931</v>
      </c>
      <c r="K428">
        <v>0.7699493108207538</v>
      </c>
      <c r="L428">
        <v>1.2750910170677863</v>
      </c>
      <c r="M428">
        <v>1.7756457023502557</v>
      </c>
      <c r="N428">
        <v>2.2724418738763648</v>
      </c>
      <c r="O428">
        <v>2.7605030753854893</v>
      </c>
      <c r="P428">
        <v>3.240875470309339</v>
      </c>
      <c r="Q428">
        <v>3.714567390026223</v>
      </c>
      <c r="R428">
        <v>4.1825202156529029</v>
      </c>
      <c r="S428">
        <v>4.6455903891476105</v>
      </c>
      <c r="T428">
        <v>4.8942123419282346</v>
      </c>
      <c r="U428">
        <v>4.9356213011465844</v>
      </c>
      <c r="V428">
        <v>4.976768866390394</v>
      </c>
      <c r="W428">
        <v>5.0176997561665502</v>
      </c>
      <c r="X428">
        <v>5.0584517646624079</v>
      </c>
    </row>
    <row r="429" spans="1:24" x14ac:dyDescent="0.3">
      <c r="A429" t="s">
        <v>335</v>
      </c>
      <c r="B429" t="s">
        <v>286</v>
      </c>
      <c r="C429" t="s">
        <v>261</v>
      </c>
      <c r="D429" t="s">
        <v>263</v>
      </c>
      <c r="E429" t="s">
        <v>337</v>
      </c>
      <c r="F429" t="s">
        <v>136</v>
      </c>
      <c r="G429">
        <v>0</v>
      </c>
      <c r="H429">
        <v>0</v>
      </c>
      <c r="I429">
        <v>0</v>
      </c>
      <c r="J429">
        <v>0.45482307718018278</v>
      </c>
      <c r="K429">
        <v>1.344344170858746</v>
      </c>
      <c r="L429">
        <v>2.2373599691226289</v>
      </c>
      <c r="M429">
        <v>3.1138562869783426</v>
      </c>
      <c r="N429">
        <v>3.9793807234236791</v>
      </c>
      <c r="O429">
        <v>4.8296869870354922</v>
      </c>
      <c r="P429">
        <v>5.666597716687745</v>
      </c>
      <c r="Q429">
        <v>6.4918696397829061</v>
      </c>
      <c r="R429">
        <v>7.3071428421494602</v>
      </c>
      <c r="S429">
        <v>8.1139094275630246</v>
      </c>
      <c r="T429">
        <v>8.5470616696734076</v>
      </c>
      <c r="U429">
        <v>8.6192048707394555</v>
      </c>
      <c r="V429">
        <v>8.6908926679890666</v>
      </c>
      <c r="W429">
        <v>8.7622029705581994</v>
      </c>
      <c r="X429">
        <v>8.8332016239476587</v>
      </c>
    </row>
    <row r="430" spans="1:24" x14ac:dyDescent="0.3">
      <c r="A430" t="s">
        <v>335</v>
      </c>
      <c r="B430" t="s">
        <v>286</v>
      </c>
      <c r="C430" t="s">
        <v>261</v>
      </c>
      <c r="D430" t="s">
        <v>264</v>
      </c>
      <c r="E430" t="s">
        <v>337</v>
      </c>
      <c r="F430" t="s">
        <v>136</v>
      </c>
      <c r="G430">
        <v>0</v>
      </c>
      <c r="H430">
        <v>0</v>
      </c>
      <c r="I430">
        <v>0</v>
      </c>
      <c r="J430">
        <v>0.82144251525556078</v>
      </c>
      <c r="K430">
        <v>2.3647675383077749</v>
      </c>
      <c r="L430">
        <v>3.934779637027543</v>
      </c>
      <c r="M430">
        <v>5.5065630650066391</v>
      </c>
      <c r="N430">
        <v>7.0889560016329005</v>
      </c>
      <c r="O430">
        <v>8.6713132107408448</v>
      </c>
      <c r="P430">
        <v>10.253665584625814</v>
      </c>
      <c r="Q430">
        <v>11.836017304133977</v>
      </c>
      <c r="R430">
        <v>13.41836893508186</v>
      </c>
      <c r="S430">
        <v>15.000720554044413</v>
      </c>
      <c r="T430">
        <v>15.857909786352165</v>
      </c>
      <c r="U430">
        <v>16.001759933363164</v>
      </c>
      <c r="V430">
        <v>16.145610080371462</v>
      </c>
      <c r="W430">
        <v>16.289460227379394</v>
      </c>
      <c r="X430">
        <v>16.433310374387279</v>
      </c>
    </row>
    <row r="431" spans="1:24" x14ac:dyDescent="0.3">
      <c r="A431" t="s">
        <v>335</v>
      </c>
      <c r="B431" t="s">
        <v>286</v>
      </c>
      <c r="C431" t="s">
        <v>261</v>
      </c>
      <c r="D431" t="s">
        <v>317</v>
      </c>
      <c r="E431" t="s">
        <v>337</v>
      </c>
      <c r="F431" t="s">
        <v>136</v>
      </c>
      <c r="G431">
        <v>0</v>
      </c>
      <c r="H431">
        <v>0</v>
      </c>
      <c r="I431">
        <v>-6.0137217047816126E-2</v>
      </c>
      <c r="J431">
        <v>-0.1434066545038501</v>
      </c>
      <c r="K431">
        <v>-0.23008129337985148</v>
      </c>
      <c r="L431">
        <v>-0.31826936047088228</v>
      </c>
      <c r="M431">
        <v>-0.40796378083614876</v>
      </c>
      <c r="N431">
        <v>-0.49824963724067467</v>
      </c>
      <c r="O431">
        <v>-0.5891509643014573</v>
      </c>
      <c r="P431">
        <v>-0.67978346241818555</v>
      </c>
      <c r="Q431">
        <v>-0.77109954070552778</v>
      </c>
      <c r="R431">
        <v>-0.86222241754076989</v>
      </c>
      <c r="S431">
        <v>-0.95318762503328269</v>
      </c>
      <c r="T431">
        <v>-1.0440263160427319</v>
      </c>
      <c r="U431">
        <v>-1.1347648573117488</v>
      </c>
      <c r="V431">
        <v>-1.2254249693749268</v>
      </c>
      <c r="W431">
        <v>-1.3160241781595479</v>
      </c>
      <c r="X431">
        <v>-1.4065764024310905</v>
      </c>
    </row>
    <row r="432" spans="1:24" x14ac:dyDescent="0.3">
      <c r="A432" t="s">
        <v>335</v>
      </c>
      <c r="B432" t="s">
        <v>286</v>
      </c>
      <c r="C432" t="s">
        <v>261</v>
      </c>
      <c r="D432" t="s">
        <v>318</v>
      </c>
      <c r="E432" t="s">
        <v>337</v>
      </c>
      <c r="F432" t="s">
        <v>136</v>
      </c>
      <c r="G432">
        <v>0</v>
      </c>
      <c r="H432">
        <v>0</v>
      </c>
      <c r="I432">
        <v>1.0992692406270939E-2</v>
      </c>
      <c r="J432">
        <v>2.3171924753778585E-2</v>
      </c>
      <c r="K432">
        <v>3.6875006109504525E-2</v>
      </c>
      <c r="L432">
        <v>5.1914797523606053E-2</v>
      </c>
      <c r="M432">
        <v>6.8021852055933682E-2</v>
      </c>
      <c r="N432">
        <v>8.4673623704800943E-2</v>
      </c>
      <c r="O432">
        <v>0.10161351996900833</v>
      </c>
      <c r="P432">
        <v>0.11858905369490916</v>
      </c>
      <c r="Q432">
        <v>0.1356926224908096</v>
      </c>
      <c r="R432">
        <v>0.15276000451227295</v>
      </c>
      <c r="S432">
        <v>0.1697978549495843</v>
      </c>
      <c r="T432">
        <v>0.18681200875632981</v>
      </c>
      <c r="U432">
        <v>0.20380740444284612</v>
      </c>
      <c r="V432">
        <v>0.22078811028127834</v>
      </c>
      <c r="W432">
        <v>0.23775740889072933</v>
      </c>
      <c r="X432">
        <v>0.25471790726623628</v>
      </c>
    </row>
    <row r="433" spans="1:24" x14ac:dyDescent="0.3">
      <c r="A433" t="s">
        <v>335</v>
      </c>
      <c r="B433" t="s">
        <v>286</v>
      </c>
      <c r="C433" t="s">
        <v>267</v>
      </c>
      <c r="D433" t="s">
        <v>319</v>
      </c>
      <c r="E433" t="s">
        <v>337</v>
      </c>
      <c r="F433" t="s">
        <v>136</v>
      </c>
      <c r="G433">
        <v>0</v>
      </c>
      <c r="H433">
        <v>0</v>
      </c>
      <c r="I433">
        <v>3.2782797065401957E-2</v>
      </c>
      <c r="J433">
        <v>4.9174195598102946E-2</v>
      </c>
      <c r="K433">
        <v>4.9174195598102946E-2</v>
      </c>
      <c r="L433">
        <v>4.9174195598102946E-2</v>
      </c>
      <c r="M433">
        <v>4.9174195598102946E-2</v>
      </c>
      <c r="N433">
        <v>4.9174195598102946E-2</v>
      </c>
      <c r="O433">
        <v>4.9174195598102925E-2</v>
      </c>
      <c r="P433">
        <v>0.15735742591392943</v>
      </c>
      <c r="Q433">
        <v>0.26554065622975592</v>
      </c>
      <c r="R433">
        <v>0.37372388654558242</v>
      </c>
      <c r="S433">
        <v>0.48190711686140891</v>
      </c>
      <c r="T433">
        <v>0.59009034717723541</v>
      </c>
      <c r="U433">
        <v>0.69827357749306196</v>
      </c>
      <c r="V433">
        <v>0.80645680780888851</v>
      </c>
      <c r="W433">
        <v>0.91464003812471506</v>
      </c>
      <c r="X433">
        <v>1.0228232684405416</v>
      </c>
    </row>
    <row r="434" spans="1:24" x14ac:dyDescent="0.3">
      <c r="A434" t="s">
        <v>335</v>
      </c>
      <c r="B434" t="s">
        <v>286</v>
      </c>
      <c r="C434" t="s">
        <v>267</v>
      </c>
      <c r="D434" t="s">
        <v>320</v>
      </c>
      <c r="E434" t="s">
        <v>337</v>
      </c>
      <c r="F434" t="s">
        <v>136</v>
      </c>
      <c r="G434">
        <v>0</v>
      </c>
      <c r="H434">
        <v>0</v>
      </c>
      <c r="I434">
        <v>13.627838192673956</v>
      </c>
      <c r="J434">
        <v>27.213340758778561</v>
      </c>
      <c r="K434">
        <v>40.756507698313811</v>
      </c>
      <c r="L434">
        <v>54.257339011279718</v>
      </c>
      <c r="M434">
        <v>67.717245885228579</v>
      </c>
      <c r="N434">
        <v>81.134817132608092</v>
      </c>
      <c r="O434">
        <v>94.552388379987605</v>
      </c>
      <c r="P434">
        <v>107.96995962736712</v>
      </c>
      <c r="Q434">
        <v>121.38753087474663</v>
      </c>
      <c r="R434">
        <v>134.80510212212616</v>
      </c>
      <c r="S434">
        <v>148.22267336950569</v>
      </c>
      <c r="T434">
        <v>161.64024461688521</v>
      </c>
      <c r="U434">
        <v>175.05781586426474</v>
      </c>
      <c r="V434">
        <v>188.47538711164427</v>
      </c>
      <c r="W434">
        <v>201.89295835902379</v>
      </c>
      <c r="X434">
        <v>215.31052960640332</v>
      </c>
    </row>
    <row r="435" spans="1:24" x14ac:dyDescent="0.3">
      <c r="A435" t="s">
        <v>335</v>
      </c>
      <c r="B435" t="s">
        <v>286</v>
      </c>
      <c r="C435" t="s">
        <v>267</v>
      </c>
      <c r="D435" t="s">
        <v>321</v>
      </c>
      <c r="E435" t="s">
        <v>337</v>
      </c>
      <c r="F435" t="s">
        <v>136</v>
      </c>
      <c r="G435">
        <v>0</v>
      </c>
      <c r="H435">
        <v>0</v>
      </c>
      <c r="I435">
        <v>9.2945146091698624E-3</v>
      </c>
      <c r="J435">
        <v>1.9592269590270519E-2</v>
      </c>
      <c r="K435">
        <v>3.1178465687123146E-2</v>
      </c>
      <c r="L435">
        <v>4.3894873628956416E-2</v>
      </c>
      <c r="M435">
        <v>5.7513671292758251E-2</v>
      </c>
      <c r="N435">
        <v>7.1593036851160155E-2</v>
      </c>
      <c r="O435">
        <v>8.5916016835179257E-2</v>
      </c>
      <c r="P435">
        <v>0.10026912891933376</v>
      </c>
      <c r="Q435">
        <v>0.11473049690519244</v>
      </c>
      <c r="R435">
        <v>0.12916126833733763</v>
      </c>
      <c r="S435">
        <v>0.14356707029611013</v>
      </c>
      <c r="T435">
        <v>0.15795283633730736</v>
      </c>
      <c r="U435">
        <v>0.17232274205820569</v>
      </c>
      <c r="V435">
        <v>0.18668022725439742</v>
      </c>
      <c r="W435">
        <v>0.20102806743802099</v>
      </c>
      <c r="X435">
        <v>0.21536846686919431</v>
      </c>
    </row>
    <row r="436" spans="1:24" x14ac:dyDescent="0.3">
      <c r="A436" t="s">
        <v>335</v>
      </c>
      <c r="B436" t="s">
        <v>286</v>
      </c>
      <c r="C436" t="s">
        <v>267</v>
      </c>
      <c r="D436" t="s">
        <v>322</v>
      </c>
      <c r="E436" t="s">
        <v>337</v>
      </c>
      <c r="F436" t="s">
        <v>136</v>
      </c>
      <c r="G436">
        <v>0</v>
      </c>
      <c r="H436">
        <v>0</v>
      </c>
      <c r="I436">
        <v>0.95251083586420859</v>
      </c>
      <c r="J436">
        <v>2.1078334157245968</v>
      </c>
      <c r="K436">
        <v>3.5492512666653546</v>
      </c>
      <c r="L436">
        <v>5.2699945618864907</v>
      </c>
      <c r="M436">
        <v>7.202164619091632</v>
      </c>
      <c r="N436">
        <v>9.2399256991209491</v>
      </c>
      <c r="O436">
        <v>11.323605244065117</v>
      </c>
      <c r="P436">
        <v>13.415263744525753</v>
      </c>
      <c r="Q436">
        <v>15.518582271252837</v>
      </c>
      <c r="R436">
        <v>17.615271112018657</v>
      </c>
      <c r="S436">
        <v>19.707342631009773</v>
      </c>
      <c r="T436">
        <v>21.79621044295293</v>
      </c>
      <c r="U436">
        <v>23.882861178341042</v>
      </c>
      <c r="V436">
        <v>25.967980392676672</v>
      </c>
      <c r="W436">
        <v>28.052042978286725</v>
      </c>
      <c r="X436">
        <v>30.135377201918917</v>
      </c>
    </row>
    <row r="437" spans="1:24" x14ac:dyDescent="0.3">
      <c r="A437" t="s">
        <v>335</v>
      </c>
      <c r="B437" t="s">
        <v>286</v>
      </c>
      <c r="C437" t="s">
        <v>267</v>
      </c>
      <c r="D437" t="s">
        <v>323</v>
      </c>
      <c r="E437" t="s">
        <v>337</v>
      </c>
      <c r="F437" t="s">
        <v>136</v>
      </c>
      <c r="G437">
        <v>0</v>
      </c>
      <c r="H437">
        <v>0</v>
      </c>
      <c r="I437">
        <v>0.41431454062460377</v>
      </c>
      <c r="J437">
        <v>0.97302236103099604</v>
      </c>
      <c r="K437">
        <v>1.5420775101659117</v>
      </c>
      <c r="L437">
        <v>2.1114632358252337</v>
      </c>
      <c r="M437">
        <v>2.6835851221627363</v>
      </c>
      <c r="N437">
        <v>3.2546917763318408</v>
      </c>
      <c r="O437">
        <v>3.8265673327366194</v>
      </c>
      <c r="P437">
        <v>4.3948341100620594</v>
      </c>
      <c r="Q437">
        <v>4.9662687111735071</v>
      </c>
      <c r="R437">
        <v>5.5359021433680127</v>
      </c>
      <c r="S437">
        <v>6.1042811305543072</v>
      </c>
      <c r="T437">
        <v>6.6717897269577664</v>
      </c>
      <c r="U437">
        <v>7.2386959827072701</v>
      </c>
      <c r="V437">
        <v>7.8051861511592024</v>
      </c>
      <c r="W437">
        <v>8.3713892521952147</v>
      </c>
      <c r="X437">
        <v>8.9373944701093926</v>
      </c>
    </row>
    <row r="438" spans="1:24" x14ac:dyDescent="0.3">
      <c r="A438" t="s">
        <v>335</v>
      </c>
      <c r="B438" t="s">
        <v>286</v>
      </c>
      <c r="C438" t="s">
        <v>267</v>
      </c>
      <c r="D438" t="s">
        <v>324</v>
      </c>
      <c r="E438" t="s">
        <v>337</v>
      </c>
      <c r="F438" t="s">
        <v>136</v>
      </c>
      <c r="G438">
        <v>0</v>
      </c>
      <c r="H438">
        <v>0</v>
      </c>
      <c r="I438">
        <v>0.84987779329984026</v>
      </c>
      <c r="J438">
        <v>1.7540332442985798</v>
      </c>
      <c r="K438">
        <v>2.6837477581553681</v>
      </c>
      <c r="L438">
        <v>3.6133903538043253</v>
      </c>
      <c r="M438">
        <v>4.5375755148742449</v>
      </c>
      <c r="N438">
        <v>5.4599305300454093</v>
      </c>
      <c r="O438">
        <v>6.3741980854800948</v>
      </c>
      <c r="P438">
        <v>7.2826962220438052</v>
      </c>
      <c r="Q438">
        <v>8.1871231885364519</v>
      </c>
      <c r="R438">
        <v>9.0886993900657558</v>
      </c>
      <c r="S438">
        <v>9.9882901432319358</v>
      </c>
      <c r="T438">
        <v>10.886503302367492</v>
      </c>
      <c r="U438">
        <v>11.78376311858438</v>
      </c>
      <c r="V438">
        <v>12.680364380748701</v>
      </c>
      <c r="W438">
        <v>13.576511292561023</v>
      </c>
      <c r="X438">
        <v>14.472345008722867</v>
      </c>
    </row>
    <row r="439" spans="1:24" x14ac:dyDescent="0.3">
      <c r="A439" t="s">
        <v>335</v>
      </c>
      <c r="B439" t="s">
        <v>286</v>
      </c>
      <c r="C439" t="s">
        <v>267</v>
      </c>
      <c r="D439" t="s">
        <v>325</v>
      </c>
      <c r="E439" t="s">
        <v>337</v>
      </c>
      <c r="F439" t="s">
        <v>136</v>
      </c>
      <c r="G439">
        <v>0</v>
      </c>
      <c r="H439">
        <v>0</v>
      </c>
      <c r="I439">
        <v>0.23089682881435802</v>
      </c>
      <c r="J439">
        <v>0.47653994131438188</v>
      </c>
      <c r="K439">
        <v>0.7291270010594284</v>
      </c>
      <c r="L439">
        <v>0.98169452189399498</v>
      </c>
      <c r="M439">
        <v>1.2327793538670617</v>
      </c>
      <c r="N439">
        <v>1.4833669674310566</v>
      </c>
      <c r="O439">
        <v>1.7317573606169705</v>
      </c>
      <c r="P439">
        <v>1.9785803043037775</v>
      </c>
      <c r="Q439">
        <v>2.2242971827817</v>
      </c>
      <c r="R439">
        <v>2.4692395586253375</v>
      </c>
      <c r="S439">
        <v>2.713642523115444</v>
      </c>
      <c r="T439">
        <v>2.9576712195689314</v>
      </c>
      <c r="U439">
        <v>3.2014409095412182</v>
      </c>
      <c r="V439">
        <v>3.4450316819755491</v>
      </c>
      <c r="W439">
        <v>3.6884990154210344</v>
      </c>
      <c r="X439">
        <v>3.9318812591241308</v>
      </c>
    </row>
    <row r="440" spans="1:24" x14ac:dyDescent="0.3">
      <c r="A440" t="s">
        <v>335</v>
      </c>
      <c r="B440" t="s">
        <v>286</v>
      </c>
      <c r="C440" t="s">
        <v>267</v>
      </c>
      <c r="D440" t="s">
        <v>326</v>
      </c>
      <c r="E440" s="24" t="s">
        <v>327</v>
      </c>
      <c r="F440" t="s">
        <v>136</v>
      </c>
      <c r="G440">
        <v>0</v>
      </c>
      <c r="H440">
        <v>0</v>
      </c>
      <c r="I440">
        <v>0</v>
      </c>
      <c r="J440">
        <v>0</v>
      </c>
      <c r="K440">
        <v>7.9686583113220308</v>
      </c>
      <c r="L440">
        <v>23.601692731617749</v>
      </c>
      <c r="M440">
        <v>39.056377954809314</v>
      </c>
      <c r="N440">
        <v>54.331866411357879</v>
      </c>
      <c r="O440">
        <v>69.430513698296153</v>
      </c>
      <c r="P440">
        <v>84.357712958137284</v>
      </c>
      <c r="Q440">
        <v>99.121527868831535</v>
      </c>
      <c r="R440">
        <v>113.73217557579973</v>
      </c>
      <c r="S440">
        <v>128.20142618749196</v>
      </c>
      <c r="T440">
        <v>142.5419869455628</v>
      </c>
      <c r="U440">
        <v>156.76692896117692</v>
      </c>
      <c r="V440">
        <v>170.88919713797819</v>
      </c>
      <c r="W440">
        <v>184.92122476277476</v>
      </c>
      <c r="X440">
        <v>198.87465732249959</v>
      </c>
    </row>
    <row r="441" spans="1:24" x14ac:dyDescent="0.3">
      <c r="A441" t="s">
        <v>335</v>
      </c>
      <c r="B441" t="s">
        <v>286</v>
      </c>
      <c r="C441" t="s">
        <v>267</v>
      </c>
      <c r="D441" t="s">
        <v>328</v>
      </c>
      <c r="E441" s="24" t="s">
        <v>327</v>
      </c>
      <c r="F441" t="s">
        <v>136</v>
      </c>
      <c r="G441">
        <v>0</v>
      </c>
      <c r="H441">
        <v>0</v>
      </c>
      <c r="I441">
        <v>0</v>
      </c>
      <c r="J441">
        <v>0</v>
      </c>
      <c r="K441">
        <v>1.5890590400711293</v>
      </c>
      <c r="L441">
        <v>4.7064991032268413</v>
      </c>
      <c r="M441">
        <v>7.7883739064761119</v>
      </c>
      <c r="N441">
        <v>10.834514432904781</v>
      </c>
      <c r="O441">
        <v>13.845390420656129</v>
      </c>
      <c r="P441">
        <v>16.822077335828723</v>
      </c>
      <c r="Q441">
        <v>19.766183185673277</v>
      </c>
      <c r="R441">
        <v>22.679745408195089</v>
      </c>
      <c r="S441">
        <v>25.565111123386572</v>
      </c>
      <c r="T441">
        <v>28.424814328369539</v>
      </c>
      <c r="U441">
        <v>31.261461580803822</v>
      </c>
      <c r="V441">
        <v>34.077634270850034</v>
      </c>
      <c r="W441">
        <v>36.87581176530098</v>
      </c>
      <c r="X441">
        <v>39.658316332920599</v>
      </c>
    </row>
    <row r="442" spans="1:24" x14ac:dyDescent="0.3">
      <c r="A442" t="s">
        <v>335</v>
      </c>
      <c r="B442" t="s">
        <v>286</v>
      </c>
      <c r="C442" t="s">
        <v>267</v>
      </c>
      <c r="D442" t="s">
        <v>329</v>
      </c>
      <c r="E442" t="s">
        <v>337</v>
      </c>
      <c r="F442" t="s">
        <v>136</v>
      </c>
      <c r="G442">
        <v>0</v>
      </c>
      <c r="H442">
        <v>0</v>
      </c>
      <c r="I442">
        <v>0</v>
      </c>
      <c r="J442">
        <v>0</v>
      </c>
      <c r="K442">
        <v>3.4265230738684731</v>
      </c>
      <c r="L442">
        <v>10.148727874595631</v>
      </c>
      <c r="M442">
        <v>16.794242520568002</v>
      </c>
      <c r="N442">
        <v>23.362702556883885</v>
      </c>
      <c r="O442">
        <v>29.855120890267347</v>
      </c>
      <c r="P442">
        <v>36.273816571999035</v>
      </c>
      <c r="Q442">
        <v>42.622256983597566</v>
      </c>
      <c r="R442">
        <v>48.904835497593893</v>
      </c>
      <c r="S442">
        <v>55.126613260621554</v>
      </c>
      <c r="T442">
        <v>61.293054386592019</v>
      </c>
      <c r="U442">
        <v>67.409779453306086</v>
      </c>
      <c r="V442">
        <v>73.482354769330641</v>
      </c>
      <c r="W442">
        <v>79.516126647993161</v>
      </c>
      <c r="X442">
        <v>85.516102648674845</v>
      </c>
    </row>
    <row r="443" spans="1:24" x14ac:dyDescent="0.3">
      <c r="A443" t="s">
        <v>335</v>
      </c>
      <c r="B443" t="s">
        <v>286</v>
      </c>
      <c r="C443" t="s">
        <v>267</v>
      </c>
      <c r="D443" t="s">
        <v>330</v>
      </c>
      <c r="E443" t="s">
        <v>337</v>
      </c>
      <c r="F443" t="s">
        <v>136</v>
      </c>
      <c r="G443">
        <v>0</v>
      </c>
      <c r="H443">
        <v>0</v>
      </c>
      <c r="I443">
        <v>0</v>
      </c>
      <c r="J443">
        <v>0</v>
      </c>
      <c r="K443">
        <v>0.68329538723058558</v>
      </c>
      <c r="L443">
        <v>2.0237946143875414</v>
      </c>
      <c r="M443">
        <v>3.3490007797847277</v>
      </c>
      <c r="N443">
        <v>4.6588412061490549</v>
      </c>
      <c r="O443">
        <v>5.953517880882135</v>
      </c>
      <c r="P443">
        <v>7.2334932544063495</v>
      </c>
      <c r="Q443">
        <v>8.4994587698395083</v>
      </c>
      <c r="R443">
        <v>9.7522905255238861</v>
      </c>
      <c r="S443">
        <v>10.992997783056225</v>
      </c>
      <c r="T443">
        <v>12.2226701611989</v>
      </c>
      <c r="U443">
        <v>13.442428479745642</v>
      </c>
      <c r="V443">
        <v>14.653382736465515</v>
      </c>
      <c r="W443">
        <v>15.856599059079423</v>
      </c>
      <c r="X443">
        <v>17.05307602315586</v>
      </c>
    </row>
    <row r="444" spans="1:24" x14ac:dyDescent="0.3">
      <c r="A444" t="s">
        <v>335</v>
      </c>
      <c r="B444" t="s">
        <v>286</v>
      </c>
      <c r="C444" t="s">
        <v>267</v>
      </c>
      <c r="D444" t="s">
        <v>331</v>
      </c>
      <c r="E444" s="24" t="s">
        <v>327</v>
      </c>
      <c r="F444" t="s">
        <v>136</v>
      </c>
      <c r="G444">
        <v>0</v>
      </c>
      <c r="H444">
        <v>0</v>
      </c>
      <c r="I444">
        <v>0</v>
      </c>
      <c r="J444">
        <v>0</v>
      </c>
      <c r="K444">
        <v>0</v>
      </c>
      <c r="L444">
        <v>0</v>
      </c>
      <c r="M444">
        <v>0</v>
      </c>
      <c r="N444">
        <v>16.458299087802018</v>
      </c>
      <c r="O444">
        <v>49.196002708103876</v>
      </c>
      <c r="P444">
        <v>81.933706328405734</v>
      </c>
      <c r="Q444">
        <v>114.67140994870759</v>
      </c>
      <c r="R444">
        <v>147.40911356900943</v>
      </c>
      <c r="S444">
        <v>180.14681718931129</v>
      </c>
      <c r="T444">
        <v>212.88452080961315</v>
      </c>
      <c r="U444">
        <v>245.62222442991501</v>
      </c>
      <c r="V444">
        <v>278.35992805021687</v>
      </c>
      <c r="W444">
        <v>311.09763167051869</v>
      </c>
      <c r="X444">
        <v>343.83533529082058</v>
      </c>
    </row>
    <row r="445" spans="1:24" x14ac:dyDescent="0.3">
      <c r="A445" t="s">
        <v>335</v>
      </c>
      <c r="B445" t="s">
        <v>286</v>
      </c>
      <c r="C445" t="s">
        <v>267</v>
      </c>
      <c r="D445" t="s">
        <v>332</v>
      </c>
      <c r="E445" s="24" t="s">
        <v>327</v>
      </c>
      <c r="F445" t="s">
        <v>136</v>
      </c>
      <c r="G445">
        <v>0</v>
      </c>
      <c r="H445">
        <v>0</v>
      </c>
      <c r="I445">
        <v>0</v>
      </c>
      <c r="J445">
        <v>0</v>
      </c>
      <c r="K445">
        <v>0</v>
      </c>
      <c r="L445">
        <v>0</v>
      </c>
      <c r="M445">
        <v>0</v>
      </c>
      <c r="N445">
        <v>0.32163315602655468</v>
      </c>
      <c r="O445">
        <v>0.96140345551415796</v>
      </c>
      <c r="P445">
        <v>1.6011737550017613</v>
      </c>
      <c r="Q445">
        <v>2.2409440544893648</v>
      </c>
      <c r="R445">
        <v>2.880714353976968</v>
      </c>
      <c r="S445">
        <v>3.5204846534645711</v>
      </c>
      <c r="T445">
        <v>4.1602549529521742</v>
      </c>
      <c r="U445">
        <v>4.8000252524397773</v>
      </c>
      <c r="V445">
        <v>5.4397955519273804</v>
      </c>
      <c r="W445">
        <v>6.0795658514149835</v>
      </c>
      <c r="X445">
        <v>6.7193361509025866</v>
      </c>
    </row>
    <row r="446" spans="1:24" x14ac:dyDescent="0.3">
      <c r="A446" t="s">
        <v>335</v>
      </c>
      <c r="B446" t="s">
        <v>286</v>
      </c>
      <c r="C446" t="s">
        <v>267</v>
      </c>
      <c r="D446" t="s">
        <v>333</v>
      </c>
      <c r="E446" t="s">
        <v>337</v>
      </c>
      <c r="F446" t="s">
        <v>136</v>
      </c>
      <c r="G446">
        <v>0</v>
      </c>
      <c r="H446">
        <v>0</v>
      </c>
      <c r="I446">
        <v>0</v>
      </c>
      <c r="J446">
        <v>0</v>
      </c>
      <c r="K446">
        <v>0</v>
      </c>
      <c r="L446">
        <v>0</v>
      </c>
      <c r="M446">
        <v>0</v>
      </c>
      <c r="N446">
        <v>7.0770686077548692</v>
      </c>
      <c r="O446">
        <v>21.154281164484665</v>
      </c>
      <c r="P446">
        <v>35.231493721214463</v>
      </c>
      <c r="Q446">
        <v>49.30870627794426</v>
      </c>
      <c r="R446">
        <v>63.385918834674058</v>
      </c>
      <c r="S446">
        <v>77.463131391403849</v>
      </c>
      <c r="T446">
        <v>91.540343948133639</v>
      </c>
      <c r="U446">
        <v>105.61755650486343</v>
      </c>
      <c r="V446">
        <v>119.69476906159322</v>
      </c>
      <c r="W446">
        <v>133.77198161832303</v>
      </c>
      <c r="X446">
        <v>147.84919417505282</v>
      </c>
    </row>
    <row r="447" spans="1:24" x14ac:dyDescent="0.3">
      <c r="A447" t="s">
        <v>335</v>
      </c>
      <c r="B447" t="s">
        <v>286</v>
      </c>
      <c r="C447" t="s">
        <v>267</v>
      </c>
      <c r="D447" t="s">
        <v>334</v>
      </c>
      <c r="E447" t="s">
        <v>337</v>
      </c>
      <c r="F447" t="s">
        <v>136</v>
      </c>
      <c r="G447">
        <v>0</v>
      </c>
      <c r="H447">
        <v>0</v>
      </c>
      <c r="I447">
        <v>0</v>
      </c>
      <c r="J447">
        <v>0</v>
      </c>
      <c r="K447">
        <v>0</v>
      </c>
      <c r="L447">
        <v>0</v>
      </c>
      <c r="M447">
        <v>0</v>
      </c>
      <c r="N447">
        <v>0.13830225709141852</v>
      </c>
      <c r="O447">
        <v>0.41340348587108794</v>
      </c>
      <c r="P447">
        <v>0.68850471465075735</v>
      </c>
      <c r="Q447">
        <v>0.96360594343042671</v>
      </c>
      <c r="R447">
        <v>1.2387071722100962</v>
      </c>
      <c r="S447">
        <v>1.5138084009897657</v>
      </c>
      <c r="T447">
        <v>1.7889096297694351</v>
      </c>
      <c r="U447">
        <v>2.0640108585491044</v>
      </c>
      <c r="V447">
        <v>2.3391120873287736</v>
      </c>
      <c r="W447">
        <v>2.6142133161084429</v>
      </c>
      <c r="X447">
        <v>2.8893145448881121</v>
      </c>
    </row>
    <row r="448" spans="1:24" x14ac:dyDescent="0.3">
      <c r="A448" t="s">
        <v>336</v>
      </c>
      <c r="B448" t="s">
        <v>133</v>
      </c>
      <c r="C448" t="s">
        <v>134</v>
      </c>
      <c r="D448" t="s">
        <v>135</v>
      </c>
      <c r="E448" t="s">
        <v>337</v>
      </c>
      <c r="F448" t="s">
        <v>136</v>
      </c>
      <c r="G448">
        <v>0</v>
      </c>
      <c r="H448">
        <v>0</v>
      </c>
      <c r="I448">
        <v>0</v>
      </c>
      <c r="J448">
        <v>0</v>
      </c>
      <c r="K448">
        <v>0</v>
      </c>
      <c r="L448">
        <v>0</v>
      </c>
      <c r="M448">
        <v>0.11989077647475369</v>
      </c>
      <c r="N448">
        <v>0.2254599665639202</v>
      </c>
      <c r="O448">
        <v>0.31351296497187325</v>
      </c>
      <c r="P448">
        <v>0.3825033907860696</v>
      </c>
      <c r="Q448">
        <v>0.43321231254442638</v>
      </c>
      <c r="R448">
        <v>0.46839559137616943</v>
      </c>
      <c r="S448">
        <v>0.49169785567500884</v>
      </c>
      <c r="T448">
        <v>0.50661272796192613</v>
      </c>
      <c r="U448">
        <v>0.51593800189911887</v>
      </c>
      <c r="V448">
        <v>0.52167982699855209</v>
      </c>
      <c r="W448">
        <v>0.52518109772287636</v>
      </c>
      <c r="X448">
        <v>0.52730330641185774</v>
      </c>
    </row>
    <row r="449" spans="1:24" x14ac:dyDescent="0.3">
      <c r="A449" t="s">
        <v>336</v>
      </c>
      <c r="B449" t="s">
        <v>137</v>
      </c>
      <c r="C449" t="s">
        <v>138</v>
      </c>
      <c r="D449" t="s">
        <v>139</v>
      </c>
      <c r="E449" t="s">
        <v>337</v>
      </c>
      <c r="F449" t="s">
        <v>136</v>
      </c>
      <c r="G449">
        <v>0</v>
      </c>
      <c r="H449">
        <v>0</v>
      </c>
      <c r="I449">
        <v>8.4024669276592578E-2</v>
      </c>
      <c r="J449">
        <v>0.16579649621027515</v>
      </c>
      <c r="K449">
        <v>0.24599229256309063</v>
      </c>
      <c r="L449">
        <v>0.32509360723790776</v>
      </c>
      <c r="M449">
        <v>0.40343872557721272</v>
      </c>
      <c r="N449">
        <v>0.48126321638776604</v>
      </c>
      <c r="O449">
        <v>0.55873013535656624</v>
      </c>
      <c r="P449">
        <v>0.63595188073374787</v>
      </c>
      <c r="Q449">
        <v>0.71300571235399623</v>
      </c>
      <c r="R449">
        <v>0.78994463395882331</v>
      </c>
      <c r="S449">
        <v>0.86680496034825094</v>
      </c>
      <c r="T449">
        <v>0.94361154957943083</v>
      </c>
      <c r="U449">
        <v>1.0203814068483286</v>
      </c>
      <c r="V449">
        <v>1.0971261603471758</v>
      </c>
      <c r="W449">
        <v>1.1738537591601101</v>
      </c>
      <c r="X449">
        <v>1.2505696362421934</v>
      </c>
    </row>
    <row r="450" spans="1:24" x14ac:dyDescent="0.3">
      <c r="A450" t="s">
        <v>336</v>
      </c>
      <c r="B450" t="s">
        <v>137</v>
      </c>
      <c r="C450" t="s">
        <v>138</v>
      </c>
      <c r="D450" t="s">
        <v>140</v>
      </c>
      <c r="E450" t="s">
        <v>337</v>
      </c>
      <c r="F450" t="s">
        <v>136</v>
      </c>
      <c r="G450">
        <v>0</v>
      </c>
      <c r="H450">
        <v>0</v>
      </c>
      <c r="I450">
        <v>0.13588704361163834</v>
      </c>
      <c r="J450">
        <v>0.1604905704811363</v>
      </c>
      <c r="K450">
        <v>0.18479074711581595</v>
      </c>
      <c r="L450">
        <v>0.20888113517557438</v>
      </c>
      <c r="M450">
        <v>0.23282777812672842</v>
      </c>
      <c r="N450">
        <v>0.25667655289031249</v>
      </c>
      <c r="O450">
        <v>0.28045898282362819</v>
      </c>
      <c r="P450">
        <v>0.30419656969065551</v>
      </c>
      <c r="Q450">
        <v>0.3279039069500097</v>
      </c>
      <c r="R450">
        <v>0.35159086621986901</v>
      </c>
      <c r="S450">
        <v>0.37526411003575211</v>
      </c>
      <c r="T450">
        <v>0.39892812825058122</v>
      </c>
      <c r="U450">
        <v>0.42258594347215089</v>
      </c>
      <c r="V450">
        <v>0.44623958915161899</v>
      </c>
      <c r="W450">
        <v>0.46989043265752495</v>
      </c>
      <c r="X450">
        <v>0.49353939317490669</v>
      </c>
    </row>
    <row r="451" spans="1:24" x14ac:dyDescent="0.3">
      <c r="A451" t="s">
        <v>336</v>
      </c>
      <c r="B451" t="s">
        <v>137</v>
      </c>
      <c r="C451" t="s">
        <v>138</v>
      </c>
      <c r="D451" t="s">
        <v>141</v>
      </c>
      <c r="E451" t="s">
        <v>337</v>
      </c>
      <c r="F451" t="s">
        <v>136</v>
      </c>
      <c r="G451">
        <v>0</v>
      </c>
      <c r="H451">
        <v>0</v>
      </c>
      <c r="I451">
        <v>3.0534966618794199E-3</v>
      </c>
      <c r="J451">
        <v>6.0636173869428617E-3</v>
      </c>
      <c r="K451">
        <v>9.0465207012093932E-3</v>
      </c>
      <c r="L451">
        <v>1.2012381056922365E-2</v>
      </c>
      <c r="M451">
        <v>1.4967583318829561E-2</v>
      </c>
      <c r="N451">
        <v>1.7916125775503729E-2</v>
      </c>
      <c r="O451">
        <v>2.086050890403791E-2</v>
      </c>
      <c r="P451">
        <v>2.3802295180450735E-2</v>
      </c>
      <c r="Q451">
        <v>2.6742460448236062E-2</v>
      </c>
      <c r="R451">
        <v>2.9681613973988184E-2</v>
      </c>
      <c r="S451">
        <v>3.2620136076183276E-2</v>
      </c>
      <c r="T451">
        <v>3.555826412879496E-2</v>
      </c>
      <c r="U451">
        <v>3.8496146276086364E-2</v>
      </c>
      <c r="V451">
        <v>4.1433874969863123E-2</v>
      </c>
      <c r="W451">
        <v>4.4371507904403029E-2</v>
      </c>
      <c r="X451">
        <v>4.7309081082966949E-2</v>
      </c>
    </row>
    <row r="452" spans="1:24" x14ac:dyDescent="0.3">
      <c r="A452" t="s">
        <v>336</v>
      </c>
      <c r="B452" t="s">
        <v>137</v>
      </c>
      <c r="C452" t="s">
        <v>138</v>
      </c>
      <c r="D452" t="s">
        <v>142</v>
      </c>
      <c r="E452" t="s">
        <v>337</v>
      </c>
      <c r="F452" t="s">
        <v>136</v>
      </c>
      <c r="G452">
        <v>0</v>
      </c>
      <c r="H452">
        <v>0</v>
      </c>
      <c r="I452">
        <v>3.2062343220803154E-4</v>
      </c>
      <c r="J452">
        <v>6.3166162517880884E-4</v>
      </c>
      <c r="K452">
        <v>9.3497376217546984E-4</v>
      </c>
      <c r="L452">
        <v>1.2320702165550192E-3</v>
      </c>
      <c r="M452">
        <v>1.5241737252396457E-3</v>
      </c>
      <c r="N452">
        <v>1.8122714066054748E-3</v>
      </c>
      <c r="O452">
        <v>2.0971583842925895E-3</v>
      </c>
      <c r="P452">
        <v>2.3794739856288433E-3</v>
      </c>
      <c r="Q452">
        <v>2.6597315333820163E-3</v>
      </c>
      <c r="R452">
        <v>2.9383427087048947E-3</v>
      </c>
      <c r="S452">
        <v>3.2156373751550554E-3</v>
      </c>
      <c r="T452">
        <v>3.4918796460824092E-3</v>
      </c>
      <c r="U452">
        <v>3.7672808668979961E-3</v>
      </c>
      <c r="V452">
        <v>4.0420100788708781E-3</v>
      </c>
      <c r="W452">
        <v>4.3162024366166065E-3</v>
      </c>
      <c r="X452">
        <v>4.5899659689980776E-3</v>
      </c>
    </row>
    <row r="453" spans="1:24" x14ac:dyDescent="0.3">
      <c r="A453" t="s">
        <v>336</v>
      </c>
      <c r="B453" t="s">
        <v>137</v>
      </c>
      <c r="C453" t="s">
        <v>138</v>
      </c>
      <c r="D453" t="s">
        <v>143</v>
      </c>
      <c r="E453" t="s">
        <v>337</v>
      </c>
      <c r="F453" t="s">
        <v>136</v>
      </c>
      <c r="G453">
        <v>0</v>
      </c>
      <c r="H453">
        <v>0</v>
      </c>
      <c r="I453">
        <v>1.2760131605681345E-2</v>
      </c>
      <c r="J453">
        <v>2.5321965543401954E-2</v>
      </c>
      <c r="K453">
        <v>3.7745883496855565E-2</v>
      </c>
      <c r="L453">
        <v>5.007436859948209E-2</v>
      </c>
      <c r="M453">
        <v>6.2337050324100862E-2</v>
      </c>
      <c r="N453">
        <v>7.4554469307108934E-2</v>
      </c>
      <c r="O453">
        <v>8.6740806518682573E-2</v>
      </c>
      <c r="P453">
        <v>9.8905824536009934E-2</v>
      </c>
      <c r="Q453">
        <v>0.111056231118141</v>
      </c>
      <c r="R453">
        <v>0.12319662894889449</v>
      </c>
      <c r="S453">
        <v>0.13533017338257641</v>
      </c>
      <c r="T453">
        <v>0.14745902620935433</v>
      </c>
      <c r="U453">
        <v>0.15958466787685482</v>
      </c>
      <c r="V453">
        <v>0.17170811193544416</v>
      </c>
      <c r="W453">
        <v>0.18383005214720372</v>
      </c>
      <c r="X453">
        <v>0.19595096331814379</v>
      </c>
    </row>
    <row r="454" spans="1:24" x14ac:dyDescent="0.3">
      <c r="A454" t="s">
        <v>336</v>
      </c>
      <c r="B454" t="s">
        <v>137</v>
      </c>
      <c r="C454" t="s">
        <v>138</v>
      </c>
      <c r="D454" t="s">
        <v>144</v>
      </c>
      <c r="E454" t="s">
        <v>337</v>
      </c>
      <c r="F454" t="s">
        <v>136</v>
      </c>
      <c r="G454">
        <v>0</v>
      </c>
      <c r="H454">
        <v>0</v>
      </c>
      <c r="I454">
        <v>1.18646169244638</v>
      </c>
      <c r="J454">
        <v>2.2656086723403046</v>
      </c>
      <c r="K454">
        <v>3.2560826403203342</v>
      </c>
      <c r="L454">
        <v>4.1691904347338635</v>
      </c>
      <c r="M454">
        <v>5.0116825753464367</v>
      </c>
      <c r="N454">
        <v>5.7875520321682128</v>
      </c>
      <c r="O454">
        <v>5.8522425587238533</v>
      </c>
      <c r="P454">
        <v>5.9167567398653738</v>
      </c>
      <c r="Q454">
        <v>5.9811678733744209</v>
      </c>
      <c r="R454">
        <v>6.0455188150961705</v>
      </c>
      <c r="S454">
        <v>6.1098346060798017</v>
      </c>
      <c r="T454">
        <v>6.1741298725871712</v>
      </c>
      <c r="U454">
        <v>6.2384131558359437</v>
      </c>
      <c r="V454">
        <v>6.3026894429611966</v>
      </c>
      <c r="W454">
        <v>6.3669616456875788</v>
      </c>
      <c r="X454">
        <v>6.4312314639437371</v>
      </c>
    </row>
    <row r="455" spans="1:24" x14ac:dyDescent="0.3">
      <c r="A455" t="s">
        <v>336</v>
      </c>
      <c r="B455" t="s">
        <v>137</v>
      </c>
      <c r="C455" t="s">
        <v>138</v>
      </c>
      <c r="D455" t="s">
        <v>145</v>
      </c>
      <c r="E455" t="s">
        <v>337</v>
      </c>
      <c r="F455" t="s">
        <v>136</v>
      </c>
      <c r="G455">
        <v>0</v>
      </c>
      <c r="H455">
        <v>0</v>
      </c>
      <c r="I455">
        <v>1.0676513363229263</v>
      </c>
      <c r="J455">
        <v>2.0226815832768974</v>
      </c>
      <c r="K455">
        <v>2.8962169620708922</v>
      </c>
      <c r="L455">
        <v>3.7119302917640722</v>
      </c>
      <c r="M455">
        <v>4.4871883674665307</v>
      </c>
      <c r="N455">
        <v>5.2344184280527903</v>
      </c>
      <c r="O455">
        <v>5.9623620912633974</v>
      </c>
      <c r="P455">
        <v>6.6770966966574568</v>
      </c>
      <c r="Q455">
        <v>6.7412527791058245</v>
      </c>
      <c r="R455">
        <v>6.8048504263603427</v>
      </c>
      <c r="S455">
        <v>6.8680682408920761</v>
      </c>
      <c r="T455">
        <v>6.9310279663346943</v>
      </c>
      <c r="U455">
        <v>6.9938124465049993</v>
      </c>
      <c r="V455">
        <v>7.0564779891655078</v>
      </c>
      <c r="W455">
        <v>7.1190628356756518</v>
      </c>
      <c r="X455">
        <v>7.1815929436997346</v>
      </c>
    </row>
    <row r="456" spans="1:24" x14ac:dyDescent="0.3">
      <c r="A456" t="s">
        <v>336</v>
      </c>
      <c r="B456" t="s">
        <v>137</v>
      </c>
      <c r="C456" t="s">
        <v>138</v>
      </c>
      <c r="D456" t="s">
        <v>146</v>
      </c>
      <c r="E456" t="s">
        <v>337</v>
      </c>
      <c r="F456" t="s">
        <v>136</v>
      </c>
      <c r="G456">
        <v>0</v>
      </c>
      <c r="H456">
        <v>0</v>
      </c>
      <c r="I456">
        <v>5.2358385071319633</v>
      </c>
      <c r="J456">
        <v>5.8640521126284177</v>
      </c>
      <c r="K456">
        <v>6.0809467331489255</v>
      </c>
      <c r="L456">
        <v>6.1741231186765475</v>
      </c>
      <c r="M456">
        <v>6.1741231186765475</v>
      </c>
      <c r="N456">
        <v>6.1741231186765475</v>
      </c>
      <c r="O456">
        <v>6.1741231186765475</v>
      </c>
      <c r="P456">
        <v>6.1741231186765475</v>
      </c>
      <c r="Q456">
        <v>6.1741231186765475</v>
      </c>
      <c r="R456">
        <v>6.1741231186765475</v>
      </c>
      <c r="S456">
        <v>6.1741231186765475</v>
      </c>
      <c r="T456">
        <v>6.1741231186765475</v>
      </c>
      <c r="U456">
        <v>6.1741231186765475</v>
      </c>
      <c r="V456">
        <v>6.1741231186765475</v>
      </c>
      <c r="W456">
        <v>6.1741231186765475</v>
      </c>
      <c r="X456">
        <v>6.1741231186765475</v>
      </c>
    </row>
    <row r="457" spans="1:24" x14ac:dyDescent="0.3">
      <c r="A457" t="s">
        <v>336</v>
      </c>
      <c r="B457" t="s">
        <v>137</v>
      </c>
      <c r="C457" t="s">
        <v>138</v>
      </c>
      <c r="D457" t="s">
        <v>147</v>
      </c>
      <c r="E457" t="s">
        <v>337</v>
      </c>
      <c r="F457" t="s">
        <v>136</v>
      </c>
      <c r="G457">
        <v>0</v>
      </c>
      <c r="H457">
        <v>0</v>
      </c>
      <c r="I457">
        <v>0.51716682078176868</v>
      </c>
      <c r="J457">
        <v>1.0177780133055796</v>
      </c>
      <c r="K457">
        <v>1.5014563453905641</v>
      </c>
      <c r="L457">
        <v>1.7100112664320686</v>
      </c>
      <c r="M457">
        <v>1.7100112664320686</v>
      </c>
      <c r="N457">
        <v>1.7100112664320686</v>
      </c>
      <c r="O457">
        <v>1.7100112664320686</v>
      </c>
      <c r="P457">
        <v>1.7100112664320686</v>
      </c>
      <c r="Q457">
        <v>1.7100112664320686</v>
      </c>
      <c r="R457">
        <v>1.7100112664320686</v>
      </c>
      <c r="S457">
        <v>1.7100112664320686</v>
      </c>
      <c r="T457">
        <v>1.7100112664320686</v>
      </c>
      <c r="U457">
        <v>1.7100112664320686</v>
      </c>
      <c r="V457">
        <v>1.7100112664320686</v>
      </c>
      <c r="W457">
        <v>1.7100112664320686</v>
      </c>
      <c r="X457">
        <v>1.7100112664320686</v>
      </c>
    </row>
    <row r="458" spans="1:24" x14ac:dyDescent="0.3">
      <c r="A458" t="s">
        <v>336</v>
      </c>
      <c r="B458" t="s">
        <v>137</v>
      </c>
      <c r="C458" t="s">
        <v>138</v>
      </c>
      <c r="D458" t="s">
        <v>148</v>
      </c>
      <c r="E458" t="s">
        <v>337</v>
      </c>
      <c r="F458" t="s">
        <v>136</v>
      </c>
      <c r="G458">
        <v>0</v>
      </c>
      <c r="H458">
        <v>0</v>
      </c>
      <c r="I458">
        <v>0</v>
      </c>
      <c r="J458">
        <v>0</v>
      </c>
      <c r="K458">
        <v>0</v>
      </c>
      <c r="L458">
        <v>0</v>
      </c>
      <c r="M458">
        <v>6.9408743935421436E-11</v>
      </c>
      <c r="N458">
        <v>7.8802197797255761E-11</v>
      </c>
      <c r="O458">
        <v>8.0073460159476411E-11</v>
      </c>
      <c r="P458">
        <v>8.0245506356569849E-11</v>
      </c>
      <c r="Q458">
        <v>8.0246910815321628E-11</v>
      </c>
      <c r="R458">
        <v>8.0247096699568188E-11</v>
      </c>
      <c r="S458">
        <v>8.0247117353373358E-11</v>
      </c>
      <c r="T458">
        <v>8.0247117353373358E-11</v>
      </c>
      <c r="U458">
        <v>8.0247117353373358E-11</v>
      </c>
      <c r="V458">
        <v>8.0247117353373358E-11</v>
      </c>
      <c r="W458">
        <v>8.0247117353373358E-11</v>
      </c>
      <c r="X458">
        <v>8.0247117353373358E-11</v>
      </c>
    </row>
    <row r="459" spans="1:24" x14ac:dyDescent="0.3">
      <c r="A459" t="s">
        <v>336</v>
      </c>
      <c r="B459" t="s">
        <v>137</v>
      </c>
      <c r="C459" t="s">
        <v>138</v>
      </c>
      <c r="D459" t="s">
        <v>149</v>
      </c>
      <c r="E459" t="s">
        <v>337</v>
      </c>
      <c r="F459" t="s">
        <v>136</v>
      </c>
      <c r="G459">
        <v>0</v>
      </c>
      <c r="H459">
        <v>0</v>
      </c>
      <c r="I459">
        <v>0</v>
      </c>
      <c r="J459">
        <v>0</v>
      </c>
      <c r="K459">
        <v>0</v>
      </c>
      <c r="L459">
        <v>0</v>
      </c>
      <c r="M459">
        <v>0.5648904159769873</v>
      </c>
      <c r="N459">
        <v>1.5835769897357435</v>
      </c>
      <c r="O459">
        <v>2.5041486856172956</v>
      </c>
      <c r="P459">
        <v>3.3321801755737415</v>
      </c>
      <c r="Q459">
        <v>4.0746259329229693</v>
      </c>
      <c r="R459">
        <v>4.7393428022513362</v>
      </c>
      <c r="S459">
        <v>5.3346224946335878</v>
      </c>
      <c r="T459">
        <v>5.6266279102118162</v>
      </c>
      <c r="U459">
        <v>5.6750793419035848</v>
      </c>
      <c r="V459">
        <v>5.7189357555901363</v>
      </c>
      <c r="W459">
        <v>5.7588828633641196</v>
      </c>
      <c r="X459">
        <v>5.7955314731591629</v>
      </c>
    </row>
    <row r="460" spans="1:24" x14ac:dyDescent="0.3">
      <c r="A460" t="s">
        <v>336</v>
      </c>
      <c r="B460" t="s">
        <v>137</v>
      </c>
      <c r="C460" t="s">
        <v>138</v>
      </c>
      <c r="D460" t="s">
        <v>150</v>
      </c>
      <c r="E460" t="s">
        <v>337</v>
      </c>
      <c r="F460" t="s">
        <v>136</v>
      </c>
      <c r="G460">
        <v>0</v>
      </c>
      <c r="H460">
        <v>0</v>
      </c>
      <c r="I460">
        <v>0</v>
      </c>
      <c r="J460">
        <v>0</v>
      </c>
      <c r="K460">
        <v>0</v>
      </c>
      <c r="L460">
        <v>0.41969375239728479</v>
      </c>
      <c r="M460">
        <v>0.80798739511018702</v>
      </c>
      <c r="N460">
        <v>1.1660743890443204</v>
      </c>
      <c r="O460">
        <v>1.4952856947033148</v>
      </c>
      <c r="P460">
        <v>1.7970597240460897</v>
      </c>
      <c r="Q460">
        <v>2.0729123387842328</v>
      </c>
      <c r="R460">
        <v>2.3244080151202118</v>
      </c>
      <c r="S460">
        <v>2.5531330801243719</v>
      </c>
      <c r="T460">
        <v>2.7606716850873085</v>
      </c>
      <c r="U460">
        <v>2.9485849408278422</v>
      </c>
      <c r="V460">
        <v>2.972006799810746</v>
      </c>
      <c r="W460">
        <v>2.993133642725311</v>
      </c>
      <c r="X460">
        <v>3.0121586247829404</v>
      </c>
    </row>
    <row r="461" spans="1:24" x14ac:dyDescent="0.3">
      <c r="A461" t="s">
        <v>336</v>
      </c>
      <c r="B461" t="s">
        <v>137</v>
      </c>
      <c r="C461" t="s">
        <v>138</v>
      </c>
      <c r="D461" t="s">
        <v>151</v>
      </c>
      <c r="E461" t="s">
        <v>337</v>
      </c>
      <c r="F461" t="s">
        <v>136</v>
      </c>
      <c r="G461">
        <v>0</v>
      </c>
      <c r="H461">
        <v>0</v>
      </c>
      <c r="I461">
        <v>0</v>
      </c>
      <c r="J461">
        <v>0</v>
      </c>
      <c r="K461">
        <v>0</v>
      </c>
      <c r="L461">
        <v>0</v>
      </c>
      <c r="M461">
        <v>1.6904401029919469</v>
      </c>
      <c r="N461">
        <v>3.2752368879001983</v>
      </c>
      <c r="O461">
        <v>4.7604477946786812</v>
      </c>
      <c r="P461">
        <v>6.1521741687986866</v>
      </c>
      <c r="Q461">
        <v>7.4564869544123535</v>
      </c>
      <c r="R461">
        <v>8.6793620023220868</v>
      </c>
      <c r="S461">
        <v>9.5157700748209155</v>
      </c>
      <c r="T461">
        <v>9.6200735260344654</v>
      </c>
      <c r="U461">
        <v>9.7181244942272897</v>
      </c>
      <c r="V461">
        <v>9.8104212560943775</v>
      </c>
      <c r="W461">
        <v>9.8974355724672876</v>
      </c>
      <c r="X461">
        <v>9.9796116197514504</v>
      </c>
    </row>
    <row r="462" spans="1:24" x14ac:dyDescent="0.3">
      <c r="A462" t="s">
        <v>336</v>
      </c>
      <c r="B462" t="s">
        <v>137</v>
      </c>
      <c r="C462" t="s">
        <v>138</v>
      </c>
      <c r="D462" t="s">
        <v>152</v>
      </c>
      <c r="E462" t="s">
        <v>337</v>
      </c>
      <c r="F462" t="s">
        <v>136</v>
      </c>
      <c r="G462">
        <v>0</v>
      </c>
      <c r="H462">
        <v>0</v>
      </c>
      <c r="I462">
        <v>0</v>
      </c>
      <c r="J462">
        <v>0</v>
      </c>
      <c r="K462">
        <v>0</v>
      </c>
      <c r="L462">
        <v>0</v>
      </c>
      <c r="M462">
        <v>0</v>
      </c>
      <c r="N462">
        <v>0</v>
      </c>
      <c r="O462">
        <v>0</v>
      </c>
      <c r="P462">
        <v>0</v>
      </c>
      <c r="Q462">
        <v>0.25973886868681778</v>
      </c>
      <c r="R462">
        <v>0.50326034987813428</v>
      </c>
      <c r="S462">
        <v>0.73172464259691483</v>
      </c>
      <c r="T462">
        <v>0.94625322528218025</v>
      </c>
      <c r="U462">
        <v>1.1479218660854305</v>
      </c>
      <c r="V462">
        <v>1.1569615585265096</v>
      </c>
      <c r="W462">
        <v>1.1654838798091847</v>
      </c>
      <c r="X462">
        <v>1.1735323332808476</v>
      </c>
    </row>
    <row r="463" spans="1:24" x14ac:dyDescent="0.3">
      <c r="A463" t="s">
        <v>336</v>
      </c>
      <c r="B463" t="s">
        <v>137</v>
      </c>
      <c r="C463" t="s">
        <v>138</v>
      </c>
      <c r="D463" t="s">
        <v>153</v>
      </c>
      <c r="E463" t="s">
        <v>337</v>
      </c>
      <c r="F463" t="s">
        <v>136</v>
      </c>
      <c r="G463">
        <v>0</v>
      </c>
      <c r="H463">
        <v>0</v>
      </c>
      <c r="I463">
        <v>2.6145427868182372E-2</v>
      </c>
      <c r="J463">
        <v>5.2276631191629369E-2</v>
      </c>
      <c r="K463">
        <v>7.8395987418914181E-2</v>
      </c>
      <c r="L463">
        <v>7.8395987418914181E-2</v>
      </c>
      <c r="M463">
        <v>7.8395987418914181E-2</v>
      </c>
      <c r="N463">
        <v>7.8395987418914181E-2</v>
      </c>
      <c r="O463">
        <v>7.8395987418914181E-2</v>
      </c>
      <c r="P463">
        <v>7.8395987418914181E-2</v>
      </c>
      <c r="Q463">
        <v>7.8395987418914181E-2</v>
      </c>
      <c r="R463">
        <v>7.8395987418914181E-2</v>
      </c>
      <c r="S463">
        <v>7.8395987418914181E-2</v>
      </c>
      <c r="T463">
        <v>7.8395987418914181E-2</v>
      </c>
      <c r="U463">
        <v>7.8395987418914181E-2</v>
      </c>
      <c r="V463">
        <v>7.8395987418914181E-2</v>
      </c>
      <c r="W463">
        <v>7.8395987418914181E-2</v>
      </c>
      <c r="X463">
        <v>7.8395987418914181E-2</v>
      </c>
    </row>
    <row r="464" spans="1:24" x14ac:dyDescent="0.3">
      <c r="A464" t="s">
        <v>336</v>
      </c>
      <c r="B464" t="s">
        <v>137</v>
      </c>
      <c r="C464" t="s">
        <v>138</v>
      </c>
      <c r="D464" t="s">
        <v>154</v>
      </c>
      <c r="E464" t="s">
        <v>337</v>
      </c>
      <c r="F464" t="s">
        <v>136</v>
      </c>
      <c r="G464">
        <v>0</v>
      </c>
      <c r="H464">
        <v>0</v>
      </c>
      <c r="I464">
        <v>0</v>
      </c>
      <c r="J464">
        <v>1.0445388266392668</v>
      </c>
      <c r="K464">
        <v>2.0211930361544717</v>
      </c>
      <c r="L464">
        <v>2.8789375828810826</v>
      </c>
      <c r="M464">
        <v>3.6645597733903212</v>
      </c>
      <c r="N464">
        <v>4.4064375436030057</v>
      </c>
      <c r="O464">
        <v>4.5320131506991848</v>
      </c>
      <c r="P464">
        <v>4.5838096518264742</v>
      </c>
      <c r="Q464">
        <v>4.6348831381755131</v>
      </c>
      <c r="R464">
        <v>4.6855180938941192</v>
      </c>
      <c r="S464">
        <v>4.7358870673401432</v>
      </c>
      <c r="T464">
        <v>4.7860947143829069</v>
      </c>
      <c r="U464">
        <v>4.8362045120158728</v>
      </c>
      <c r="V464">
        <v>4.8862549609817609</v>
      </c>
      <c r="W464">
        <v>4.9362694131614528</v>
      </c>
      <c r="X464">
        <v>4.9862620321866666</v>
      </c>
    </row>
    <row r="465" spans="1:24" x14ac:dyDescent="0.3">
      <c r="A465" t="s">
        <v>336</v>
      </c>
      <c r="B465" t="s">
        <v>137</v>
      </c>
      <c r="C465" t="s">
        <v>138</v>
      </c>
      <c r="D465" t="s">
        <v>155</v>
      </c>
      <c r="E465" t="s">
        <v>337</v>
      </c>
      <c r="F465" t="s">
        <v>136</v>
      </c>
      <c r="G465">
        <v>0</v>
      </c>
      <c r="H465">
        <v>0</v>
      </c>
      <c r="I465">
        <v>0</v>
      </c>
      <c r="J465">
        <v>0</v>
      </c>
      <c r="K465">
        <v>0</v>
      </c>
      <c r="L465">
        <v>7.5231944295628489E-2</v>
      </c>
      <c r="M465">
        <v>0.20699044382850332</v>
      </c>
      <c r="N465">
        <v>0.33555938440158017</v>
      </c>
      <c r="O465">
        <v>0.46173057665336326</v>
      </c>
      <c r="P465">
        <v>0.5261325911245196</v>
      </c>
      <c r="Q465">
        <v>0.53360510747092926</v>
      </c>
      <c r="R465">
        <v>0.54101915981029847</v>
      </c>
      <c r="S465">
        <v>0.54839056561281085</v>
      </c>
      <c r="T465">
        <v>0.5557309649120834</v>
      </c>
      <c r="U465">
        <v>0.56304887447106133</v>
      </c>
      <c r="V465">
        <v>0.57035049994311859</v>
      </c>
      <c r="W465">
        <v>0.5776403494296285</v>
      </c>
      <c r="X465">
        <v>0.5849216907328032</v>
      </c>
    </row>
    <row r="466" spans="1:24" x14ac:dyDescent="0.3">
      <c r="A466" t="s">
        <v>336</v>
      </c>
      <c r="B466" t="s">
        <v>137</v>
      </c>
      <c r="C466" t="s">
        <v>138</v>
      </c>
      <c r="D466" t="s">
        <v>156</v>
      </c>
      <c r="E466" t="s">
        <v>337</v>
      </c>
      <c r="F466" t="s">
        <v>136</v>
      </c>
      <c r="G466">
        <v>0</v>
      </c>
      <c r="H466">
        <v>0</v>
      </c>
      <c r="I466">
        <v>0</v>
      </c>
      <c r="J466">
        <v>0</v>
      </c>
      <c r="K466">
        <v>0</v>
      </c>
      <c r="L466">
        <v>2.6203130368125042E-2</v>
      </c>
      <c r="M466">
        <v>5.2398016500796354E-2</v>
      </c>
      <c r="N466">
        <v>7.8586038618461765E-2</v>
      </c>
      <c r="O466">
        <v>0.10476834630814608</v>
      </c>
      <c r="P466">
        <v>0.1309458969273993</v>
      </c>
      <c r="Q466">
        <v>0.1571194876548313</v>
      </c>
      <c r="R466">
        <v>0.18328978222554934</v>
      </c>
      <c r="S466">
        <v>0.209457333224081</v>
      </c>
      <c r="T466">
        <v>0.23562260066684926</v>
      </c>
      <c r="U466">
        <v>0.26178596748752497</v>
      </c>
      <c r="V466">
        <v>0.28091689507100992</v>
      </c>
      <c r="W466">
        <v>0.28589033753826415</v>
      </c>
      <c r="X466">
        <v>0.29086357169537647</v>
      </c>
    </row>
    <row r="467" spans="1:24" x14ac:dyDescent="0.3">
      <c r="A467" t="s">
        <v>336</v>
      </c>
      <c r="B467" t="s">
        <v>137</v>
      </c>
      <c r="C467" t="s">
        <v>138</v>
      </c>
      <c r="D467" t="s">
        <v>157</v>
      </c>
      <c r="E467" t="s">
        <v>337</v>
      </c>
      <c r="F467" t="s">
        <v>136</v>
      </c>
      <c r="G467">
        <v>0</v>
      </c>
      <c r="H467">
        <v>0</v>
      </c>
      <c r="I467">
        <v>0</v>
      </c>
      <c r="J467">
        <v>0</v>
      </c>
      <c r="K467">
        <v>0</v>
      </c>
      <c r="L467">
        <v>0</v>
      </c>
      <c r="M467">
        <v>3.8223893342749185E-2</v>
      </c>
      <c r="N467">
        <v>7.4898688218561868E-2</v>
      </c>
      <c r="O467">
        <v>0.10949553027102037</v>
      </c>
      <c r="P467">
        <v>0.14221216285599453</v>
      </c>
      <c r="Q467">
        <v>0.17322751156104341</v>
      </c>
      <c r="R467">
        <v>0.20270347495283447</v>
      </c>
      <c r="S467">
        <v>0.23078654491241488</v>
      </c>
      <c r="T467">
        <v>0.25760927277519458</v>
      </c>
      <c r="U467">
        <v>0.28329159594926306</v>
      </c>
      <c r="V467">
        <v>0.30794203828928196</v>
      </c>
      <c r="W467">
        <v>0.33165879623969868</v>
      </c>
      <c r="X467">
        <v>0.35453072161776727</v>
      </c>
    </row>
    <row r="468" spans="1:24" x14ac:dyDescent="0.3">
      <c r="A468" t="s">
        <v>336</v>
      </c>
      <c r="B468" t="s">
        <v>137</v>
      </c>
      <c r="C468" t="s">
        <v>138</v>
      </c>
      <c r="D468" t="s">
        <v>158</v>
      </c>
      <c r="E468" t="s">
        <v>337</v>
      </c>
      <c r="F468" t="s">
        <v>136</v>
      </c>
      <c r="G468">
        <v>0</v>
      </c>
      <c r="H468">
        <v>0</v>
      </c>
      <c r="I468">
        <v>0</v>
      </c>
      <c r="J468">
        <v>8.8321660965620143E-4</v>
      </c>
      <c r="K468">
        <v>2.4092435454978935E-3</v>
      </c>
      <c r="L468">
        <v>3.8392383336637117E-3</v>
      </c>
      <c r="M468">
        <v>5.1827599326339036E-3</v>
      </c>
      <c r="N468">
        <v>6.4484567003533465E-3</v>
      </c>
      <c r="O468">
        <v>7.6441451594834366E-3</v>
      </c>
      <c r="P468">
        <v>8.7768835387155783E-3</v>
      </c>
      <c r="Q468">
        <v>9.8530400987353849E-3</v>
      </c>
      <c r="R468">
        <v>1.0878356342120039E-2</v>
      </c>
      <c r="S468">
        <v>1.185800527334094E-2</v>
      </c>
      <c r="T468">
        <v>1.2796644922482616E-2</v>
      </c>
      <c r="U468">
        <v>1.317602369601888E-2</v>
      </c>
      <c r="V468">
        <v>1.3261412882209644E-2</v>
      </c>
      <c r="W468">
        <v>1.3343887319240104E-2</v>
      </c>
      <c r="X468">
        <v>1.3423746542956262E-2</v>
      </c>
    </row>
    <row r="469" spans="1:24" x14ac:dyDescent="0.3">
      <c r="A469" t="s">
        <v>336</v>
      </c>
      <c r="B469" t="s">
        <v>137</v>
      </c>
      <c r="C469" t="s">
        <v>159</v>
      </c>
      <c r="D469" t="s">
        <v>160</v>
      </c>
      <c r="E469" t="s">
        <v>337</v>
      </c>
      <c r="F469" t="s">
        <v>136</v>
      </c>
      <c r="G469">
        <v>0</v>
      </c>
      <c r="H469">
        <v>0</v>
      </c>
      <c r="I469">
        <v>0.54450363082651398</v>
      </c>
      <c r="J469">
        <v>0.65242758501238685</v>
      </c>
      <c r="K469">
        <v>0.7602609064128607</v>
      </c>
      <c r="L469">
        <v>0.86803583408233287</v>
      </c>
      <c r="M469">
        <v>0.97577317380038486</v>
      </c>
      <c r="N469">
        <v>1.083486332501832</v>
      </c>
      <c r="O469">
        <v>1.1911839410238882</v>
      </c>
      <c r="P469">
        <v>1.298871552076047</v>
      </c>
      <c r="Q469">
        <v>1.4065527365978934</v>
      </c>
      <c r="R469">
        <v>1.5142297904626374</v>
      </c>
      <c r="S469">
        <v>1.6219041895168618</v>
      </c>
      <c r="T469">
        <v>1.7295768823716602</v>
      </c>
      <c r="U469">
        <v>1.8372484787118926</v>
      </c>
      <c r="V469">
        <v>1.9449193703727941</v>
      </c>
      <c r="W469">
        <v>2.0525898091738122</v>
      </c>
      <c r="X469">
        <v>2.1602599569479684</v>
      </c>
    </row>
    <row r="470" spans="1:24" x14ac:dyDescent="0.3">
      <c r="A470" t="s">
        <v>336</v>
      </c>
      <c r="B470" t="s">
        <v>137</v>
      </c>
      <c r="C470" t="s">
        <v>159</v>
      </c>
      <c r="D470" t="s">
        <v>161</v>
      </c>
      <c r="E470" t="s">
        <v>337</v>
      </c>
      <c r="F470" t="s">
        <v>136</v>
      </c>
      <c r="G470">
        <v>0</v>
      </c>
      <c r="H470">
        <v>0</v>
      </c>
      <c r="I470">
        <v>0.12786292113309125</v>
      </c>
      <c r="J470">
        <v>0.24592773376480065</v>
      </c>
      <c r="K470">
        <v>0.35955990920679304</v>
      </c>
      <c r="L470">
        <v>0.470158543131665</v>
      </c>
      <c r="M470">
        <v>0.57871908545121076</v>
      </c>
      <c r="N470">
        <v>0.68592725329144666</v>
      </c>
      <c r="O470">
        <v>0.7922454431657755</v>
      </c>
      <c r="P470">
        <v>0.89798113424126447</v>
      </c>
      <c r="Q470">
        <v>1.003336933048133</v>
      </c>
      <c r="R470">
        <v>1.108445551392566</v>
      </c>
      <c r="S470">
        <v>1.2133935831519884</v>
      </c>
      <c r="T470">
        <v>1.3182373888275152</v>
      </c>
      <c r="U470">
        <v>1.4230135915345561</v>
      </c>
      <c r="V470">
        <v>1.5277459638956148</v>
      </c>
      <c r="W470">
        <v>1.6324499265217793</v>
      </c>
      <c r="X470">
        <v>1.7371354778790653</v>
      </c>
    </row>
    <row r="471" spans="1:24" x14ac:dyDescent="0.3">
      <c r="A471" t="s">
        <v>336</v>
      </c>
      <c r="B471" t="s">
        <v>137</v>
      </c>
      <c r="C471" t="s">
        <v>159</v>
      </c>
      <c r="D471" t="s">
        <v>162</v>
      </c>
      <c r="E471" t="s">
        <v>337</v>
      </c>
      <c r="F471" t="s">
        <v>136</v>
      </c>
      <c r="G471">
        <v>0</v>
      </c>
      <c r="H471">
        <v>0</v>
      </c>
      <c r="I471">
        <v>2.3901482650676029</v>
      </c>
      <c r="J471">
        <v>4.6793313280017141</v>
      </c>
      <c r="K471">
        <v>6.8831582638507811</v>
      </c>
      <c r="L471">
        <v>9.0164177759599298</v>
      </c>
      <c r="M471">
        <v>11.092405010604644</v>
      </c>
      <c r="N471">
        <v>13.122603712311278</v>
      </c>
      <c r="O471">
        <v>15.116632941974064</v>
      </c>
      <c r="P471">
        <v>17.082361704832131</v>
      </c>
      <c r="Q471">
        <v>19.026111511319794</v>
      </c>
      <c r="R471">
        <v>20.952890461767794</v>
      </c>
      <c r="S471">
        <v>22.866624059170931</v>
      </c>
      <c r="T471">
        <v>24.770364277605093</v>
      </c>
      <c r="U471">
        <v>26.666469255240589</v>
      </c>
      <c r="V471">
        <v>28.55675243447407</v>
      </c>
      <c r="W471">
        <v>30.442603371164452</v>
      </c>
      <c r="X471">
        <v>32.325083910020673</v>
      </c>
    </row>
    <row r="472" spans="1:24" x14ac:dyDescent="0.3">
      <c r="A472" t="s">
        <v>336</v>
      </c>
      <c r="B472" t="s">
        <v>137</v>
      </c>
      <c r="C472" t="s">
        <v>159</v>
      </c>
      <c r="D472" t="s">
        <v>163</v>
      </c>
      <c r="E472" t="s">
        <v>337</v>
      </c>
      <c r="F472" t="s">
        <v>136</v>
      </c>
      <c r="G472">
        <v>0</v>
      </c>
      <c r="H472">
        <v>0</v>
      </c>
      <c r="I472">
        <v>4.0499703539869696E-2</v>
      </c>
      <c r="J472">
        <v>8.0670077186719757E-2</v>
      </c>
      <c r="K472">
        <v>0.12056253724909517</v>
      </c>
      <c r="L472">
        <v>0.16022205060014749</v>
      </c>
      <c r="M472">
        <v>0.19968741072609514</v>
      </c>
      <c r="N472">
        <v>0.23899171283137297</v>
      </c>
      <c r="O472">
        <v>0.27816293314658502</v>
      </c>
      <c r="P472">
        <v>0.31722454388254484</v>
      </c>
      <c r="Q472">
        <v>0.35619611788924965</v>
      </c>
      <c r="R472">
        <v>0.39509389486163732</v>
      </c>
      <c r="S472">
        <v>0.43393129398131863</v>
      </c>
      <c r="T472">
        <v>0.47271936688681537</v>
      </c>
      <c r="U472">
        <v>0.51146719069935631</v>
      </c>
      <c r="V472">
        <v>0.55018220433434806</v>
      </c>
      <c r="W472">
        <v>0.58887049320376228</v>
      </c>
      <c r="X472">
        <v>0.62753702820778035</v>
      </c>
    </row>
    <row r="473" spans="1:24" x14ac:dyDescent="0.3">
      <c r="A473" t="s">
        <v>336</v>
      </c>
      <c r="B473" t="s">
        <v>137</v>
      </c>
      <c r="C473" t="s">
        <v>159</v>
      </c>
      <c r="D473" t="s">
        <v>164</v>
      </c>
      <c r="E473" t="s">
        <v>337</v>
      </c>
      <c r="F473" t="s">
        <v>136</v>
      </c>
      <c r="G473">
        <v>0</v>
      </c>
      <c r="H473">
        <v>0</v>
      </c>
      <c r="I473">
        <v>1.2496756596343046</v>
      </c>
      <c r="J473">
        <v>2.4830995722185714</v>
      </c>
      <c r="K473">
        <v>3.7044071119363142</v>
      </c>
      <c r="L473">
        <v>4.9167856937387935</v>
      </c>
      <c r="M473">
        <v>6.1226403973199659</v>
      </c>
      <c r="N473">
        <v>7.323758273723791</v>
      </c>
      <c r="O473">
        <v>8.5214524938112906</v>
      </c>
      <c r="P473">
        <v>9.7166803255626277</v>
      </c>
      <c r="Q473">
        <v>10.910135596442148</v>
      </c>
      <c r="R473">
        <v>12.102319124729329</v>
      </c>
      <c r="S473">
        <v>13.293591345300038</v>
      </c>
      <c r="T473">
        <v>14.484211112576791</v>
      </c>
      <c r="U473">
        <v>15.674364047793734</v>
      </c>
      <c r="V473">
        <v>16.864183113720948</v>
      </c>
      <c r="W473">
        <v>18.053763479612154</v>
      </c>
      <c r="X473">
        <v>19.24317322604869</v>
      </c>
    </row>
    <row r="474" spans="1:24" x14ac:dyDescent="0.3">
      <c r="A474" t="s">
        <v>336</v>
      </c>
      <c r="B474" t="s">
        <v>137</v>
      </c>
      <c r="C474" t="s">
        <v>159</v>
      </c>
      <c r="D474" t="s">
        <v>165</v>
      </c>
      <c r="E474" t="s">
        <v>337</v>
      </c>
      <c r="F474" t="s">
        <v>136</v>
      </c>
      <c r="G474">
        <v>0</v>
      </c>
      <c r="H474">
        <v>0</v>
      </c>
      <c r="I474">
        <v>0.63366363076003429</v>
      </c>
      <c r="J474">
        <v>1.2451438483973858</v>
      </c>
      <c r="K474">
        <v>1.8376770975814445</v>
      </c>
      <c r="L474">
        <v>2.4146669010498769</v>
      </c>
      <c r="M474">
        <v>2.9793215720292547</v>
      </c>
      <c r="N474">
        <v>3.5344424668634589</v>
      </c>
      <c r="O474">
        <v>4.0823441410178933</v>
      </c>
      <c r="P474">
        <v>4.624863577232464</v>
      </c>
      <c r="Q474">
        <v>5.1634166634028089</v>
      </c>
      <c r="R474">
        <v>5.6990717647335831</v>
      </c>
      <c r="S474">
        <v>6.23262271070125</v>
      </c>
      <c r="T474">
        <v>6.764652827529555</v>
      </c>
      <c r="U474">
        <v>7.2955873451200697</v>
      </c>
      <c r="V474">
        <v>7.8257344699421285</v>
      </c>
      <c r="W474">
        <v>8.0883492054960708</v>
      </c>
      <c r="X474">
        <v>8.0883492054960708</v>
      </c>
    </row>
    <row r="475" spans="1:24" x14ac:dyDescent="0.3">
      <c r="A475" t="s">
        <v>336</v>
      </c>
      <c r="B475" t="s">
        <v>137</v>
      </c>
      <c r="C475" t="s">
        <v>159</v>
      </c>
      <c r="D475" t="s">
        <v>166</v>
      </c>
      <c r="E475" t="s">
        <v>337</v>
      </c>
      <c r="F475" t="s">
        <v>136</v>
      </c>
      <c r="G475">
        <v>0</v>
      </c>
      <c r="H475">
        <v>0</v>
      </c>
      <c r="I475">
        <v>6.9880951032374419E-2</v>
      </c>
      <c r="J475">
        <v>0.21095765176349485</v>
      </c>
      <c r="K475">
        <v>0.38701761159952541</v>
      </c>
      <c r="L475">
        <v>0.57862872357186323</v>
      </c>
      <c r="M475">
        <v>0.77206501101006264</v>
      </c>
      <c r="N475">
        <v>0.96611629561429102</v>
      </c>
      <c r="O475">
        <v>1.1576439875024336</v>
      </c>
      <c r="P475">
        <v>1.3472902330317817</v>
      </c>
      <c r="Q475">
        <v>1.5355499781997954</v>
      </c>
      <c r="R475">
        <v>1.7227966869533713</v>
      </c>
      <c r="S475">
        <v>1.9093078549355269</v>
      </c>
      <c r="T475">
        <v>2.0952873930494809</v>
      </c>
      <c r="U475">
        <v>2.2808839471297171</v>
      </c>
      <c r="V475">
        <v>2.4662052556199772</v>
      </c>
      <c r="W475">
        <v>2.6513290862432188</v>
      </c>
      <c r="X475">
        <v>2.8363114078023384</v>
      </c>
    </row>
    <row r="476" spans="1:24" x14ac:dyDescent="0.3">
      <c r="A476" t="s">
        <v>336</v>
      </c>
      <c r="B476" t="s">
        <v>137</v>
      </c>
      <c r="C476" t="s">
        <v>159</v>
      </c>
      <c r="D476" t="s">
        <v>167</v>
      </c>
      <c r="E476" t="s">
        <v>337</v>
      </c>
      <c r="F476" t="s">
        <v>136</v>
      </c>
      <c r="G476">
        <v>0</v>
      </c>
      <c r="H476">
        <v>0</v>
      </c>
      <c r="I476">
        <v>0.99423451317026057</v>
      </c>
      <c r="J476">
        <v>3.0014098992935967</v>
      </c>
      <c r="K476">
        <v>5.5063112475201947</v>
      </c>
      <c r="L476">
        <v>8.2324673432145961</v>
      </c>
      <c r="M476">
        <v>10.984591208579314</v>
      </c>
      <c r="N476">
        <v>13.745464975010554</v>
      </c>
      <c r="O476">
        <v>16.470434207538769</v>
      </c>
      <c r="P476">
        <v>19.168635073624383</v>
      </c>
      <c r="Q476">
        <v>21.847109440694219</v>
      </c>
      <c r="R476">
        <v>24.511170784594611</v>
      </c>
      <c r="S476">
        <v>27.164767187620757</v>
      </c>
      <c r="T476">
        <v>29.810799801726038</v>
      </c>
      <c r="U476">
        <v>32.451383492502572</v>
      </c>
      <c r="V476">
        <v>35.088051113719239</v>
      </c>
      <c r="W476">
        <v>37.721909109307227</v>
      </c>
      <c r="X476">
        <v>40.353753778038637</v>
      </c>
    </row>
    <row r="477" spans="1:24" x14ac:dyDescent="0.3">
      <c r="A477" t="s">
        <v>336</v>
      </c>
      <c r="B477" t="s">
        <v>137</v>
      </c>
      <c r="C477" t="s">
        <v>159</v>
      </c>
      <c r="D477" t="s">
        <v>168</v>
      </c>
      <c r="E477" t="s">
        <v>337</v>
      </c>
      <c r="F477" t="s">
        <v>136</v>
      </c>
      <c r="G477">
        <v>0</v>
      </c>
      <c r="H477">
        <v>0</v>
      </c>
      <c r="I477">
        <v>0</v>
      </c>
      <c r="J477">
        <v>0</v>
      </c>
      <c r="K477">
        <v>0.15503258174680085</v>
      </c>
      <c r="L477">
        <v>0.31924297148714231</v>
      </c>
      <c r="M477">
        <v>0.47812263642889941</v>
      </c>
      <c r="N477">
        <v>0.6316462433492005</v>
      </c>
      <c r="O477">
        <v>0.77988419929064312</v>
      </c>
      <c r="P477">
        <v>0.92299770127011249</v>
      </c>
      <c r="Q477">
        <v>1.0612277666216658</v>
      </c>
      <c r="R477">
        <v>1.194879778219742</v>
      </c>
      <c r="S477">
        <v>1.3243055358482241</v>
      </c>
      <c r="T477">
        <v>1.4498848495051917</v>
      </c>
      <c r="U477">
        <v>1.5720084049776395</v>
      </c>
      <c r="V477">
        <v>1.6910631158036726</v>
      </c>
      <c r="W477">
        <v>1.8074206036748499</v>
      </c>
      <c r="X477">
        <v>1.9214289435306338</v>
      </c>
    </row>
    <row r="478" spans="1:24" x14ac:dyDescent="0.3">
      <c r="A478" t="s">
        <v>336</v>
      </c>
      <c r="B478" t="s">
        <v>137</v>
      </c>
      <c r="C478" t="s">
        <v>169</v>
      </c>
      <c r="D478" t="s">
        <v>170</v>
      </c>
      <c r="E478" t="s">
        <v>337</v>
      </c>
      <c r="F478" t="s">
        <v>136</v>
      </c>
      <c r="G478">
        <v>0</v>
      </c>
      <c r="H478">
        <v>0</v>
      </c>
      <c r="I478">
        <v>2.4991171676545938</v>
      </c>
      <c r="J478">
        <v>2.9428076207715224</v>
      </c>
      <c r="K478">
        <v>3.3808696308114849</v>
      </c>
      <c r="L478">
        <v>3.8144304281398886</v>
      </c>
      <c r="M478">
        <v>4.2444193338461709</v>
      </c>
      <c r="N478">
        <v>4.6715912279423959</v>
      </c>
      <c r="O478">
        <v>5.0965522413936917</v>
      </c>
      <c r="P478">
        <v>5.5197847038792771</v>
      </c>
      <c r="Q478">
        <v>5.9416697529441711</v>
      </c>
      <c r="R478">
        <v>6.3625069323801222</v>
      </c>
      <c r="S478">
        <v>6.782530670584868</v>
      </c>
      <c r="T478">
        <v>7.2019238382160715</v>
      </c>
      <c r="U478">
        <v>7.6208287278166962</v>
      </c>
      <c r="V478">
        <v>8.0393558421178621</v>
      </c>
      <c r="W478">
        <v>8.4575908669651607</v>
      </c>
      <c r="X478">
        <v>8.8756001673896243</v>
      </c>
    </row>
    <row r="479" spans="1:24" x14ac:dyDescent="0.3">
      <c r="A479" t="s">
        <v>336</v>
      </c>
      <c r="B479" t="s">
        <v>137</v>
      </c>
      <c r="C479" t="s">
        <v>169</v>
      </c>
      <c r="D479" t="s">
        <v>171</v>
      </c>
      <c r="E479" t="s">
        <v>337</v>
      </c>
      <c r="F479" t="s">
        <v>136</v>
      </c>
      <c r="G479">
        <v>0</v>
      </c>
      <c r="H479">
        <v>0</v>
      </c>
      <c r="I479">
        <v>7.7969152820639032E-3</v>
      </c>
      <c r="J479">
        <v>1.5462989136572687E-2</v>
      </c>
      <c r="K479">
        <v>2.3057052873206443E-2</v>
      </c>
      <c r="L479">
        <v>3.0611504616522449E-2</v>
      </c>
      <c r="M479">
        <v>3.075596673385456E-2</v>
      </c>
      <c r="N479">
        <v>3.075596673385456E-2</v>
      </c>
      <c r="O479">
        <v>3.075596673385456E-2</v>
      </c>
      <c r="P479">
        <v>3.075596673385456E-2</v>
      </c>
      <c r="Q479">
        <v>3.075596673385456E-2</v>
      </c>
      <c r="R479">
        <v>3.075596673385456E-2</v>
      </c>
      <c r="S479">
        <v>3.075596673385456E-2</v>
      </c>
      <c r="T479">
        <v>3.075596673385456E-2</v>
      </c>
      <c r="U479">
        <v>3.075596673385456E-2</v>
      </c>
      <c r="V479">
        <v>3.075596673385456E-2</v>
      </c>
      <c r="W479">
        <v>3.075596673385456E-2</v>
      </c>
      <c r="X479">
        <v>3.075596673385456E-2</v>
      </c>
    </row>
    <row r="480" spans="1:24" x14ac:dyDescent="0.3">
      <c r="A480" t="s">
        <v>336</v>
      </c>
      <c r="B480" t="s">
        <v>137</v>
      </c>
      <c r="C480" t="s">
        <v>169</v>
      </c>
      <c r="D480" t="s">
        <v>172</v>
      </c>
      <c r="E480" t="s">
        <v>337</v>
      </c>
      <c r="F480" t="s">
        <v>136</v>
      </c>
      <c r="G480">
        <v>0</v>
      </c>
      <c r="H480">
        <v>0</v>
      </c>
      <c r="I480">
        <v>0.368927115377568</v>
      </c>
      <c r="J480">
        <v>0.73539427117224831</v>
      </c>
      <c r="K480">
        <v>0.8203338889943248</v>
      </c>
      <c r="L480">
        <v>0.8203338889943248</v>
      </c>
      <c r="M480">
        <v>0.8203338889943248</v>
      </c>
      <c r="N480">
        <v>0.8203338889943248</v>
      </c>
      <c r="O480">
        <v>0.8203338889943248</v>
      </c>
      <c r="P480">
        <v>0.8203338889943248</v>
      </c>
      <c r="Q480">
        <v>0.8203338889943248</v>
      </c>
      <c r="R480">
        <v>0.8203338889943248</v>
      </c>
      <c r="S480">
        <v>0.8203338889943248</v>
      </c>
      <c r="T480">
        <v>0.8203338889943248</v>
      </c>
      <c r="U480">
        <v>0.8203338889943248</v>
      </c>
      <c r="V480">
        <v>0.8203338889943248</v>
      </c>
      <c r="W480">
        <v>0.8203338889943248</v>
      </c>
      <c r="X480">
        <v>0.8203338889943248</v>
      </c>
    </row>
    <row r="481" spans="1:24" x14ac:dyDescent="0.3">
      <c r="A481" t="s">
        <v>336</v>
      </c>
      <c r="B481" t="s">
        <v>137</v>
      </c>
      <c r="C481" t="s">
        <v>169</v>
      </c>
      <c r="D481" t="s">
        <v>173</v>
      </c>
      <c r="E481" t="s">
        <v>337</v>
      </c>
      <c r="F481" t="s">
        <v>136</v>
      </c>
      <c r="G481">
        <v>0</v>
      </c>
      <c r="H481">
        <v>0</v>
      </c>
      <c r="I481">
        <v>0</v>
      </c>
      <c r="J481">
        <v>0</v>
      </c>
      <c r="K481">
        <v>0.19195632067943658</v>
      </c>
      <c r="L481">
        <v>0.50252951262866175</v>
      </c>
      <c r="M481">
        <v>0.79177089668172285</v>
      </c>
      <c r="N481">
        <v>1.0616387513306129</v>
      </c>
      <c r="O481">
        <v>1.3141997433244348</v>
      </c>
      <c r="P481">
        <v>1.5515266681956454</v>
      </c>
      <c r="Q481">
        <v>1.7756173636747989</v>
      </c>
      <c r="R481">
        <v>1.9883370168961607</v>
      </c>
      <c r="S481">
        <v>2.1913825224471561</v>
      </c>
      <c r="T481">
        <v>2.3862654136486148</v>
      </c>
      <c r="U481">
        <v>2.5743090332878866</v>
      </c>
      <c r="V481">
        <v>2.756655666482811</v>
      </c>
      <c r="W481">
        <v>2.8534296316872596</v>
      </c>
      <c r="X481">
        <v>2.8897140962025079</v>
      </c>
    </row>
    <row r="482" spans="1:24" x14ac:dyDescent="0.3">
      <c r="A482" t="s">
        <v>336</v>
      </c>
      <c r="B482" t="s">
        <v>137</v>
      </c>
      <c r="C482" t="s">
        <v>169</v>
      </c>
      <c r="D482" t="s">
        <v>174</v>
      </c>
      <c r="E482" t="s">
        <v>337</v>
      </c>
      <c r="F482" t="s">
        <v>136</v>
      </c>
      <c r="G482">
        <v>0</v>
      </c>
      <c r="H482">
        <v>0</v>
      </c>
      <c r="I482">
        <v>0</v>
      </c>
      <c r="J482">
        <v>0</v>
      </c>
      <c r="K482">
        <v>1.6592679141277331</v>
      </c>
      <c r="L482">
        <v>4.5432335743951864</v>
      </c>
      <c r="M482">
        <v>7.4271992346623446</v>
      </c>
      <c r="N482">
        <v>10.311164894929464</v>
      </c>
      <c r="O482">
        <v>13.195130555196579</v>
      </c>
      <c r="P482">
        <v>16.079096215463696</v>
      </c>
      <c r="Q482">
        <v>18.963061875730812</v>
      </c>
      <c r="R482">
        <v>21.847027535997928</v>
      </c>
      <c r="S482">
        <v>24.730993196265043</v>
      </c>
      <c r="T482">
        <v>27.614958856532159</v>
      </c>
      <c r="U482">
        <v>29.138868849482645</v>
      </c>
      <c r="V482">
        <v>29.658928230842289</v>
      </c>
      <c r="W482">
        <v>30.178987612201933</v>
      </c>
      <c r="X482">
        <v>30.699046993561577</v>
      </c>
    </row>
    <row r="483" spans="1:24" x14ac:dyDescent="0.3">
      <c r="A483" t="s">
        <v>336</v>
      </c>
      <c r="B483" t="s">
        <v>137</v>
      </c>
      <c r="C483" t="s">
        <v>169</v>
      </c>
      <c r="D483" t="s">
        <v>175</v>
      </c>
      <c r="E483" t="s">
        <v>337</v>
      </c>
      <c r="F483" t="s">
        <v>136</v>
      </c>
      <c r="G483">
        <v>0</v>
      </c>
      <c r="H483">
        <v>0</v>
      </c>
      <c r="I483">
        <v>0</v>
      </c>
      <c r="J483">
        <v>0</v>
      </c>
      <c r="K483">
        <v>2.1689189704280185</v>
      </c>
      <c r="L483">
        <v>4.9761668344661967</v>
      </c>
      <c r="M483">
        <v>7.7607404537839866</v>
      </c>
      <c r="N483">
        <v>10.520122733550689</v>
      </c>
      <c r="O483">
        <v>13.251997360995158</v>
      </c>
      <c r="P483">
        <v>15.95439690742734</v>
      </c>
      <c r="Q483">
        <v>18.625845427748406</v>
      </c>
      <c r="R483">
        <v>21.265475531131933</v>
      </c>
      <c r="S483">
        <v>23.873101206894511</v>
      </c>
      <c r="T483">
        <v>26.449233829263552</v>
      </c>
      <c r="U483">
        <v>28.995038486420981</v>
      </c>
      <c r="V483">
        <v>31.512238346765795</v>
      </c>
      <c r="W483">
        <v>32.491346777581434</v>
      </c>
      <c r="X483">
        <v>33.006547418136527</v>
      </c>
    </row>
    <row r="484" spans="1:24" x14ac:dyDescent="0.3">
      <c r="A484" t="s">
        <v>336</v>
      </c>
      <c r="B484" t="s">
        <v>137</v>
      </c>
      <c r="C484" t="s">
        <v>169</v>
      </c>
      <c r="D484" t="s">
        <v>176</v>
      </c>
      <c r="E484" t="s">
        <v>337</v>
      </c>
      <c r="F484" t="s">
        <v>136</v>
      </c>
      <c r="G484">
        <v>0</v>
      </c>
      <c r="H484">
        <v>0</v>
      </c>
      <c r="I484">
        <v>0</v>
      </c>
      <c r="J484">
        <v>0</v>
      </c>
      <c r="K484">
        <v>0</v>
      </c>
      <c r="L484">
        <v>6.9470081960188487E-2</v>
      </c>
      <c r="M484">
        <v>0.13990260883147504</v>
      </c>
      <c r="N484">
        <v>0.20618470045404066</v>
      </c>
      <c r="O484">
        <v>0.26871132296242822</v>
      </c>
      <c r="P484">
        <v>0.32783985649402914</v>
      </c>
      <c r="Q484">
        <v>0.38389367196961788</v>
      </c>
      <c r="R484">
        <v>0.43716536749821611</v>
      </c>
      <c r="S484">
        <v>0.48791969679731306</v>
      </c>
      <c r="T484">
        <v>0.51899746025514881</v>
      </c>
      <c r="U484">
        <v>0.52630975528235746</v>
      </c>
      <c r="V484">
        <v>0.53332825223528946</v>
      </c>
      <c r="W484">
        <v>0.54008090969726896</v>
      </c>
      <c r="X484">
        <v>0.54659302564064316</v>
      </c>
    </row>
    <row r="485" spans="1:24" x14ac:dyDescent="0.3">
      <c r="A485" t="s">
        <v>336</v>
      </c>
      <c r="B485" t="s">
        <v>137</v>
      </c>
      <c r="C485" t="s">
        <v>169</v>
      </c>
      <c r="D485" t="s">
        <v>177</v>
      </c>
      <c r="E485" t="s">
        <v>337</v>
      </c>
      <c r="F485" t="s">
        <v>136</v>
      </c>
      <c r="G485">
        <v>0</v>
      </c>
      <c r="H485">
        <v>0</v>
      </c>
      <c r="I485">
        <v>3.0827273130811798E-2</v>
      </c>
      <c r="J485">
        <v>6.1032150899890114E-2</v>
      </c>
      <c r="K485">
        <v>9.0717048949662982E-2</v>
      </c>
      <c r="L485">
        <v>0.11997876668463719</v>
      </c>
      <c r="M485">
        <v>0.14890336814260949</v>
      </c>
      <c r="N485">
        <v>0.17756395893271787</v>
      </c>
      <c r="O485">
        <v>0.20602054160195393</v>
      </c>
      <c r="P485">
        <v>0.23432110702466397</v>
      </c>
      <c r="Q485">
        <v>0.26250329975589254</v>
      </c>
      <c r="R485">
        <v>0.29059622090724013</v>
      </c>
      <c r="S485">
        <v>0.31862212279250318</v>
      </c>
      <c r="T485">
        <v>0.34659788259320529</v>
      </c>
      <c r="U485">
        <v>0.37453622319058738</v>
      </c>
      <c r="V485">
        <v>0.40244669246103798</v>
      </c>
      <c r="W485">
        <v>0.43033643155023182</v>
      </c>
      <c r="X485">
        <v>0.45821076821561862</v>
      </c>
    </row>
    <row r="486" spans="1:24" x14ac:dyDescent="0.3">
      <c r="A486" t="s">
        <v>336</v>
      </c>
      <c r="B486" t="s">
        <v>137</v>
      </c>
      <c r="C486" t="s">
        <v>169</v>
      </c>
      <c r="D486" t="s">
        <v>178</v>
      </c>
      <c r="E486" t="s">
        <v>337</v>
      </c>
      <c r="F486" t="s">
        <v>136</v>
      </c>
      <c r="G486">
        <v>0</v>
      </c>
      <c r="H486">
        <v>0</v>
      </c>
      <c r="I486">
        <v>1.7630080703816102E-2</v>
      </c>
      <c r="J486">
        <v>5.4485024698772339E-2</v>
      </c>
      <c r="K486">
        <v>0.10190110278317444</v>
      </c>
      <c r="L486">
        <v>0.15482276971339978</v>
      </c>
      <c r="M486">
        <v>0.20931539359747325</v>
      </c>
      <c r="N486">
        <v>0.26478400134842806</v>
      </c>
      <c r="O486">
        <v>0.32007240206807319</v>
      </c>
      <c r="P486">
        <v>0.3751237615900378</v>
      </c>
      <c r="Q486">
        <v>0.42986597782056613</v>
      </c>
      <c r="R486">
        <v>0.48420948541426645</v>
      </c>
      <c r="S486">
        <v>0.5380460968476718</v>
      </c>
      <c r="T486">
        <v>0.59124989720875409</v>
      </c>
      <c r="U486">
        <v>0.64368141092275399</v>
      </c>
      <c r="V486">
        <v>0.69519609011103045</v>
      </c>
      <c r="W486">
        <v>0.74565734539891715</v>
      </c>
      <c r="X486">
        <v>0.79495276110997593</v>
      </c>
    </row>
    <row r="487" spans="1:24" x14ac:dyDescent="0.3">
      <c r="A487" t="s">
        <v>336</v>
      </c>
      <c r="B487" t="s">
        <v>137</v>
      </c>
      <c r="C487" t="s">
        <v>169</v>
      </c>
      <c r="D487" t="s">
        <v>179</v>
      </c>
      <c r="E487" t="s">
        <v>337</v>
      </c>
      <c r="F487" t="s">
        <v>136</v>
      </c>
      <c r="G487">
        <v>0</v>
      </c>
      <c r="H487">
        <v>0</v>
      </c>
      <c r="I487">
        <v>0.27327082929253399</v>
      </c>
      <c r="J487">
        <v>0.84453203213272243</v>
      </c>
      <c r="K487">
        <v>1.5794935559968426</v>
      </c>
      <c r="L487">
        <v>2.3997931367262488</v>
      </c>
      <c r="M487">
        <v>3.2444429582045835</v>
      </c>
      <c r="N487">
        <v>4.1042207830743642</v>
      </c>
      <c r="O487">
        <v>4.9612053521605972</v>
      </c>
      <c r="P487">
        <v>5.814515721125181</v>
      </c>
      <c r="Q487">
        <v>6.6630342887905947</v>
      </c>
      <c r="R487">
        <v>7.5053727690439009</v>
      </c>
      <c r="S487">
        <v>8.339854227175973</v>
      </c>
      <c r="T487">
        <v>9.1645269493513375</v>
      </c>
      <c r="U487">
        <v>9.9772290279405897</v>
      </c>
      <c r="V487">
        <v>10.775719933286929</v>
      </c>
      <c r="W487">
        <v>11.557882494611917</v>
      </c>
      <c r="X487">
        <v>12.32197423973736</v>
      </c>
    </row>
    <row r="488" spans="1:24" x14ac:dyDescent="0.3">
      <c r="A488" t="s">
        <v>336</v>
      </c>
      <c r="B488" t="s">
        <v>137</v>
      </c>
      <c r="C488" t="s">
        <v>180</v>
      </c>
      <c r="D488" t="s">
        <v>181</v>
      </c>
      <c r="E488" t="s">
        <v>337</v>
      </c>
      <c r="F488" t="s">
        <v>136</v>
      </c>
      <c r="G488">
        <v>0</v>
      </c>
      <c r="H488">
        <v>0</v>
      </c>
      <c r="I488">
        <v>4.571117362810951E-2</v>
      </c>
      <c r="J488">
        <v>8.6657415116769471E-2</v>
      </c>
      <c r="K488">
        <v>0.12563907399087254</v>
      </c>
      <c r="L488">
        <v>0.16339745018393054</v>
      </c>
      <c r="M488">
        <v>0.20039833664001289</v>
      </c>
      <c r="N488">
        <v>0.23693177340973035</v>
      </c>
      <c r="O488">
        <v>0.24592503838654101</v>
      </c>
      <c r="P488">
        <v>0.25487437920009298</v>
      </c>
      <c r="Q488">
        <v>0.26379672871326687</v>
      </c>
      <c r="R488">
        <v>0.27270250032451887</v>
      </c>
      <c r="S488">
        <v>0.28159809297282784</v>
      </c>
      <c r="T488">
        <v>0.29048743682184353</v>
      </c>
      <c r="U488">
        <v>0.2993729450123303</v>
      </c>
      <c r="V488">
        <v>0.30825609895160788</v>
      </c>
      <c r="W488">
        <v>0.31713780796041602</v>
      </c>
      <c r="X488">
        <v>0.32601863016121285</v>
      </c>
    </row>
    <row r="489" spans="1:24" x14ac:dyDescent="0.3">
      <c r="A489" t="s">
        <v>336</v>
      </c>
      <c r="B489" t="s">
        <v>137</v>
      </c>
      <c r="C489" t="s">
        <v>182</v>
      </c>
      <c r="D489" t="s">
        <v>183</v>
      </c>
      <c r="E489" t="s">
        <v>337</v>
      </c>
      <c r="F489" t="s">
        <v>136</v>
      </c>
      <c r="G489">
        <v>0</v>
      </c>
      <c r="H489">
        <v>0</v>
      </c>
      <c r="I489">
        <v>1.8668413829175561E-7</v>
      </c>
      <c r="J489">
        <v>3.6592377232746771E-7</v>
      </c>
      <c r="K489">
        <v>5.3843052567686412E-7</v>
      </c>
      <c r="L489">
        <v>5.3843052567686412E-7</v>
      </c>
      <c r="M489">
        <v>5.3843052567686412E-7</v>
      </c>
      <c r="N489">
        <v>5.3843052567686412E-7</v>
      </c>
      <c r="O489">
        <v>5.3843052567686412E-7</v>
      </c>
      <c r="P489">
        <v>5.3843052567686412E-7</v>
      </c>
      <c r="Q489">
        <v>5.3843052567686412E-7</v>
      </c>
      <c r="R489">
        <v>5.3843052567686412E-7</v>
      </c>
      <c r="S489">
        <v>5.3843052567686412E-7</v>
      </c>
      <c r="T489">
        <v>5.3843052567686412E-7</v>
      </c>
      <c r="U489">
        <v>5.3843052567686412E-7</v>
      </c>
      <c r="V489">
        <v>5.3843052567686412E-7</v>
      </c>
      <c r="W489">
        <v>5.3843052567686412E-7</v>
      </c>
      <c r="X489">
        <v>5.3843052567686412E-7</v>
      </c>
    </row>
    <row r="490" spans="1:24" x14ac:dyDescent="0.3">
      <c r="A490" t="s">
        <v>336</v>
      </c>
      <c r="B490" t="s">
        <v>137</v>
      </c>
      <c r="C490" t="s">
        <v>182</v>
      </c>
      <c r="D490" t="s">
        <v>184</v>
      </c>
      <c r="E490" t="s">
        <v>337</v>
      </c>
      <c r="F490" t="s">
        <v>136</v>
      </c>
      <c r="G490">
        <v>0</v>
      </c>
      <c r="H490">
        <v>0</v>
      </c>
      <c r="I490">
        <v>2.0565283592494798E-4</v>
      </c>
      <c r="J490">
        <v>4.0778778972381955E-4</v>
      </c>
      <c r="K490">
        <v>6.0674106625083495E-4</v>
      </c>
      <c r="L490">
        <v>6.0674106625083495E-4</v>
      </c>
      <c r="M490">
        <v>6.0674106625083495E-4</v>
      </c>
      <c r="N490">
        <v>6.0674106625083495E-4</v>
      </c>
      <c r="O490">
        <v>6.0674106625083495E-4</v>
      </c>
      <c r="P490">
        <v>6.0674106625083495E-4</v>
      </c>
      <c r="Q490">
        <v>6.0674106625083495E-4</v>
      </c>
      <c r="R490">
        <v>6.0674106625083495E-4</v>
      </c>
      <c r="S490">
        <v>6.0674106625083495E-4</v>
      </c>
      <c r="T490">
        <v>6.0674106625083495E-4</v>
      </c>
      <c r="U490">
        <v>6.0674106625083495E-4</v>
      </c>
      <c r="V490">
        <v>6.0674106625083495E-4</v>
      </c>
      <c r="W490">
        <v>6.0674106625083495E-4</v>
      </c>
      <c r="X490">
        <v>6.0674106625083495E-4</v>
      </c>
    </row>
    <row r="491" spans="1:24" x14ac:dyDescent="0.3">
      <c r="A491" t="s">
        <v>336</v>
      </c>
      <c r="B491" t="s">
        <v>137</v>
      </c>
      <c r="C491" t="s">
        <v>182</v>
      </c>
      <c r="D491" t="s">
        <v>185</v>
      </c>
      <c r="E491" t="s">
        <v>337</v>
      </c>
      <c r="F491" t="s">
        <v>136</v>
      </c>
      <c r="G491">
        <v>0</v>
      </c>
      <c r="H491">
        <v>0</v>
      </c>
      <c r="I491">
        <v>1.6461186452226638E-5</v>
      </c>
      <c r="J491">
        <v>3.232547152548859E-5</v>
      </c>
      <c r="K491">
        <v>4.7899208776775859E-5</v>
      </c>
      <c r="L491">
        <v>6.3331520099757824E-5</v>
      </c>
      <c r="M491">
        <v>7.8694991767606546E-5</v>
      </c>
      <c r="N491">
        <v>9.4024955515120944E-5</v>
      </c>
      <c r="O491">
        <v>1.0933860919191679E-4</v>
      </c>
      <c r="P491">
        <v>1.2464432390146504E-4</v>
      </c>
      <c r="Q491">
        <v>1.3994617429995848E-4</v>
      </c>
      <c r="R491">
        <v>1.5524614373613061E-4</v>
      </c>
      <c r="S491">
        <v>1.7054519760960259E-4</v>
      </c>
      <c r="T491">
        <v>1.8584380583085329E-4</v>
      </c>
      <c r="U491">
        <v>2.0114219712987752E-4</v>
      </c>
      <c r="V491">
        <v>2.144291218867846E-4</v>
      </c>
      <c r="W491">
        <v>2.1822492438642766E-4</v>
      </c>
      <c r="X491">
        <v>2.2202072067894886E-4</v>
      </c>
    </row>
    <row r="492" spans="1:24" x14ac:dyDescent="0.3">
      <c r="A492" t="s">
        <v>336</v>
      </c>
      <c r="B492" t="s">
        <v>137</v>
      </c>
      <c r="C492" t="s">
        <v>182</v>
      </c>
      <c r="D492" t="s">
        <v>186</v>
      </c>
      <c r="E492" t="s">
        <v>337</v>
      </c>
      <c r="F492" t="s">
        <v>136</v>
      </c>
      <c r="G492">
        <v>0</v>
      </c>
      <c r="H492">
        <v>0</v>
      </c>
      <c r="I492">
        <v>0</v>
      </c>
      <c r="J492">
        <v>0</v>
      </c>
      <c r="K492">
        <v>0</v>
      </c>
      <c r="L492">
        <v>0.29004682816278543</v>
      </c>
      <c r="M492">
        <v>0.56415319696011645</v>
      </c>
      <c r="N492">
        <v>0.82926277833016182</v>
      </c>
      <c r="O492">
        <v>1.0893574248261215</v>
      </c>
      <c r="P492">
        <v>1.3466760685447521</v>
      </c>
      <c r="Q492">
        <v>1.6024639829826151</v>
      </c>
      <c r="R492">
        <v>1.8574096264089777</v>
      </c>
      <c r="S492">
        <v>2.1118923603451889</v>
      </c>
      <c r="T492">
        <v>2.3661208446289375</v>
      </c>
      <c r="U492">
        <v>2.6202097335889167</v>
      </c>
      <c r="V492">
        <v>2.8742219928828896</v>
      </c>
      <c r="W492">
        <v>3.1281921914629027</v>
      </c>
      <c r="X492">
        <v>3.3821393049884194</v>
      </c>
    </row>
    <row r="493" spans="1:24" x14ac:dyDescent="0.3">
      <c r="A493" t="s">
        <v>336</v>
      </c>
      <c r="B493" t="s">
        <v>137</v>
      </c>
      <c r="C493" t="s">
        <v>182</v>
      </c>
      <c r="D493" t="s">
        <v>187</v>
      </c>
      <c r="E493" t="s">
        <v>337</v>
      </c>
      <c r="F493" t="s">
        <v>136</v>
      </c>
      <c r="G493">
        <v>0</v>
      </c>
      <c r="H493">
        <v>0</v>
      </c>
      <c r="I493">
        <v>0</v>
      </c>
      <c r="J493">
        <v>0</v>
      </c>
      <c r="K493">
        <v>0</v>
      </c>
      <c r="L493">
        <v>0</v>
      </c>
      <c r="M493">
        <v>2.4441642634379934E-2</v>
      </c>
      <c r="N493">
        <v>6.5454995341487326E-2</v>
      </c>
      <c r="O493">
        <v>0.10361720393464018</v>
      </c>
      <c r="P493">
        <v>0.13919959064927395</v>
      </c>
      <c r="Q493">
        <v>0.17244765799635592</v>
      </c>
      <c r="R493">
        <v>0.20358354583403093</v>
      </c>
      <c r="S493">
        <v>0.23280825461798571</v>
      </c>
      <c r="T493">
        <v>0.26030365708156789</v>
      </c>
      <c r="U493">
        <v>0.28623431847923081</v>
      </c>
      <c r="V493">
        <v>0.31074914361091255</v>
      </c>
      <c r="W493">
        <v>0.33398286711132213</v>
      </c>
      <c r="X493">
        <v>0.3471804745259956</v>
      </c>
    </row>
    <row r="494" spans="1:24" x14ac:dyDescent="0.3">
      <c r="A494" t="s">
        <v>336</v>
      </c>
      <c r="B494" t="s">
        <v>137</v>
      </c>
      <c r="C494" t="s">
        <v>182</v>
      </c>
      <c r="D494" t="s">
        <v>188</v>
      </c>
      <c r="E494" t="s">
        <v>337</v>
      </c>
      <c r="F494" t="s">
        <v>136</v>
      </c>
      <c r="G494">
        <v>0</v>
      </c>
      <c r="H494">
        <v>0</v>
      </c>
      <c r="I494">
        <v>0</v>
      </c>
      <c r="J494">
        <v>0</v>
      </c>
      <c r="K494">
        <v>0</v>
      </c>
      <c r="L494">
        <v>0</v>
      </c>
      <c r="M494">
        <v>8.5396362859307389E-3</v>
      </c>
      <c r="N494">
        <v>3.737976220694076E-2</v>
      </c>
      <c r="O494">
        <v>6.4112027267213115E-2</v>
      </c>
      <c r="P494">
        <v>8.8937020948676546E-2</v>
      </c>
      <c r="Q494">
        <v>0.11203624412024461</v>
      </c>
      <c r="R494">
        <v>0.13357392555951636</v>
      </c>
      <c r="S494">
        <v>0.15369866560958173</v>
      </c>
      <c r="T494">
        <v>0.17254492342120142</v>
      </c>
      <c r="U494">
        <v>0.19023436266518112</v>
      </c>
      <c r="V494">
        <v>0.20687706918328139</v>
      </c>
      <c r="W494">
        <v>0.22257265276432317</v>
      </c>
      <c r="X494">
        <v>0.2374112440724343</v>
      </c>
    </row>
    <row r="495" spans="1:24" x14ac:dyDescent="0.3">
      <c r="A495" t="s">
        <v>336</v>
      </c>
      <c r="B495" t="s">
        <v>137</v>
      </c>
      <c r="C495" t="s">
        <v>182</v>
      </c>
      <c r="D495" t="s">
        <v>189</v>
      </c>
      <c r="E495" t="s">
        <v>337</v>
      </c>
      <c r="F495" t="s">
        <v>136</v>
      </c>
      <c r="G495">
        <v>0</v>
      </c>
      <c r="H495">
        <v>0</v>
      </c>
      <c r="I495">
        <v>0</v>
      </c>
      <c r="J495">
        <v>0</v>
      </c>
      <c r="K495">
        <v>0</v>
      </c>
      <c r="L495">
        <v>0</v>
      </c>
      <c r="M495">
        <v>0</v>
      </c>
      <c r="N495">
        <v>0</v>
      </c>
      <c r="O495">
        <v>0</v>
      </c>
      <c r="P495">
        <v>0</v>
      </c>
      <c r="Q495">
        <v>17.895049569346146</v>
      </c>
      <c r="R495">
        <v>34.806618945821988</v>
      </c>
      <c r="S495">
        <v>51.163112585059331</v>
      </c>
      <c r="T495">
        <v>67.210199261540865</v>
      </c>
      <c r="U495">
        <v>83.086014603598173</v>
      </c>
      <c r="V495">
        <v>98.867388380718921</v>
      </c>
      <c r="W495">
        <v>114.59679647492877</v>
      </c>
      <c r="X495">
        <v>130.29764439378744</v>
      </c>
    </row>
    <row r="496" spans="1:24" x14ac:dyDescent="0.3">
      <c r="A496" t="s">
        <v>336</v>
      </c>
      <c r="B496" t="s">
        <v>137</v>
      </c>
      <c r="C496" t="s">
        <v>182</v>
      </c>
      <c r="D496" t="s">
        <v>190</v>
      </c>
      <c r="E496" t="s">
        <v>337</v>
      </c>
      <c r="F496" t="s">
        <v>136</v>
      </c>
      <c r="G496">
        <v>0</v>
      </c>
      <c r="H496">
        <v>0</v>
      </c>
      <c r="I496">
        <v>0.42075249102004314</v>
      </c>
      <c r="J496">
        <v>0.83154908946500128</v>
      </c>
      <c r="K496">
        <v>1.2342311208094479</v>
      </c>
      <c r="L496">
        <v>1.6307903858502975</v>
      </c>
      <c r="M496">
        <v>2.0230544810169566</v>
      </c>
      <c r="N496">
        <v>2.4124572233316037</v>
      </c>
      <c r="O496">
        <v>2.4124572233316037</v>
      </c>
      <c r="P496">
        <v>2.4124572233316037</v>
      </c>
      <c r="Q496">
        <v>2.4124572233316037</v>
      </c>
      <c r="R496">
        <v>2.4124572233316037</v>
      </c>
      <c r="S496">
        <v>2.4124572233316037</v>
      </c>
      <c r="T496">
        <v>2.4124572233316037</v>
      </c>
      <c r="U496">
        <v>2.4124572233316037</v>
      </c>
      <c r="V496">
        <v>2.4124572233316037</v>
      </c>
      <c r="W496">
        <v>2.4124572233316037</v>
      </c>
      <c r="X496">
        <v>2.4124572233316037</v>
      </c>
    </row>
    <row r="497" spans="1:24" x14ac:dyDescent="0.3">
      <c r="A497" t="s">
        <v>336</v>
      </c>
      <c r="B497" t="s">
        <v>137</v>
      </c>
      <c r="C497" t="s">
        <v>182</v>
      </c>
      <c r="D497" t="s">
        <v>191</v>
      </c>
      <c r="E497" t="s">
        <v>337</v>
      </c>
      <c r="F497" t="s">
        <v>136</v>
      </c>
      <c r="G497">
        <v>0</v>
      </c>
      <c r="H497">
        <v>0</v>
      </c>
      <c r="I497">
        <v>2.6040362794196574E-2</v>
      </c>
      <c r="J497">
        <v>3.9060544191294892E-2</v>
      </c>
      <c r="K497">
        <v>3.9060544191294892E-2</v>
      </c>
      <c r="L497">
        <v>3.9060544191294892E-2</v>
      </c>
      <c r="M497">
        <v>3.9060544191294892E-2</v>
      </c>
      <c r="N497">
        <v>3.9060544191294892E-2</v>
      </c>
      <c r="O497">
        <v>3.9060544191294892E-2</v>
      </c>
      <c r="P497">
        <v>0.12499374141214364</v>
      </c>
      <c r="Q497">
        <v>0.21092693863299239</v>
      </c>
      <c r="R497">
        <v>0.29686013585384113</v>
      </c>
      <c r="S497">
        <v>0.38279333307468988</v>
      </c>
      <c r="T497">
        <v>0.46872653029553862</v>
      </c>
      <c r="U497">
        <v>0.55465972751638737</v>
      </c>
      <c r="V497">
        <v>0.64059292473723617</v>
      </c>
      <c r="W497">
        <v>0.72652612195808497</v>
      </c>
      <c r="X497">
        <v>0.81245931917893377</v>
      </c>
    </row>
    <row r="498" spans="1:24" x14ac:dyDescent="0.3">
      <c r="A498" t="s">
        <v>336</v>
      </c>
      <c r="B498" t="s">
        <v>137</v>
      </c>
      <c r="C498" t="s">
        <v>182</v>
      </c>
      <c r="D498" t="s">
        <v>192</v>
      </c>
      <c r="E498" t="s">
        <v>337</v>
      </c>
      <c r="F498" t="s">
        <v>136</v>
      </c>
      <c r="G498">
        <v>0</v>
      </c>
      <c r="H498">
        <v>0</v>
      </c>
      <c r="I498">
        <v>4.5528580747685892</v>
      </c>
      <c r="J498">
        <v>8.9702983905821334</v>
      </c>
      <c r="K498">
        <v>13.272281585873058</v>
      </c>
      <c r="L498">
        <v>17.477966045898562</v>
      </c>
      <c r="M498">
        <v>21.604792707289675</v>
      </c>
      <c r="N498">
        <v>25.668009189462971</v>
      </c>
      <c r="O498">
        <v>29.680535497382465</v>
      </c>
      <c r="P498">
        <v>33.653057718513359</v>
      </c>
      <c r="Q498">
        <v>37.594250411314356</v>
      </c>
      <c r="R498">
        <v>41.511054192335564</v>
      </c>
      <c r="S498">
        <v>45.408960788036403</v>
      </c>
      <c r="T498">
        <v>49.292278398107022</v>
      </c>
      <c r="U498">
        <v>53.164364571681311</v>
      </c>
      <c r="V498">
        <v>57.027822793505997</v>
      </c>
      <c r="W498">
        <v>60.884664040104404</v>
      </c>
      <c r="X498">
        <v>64.736437030537459</v>
      </c>
    </row>
    <row r="499" spans="1:24" x14ac:dyDescent="0.3">
      <c r="A499" t="s">
        <v>336</v>
      </c>
      <c r="B499" t="s">
        <v>137</v>
      </c>
      <c r="C499" t="s">
        <v>182</v>
      </c>
      <c r="D499" t="s">
        <v>193</v>
      </c>
      <c r="E499" t="s">
        <v>337</v>
      </c>
      <c r="F499" t="s">
        <v>136</v>
      </c>
      <c r="G499">
        <v>0</v>
      </c>
      <c r="H499">
        <v>0</v>
      </c>
      <c r="I499">
        <v>1.6322857083365814</v>
      </c>
      <c r="J499">
        <v>3.1868705336064815</v>
      </c>
      <c r="K499">
        <v>4.6718450943685976</v>
      </c>
      <c r="L499">
        <v>6.0964241896011826</v>
      </c>
      <c r="M499">
        <v>7.4700425255513236</v>
      </c>
      <c r="N499">
        <v>8.8016621460299174</v>
      </c>
      <c r="O499">
        <v>10.099335921392582</v>
      </c>
      <c r="P499">
        <v>11.37000152604505</v>
      </c>
      <c r="Q499">
        <v>12.619446843758039</v>
      </c>
      <c r="R499">
        <v>13.852383282191976</v>
      </c>
      <c r="S499">
        <v>15.072574629031278</v>
      </c>
      <c r="T499">
        <v>16.282984896247925</v>
      </c>
      <c r="U499">
        <v>17.485922970330872</v>
      </c>
      <c r="V499">
        <v>18.683172593439735</v>
      </c>
      <c r="W499">
        <v>19.876103190231309</v>
      </c>
      <c r="X499">
        <v>21.065761125153202</v>
      </c>
    </row>
    <row r="500" spans="1:24" x14ac:dyDescent="0.3">
      <c r="A500" t="s">
        <v>336</v>
      </c>
      <c r="B500" t="s">
        <v>137</v>
      </c>
      <c r="C500" t="s">
        <v>182</v>
      </c>
      <c r="D500" t="s">
        <v>194</v>
      </c>
      <c r="E500" t="s">
        <v>337</v>
      </c>
      <c r="F500" t="s">
        <v>136</v>
      </c>
      <c r="G500">
        <v>0</v>
      </c>
      <c r="H500">
        <v>0</v>
      </c>
      <c r="I500">
        <v>0.55072995770728272</v>
      </c>
      <c r="J500">
        <v>1.0820785327359328</v>
      </c>
      <c r="K500">
        <v>1.5940595936484221</v>
      </c>
      <c r="L500">
        <v>2.0873752134504491</v>
      </c>
      <c r="M500">
        <v>2.563319303111343</v>
      </c>
      <c r="N500">
        <v>3.0236136340870639</v>
      </c>
      <c r="O500">
        <v>3.4702172183413174</v>
      </c>
      <c r="P500">
        <v>3.9051480780839372</v>
      </c>
      <c r="Q500">
        <v>4.3303431276618491</v>
      </c>
      <c r="R500">
        <v>4.7475656472226726</v>
      </c>
      <c r="S500">
        <v>5.158357172360768</v>
      </c>
      <c r="T500">
        <v>5.5640239166552643</v>
      </c>
      <c r="U500">
        <v>5.965646244439899</v>
      </c>
      <c r="V500">
        <v>6.3641011542981296</v>
      </c>
      <c r="W500">
        <v>6.5604683958891403</v>
      </c>
      <c r="X500">
        <v>6.5604683958891403</v>
      </c>
    </row>
    <row r="501" spans="1:24" x14ac:dyDescent="0.3">
      <c r="A501" t="s">
        <v>336</v>
      </c>
      <c r="B501" t="s">
        <v>137</v>
      </c>
      <c r="C501" t="s">
        <v>182</v>
      </c>
      <c r="D501" t="s">
        <v>195</v>
      </c>
      <c r="E501" t="s">
        <v>337</v>
      </c>
      <c r="F501" t="s">
        <v>136</v>
      </c>
      <c r="G501">
        <v>0</v>
      </c>
      <c r="H501">
        <v>0</v>
      </c>
      <c r="I501">
        <v>0.92293127096397121</v>
      </c>
      <c r="J501">
        <v>2.7858033687252579</v>
      </c>
      <c r="K501">
        <v>5.0975083230225753</v>
      </c>
      <c r="L501">
        <v>7.5869849552964563</v>
      </c>
      <c r="M501">
        <v>10.064644306751076</v>
      </c>
      <c r="N501">
        <v>12.509736326492611</v>
      </c>
      <c r="O501">
        <v>14.882102845830953</v>
      </c>
      <c r="P501">
        <v>17.192463636157736</v>
      </c>
      <c r="Q501">
        <v>19.451107622393135</v>
      </c>
      <c r="R501">
        <v>21.66740138137153</v>
      </c>
      <c r="S501">
        <v>23.849533578749366</v>
      </c>
      <c r="T501">
        <v>26.004442845275445</v>
      </c>
      <c r="U501">
        <v>28.137868096319927</v>
      </c>
      <c r="V501">
        <v>30.254467964617199</v>
      </c>
      <c r="W501">
        <v>32.357969877172465</v>
      </c>
      <c r="X501">
        <v>34.451323141062737</v>
      </c>
    </row>
    <row r="502" spans="1:24" x14ac:dyDescent="0.3">
      <c r="A502" t="s">
        <v>336</v>
      </c>
      <c r="B502" t="s">
        <v>137</v>
      </c>
      <c r="C502" t="s">
        <v>182</v>
      </c>
      <c r="D502" t="s">
        <v>196</v>
      </c>
      <c r="E502" t="s">
        <v>337</v>
      </c>
      <c r="F502" t="s">
        <v>136</v>
      </c>
      <c r="G502">
        <v>0</v>
      </c>
      <c r="H502">
        <v>0</v>
      </c>
      <c r="I502">
        <v>0.44891049841661285</v>
      </c>
      <c r="J502">
        <v>1.3550048829085062</v>
      </c>
      <c r="K502">
        <v>2.479409977712443</v>
      </c>
      <c r="L502">
        <v>3.6902825864857189</v>
      </c>
      <c r="M502">
        <v>4.8954073117606232</v>
      </c>
      <c r="N502">
        <v>6.0846914023410834</v>
      </c>
      <c r="O502">
        <v>7.2386020673364557</v>
      </c>
      <c r="P502">
        <v>8.3623533655501703</v>
      </c>
      <c r="Q502">
        <v>9.4609497935892843</v>
      </c>
      <c r="R502">
        <v>10.538947221221639</v>
      </c>
      <c r="S502">
        <v>11.600328586393806</v>
      </c>
      <c r="T502">
        <v>12.648468814504641</v>
      </c>
      <c r="U502">
        <v>13.686159293645805</v>
      </c>
      <c r="V502">
        <v>14.715665966264504</v>
      </c>
      <c r="W502">
        <v>15.73880183964239</v>
      </c>
      <c r="X502">
        <v>16.757001446286459</v>
      </c>
    </row>
    <row r="503" spans="1:24" x14ac:dyDescent="0.3">
      <c r="A503" t="s">
        <v>336</v>
      </c>
      <c r="B503" t="s">
        <v>137</v>
      </c>
      <c r="C503" t="s">
        <v>182</v>
      </c>
      <c r="D503" t="s">
        <v>197</v>
      </c>
      <c r="E503" t="s">
        <v>337</v>
      </c>
      <c r="F503" t="s">
        <v>136</v>
      </c>
      <c r="G503">
        <v>0</v>
      </c>
      <c r="H503">
        <v>0</v>
      </c>
      <c r="I503">
        <v>5.2624989754360911E-4</v>
      </c>
      <c r="J503">
        <v>1.5884484397598636E-3</v>
      </c>
      <c r="K503">
        <v>2.9065687956552561E-3</v>
      </c>
      <c r="L503">
        <v>4.3260535004079692E-3</v>
      </c>
      <c r="M503">
        <v>5.7388000622284503E-3</v>
      </c>
      <c r="N503">
        <v>7.1329769260481497E-3</v>
      </c>
      <c r="O503">
        <v>8.485686143966097E-3</v>
      </c>
      <c r="P503">
        <v>9.8030400655948965E-3</v>
      </c>
      <c r="Q503">
        <v>1.1090905374462804E-2</v>
      </c>
      <c r="R503">
        <v>1.2354622836729232E-2</v>
      </c>
      <c r="S503">
        <v>1.3598861580636223E-2</v>
      </c>
      <c r="T503">
        <v>1.4827577971988609E-2</v>
      </c>
      <c r="U503">
        <v>1.6044044306048853E-2</v>
      </c>
      <c r="V503">
        <v>1.7250916907373612E-2</v>
      </c>
      <c r="W503">
        <v>1.8450321132575349E-2</v>
      </c>
      <c r="X503">
        <v>1.9643938658931586E-2</v>
      </c>
    </row>
    <row r="504" spans="1:24" x14ac:dyDescent="0.3">
      <c r="A504" t="s">
        <v>336</v>
      </c>
      <c r="B504" t="s">
        <v>137</v>
      </c>
      <c r="C504" t="s">
        <v>182</v>
      </c>
      <c r="D504" t="s">
        <v>198</v>
      </c>
      <c r="E504" t="s">
        <v>337</v>
      </c>
      <c r="F504" t="s">
        <v>136</v>
      </c>
      <c r="G504">
        <v>0</v>
      </c>
      <c r="H504">
        <v>0</v>
      </c>
      <c r="I504">
        <v>6.836657563345204E-2</v>
      </c>
      <c r="J504">
        <v>0.20996224782346423</v>
      </c>
      <c r="K504">
        <v>0.38972431912411504</v>
      </c>
      <c r="L504">
        <v>0.58685092186929011</v>
      </c>
      <c r="M504">
        <v>0.78559359970635689</v>
      </c>
      <c r="N504">
        <v>0.98344927619685274</v>
      </c>
      <c r="O504">
        <v>1.1767063697191213</v>
      </c>
      <c r="P504">
        <v>1.3661460079387593</v>
      </c>
      <c r="Q504">
        <v>1.552705223037494</v>
      </c>
      <c r="R504">
        <v>1.7372437981182427</v>
      </c>
      <c r="S504">
        <v>1.9204362648382727</v>
      </c>
      <c r="T504">
        <v>2.1027625822198868</v>
      </c>
      <c r="U504">
        <v>2.2845439660007325</v>
      </c>
      <c r="V504">
        <v>2.4659873416350813</v>
      </c>
      <c r="W504">
        <v>2.6472229031393546</v>
      </c>
      <c r="X504">
        <v>2.8283313894669035</v>
      </c>
    </row>
    <row r="505" spans="1:24" x14ac:dyDescent="0.3">
      <c r="A505" t="s">
        <v>336</v>
      </c>
      <c r="B505" t="s">
        <v>137</v>
      </c>
      <c r="C505" t="s">
        <v>182</v>
      </c>
      <c r="D505" t="s">
        <v>199</v>
      </c>
      <c r="E505" t="s">
        <v>337</v>
      </c>
      <c r="F505" t="s">
        <v>136</v>
      </c>
      <c r="G505">
        <v>0</v>
      </c>
      <c r="H505">
        <v>0</v>
      </c>
      <c r="I505">
        <v>0.46498499247398339</v>
      </c>
      <c r="J505">
        <v>1.4280266829138037</v>
      </c>
      <c r="K505">
        <v>2.6506514026158907</v>
      </c>
      <c r="L505">
        <v>3.9913783740138431</v>
      </c>
      <c r="M505">
        <v>5.3430968373430208</v>
      </c>
      <c r="N505">
        <v>6.6887824942805052</v>
      </c>
      <c r="O505">
        <v>8.0031915800710518</v>
      </c>
      <c r="P505">
        <v>9.2916368171721384</v>
      </c>
      <c r="Q505">
        <v>10.560491289183922</v>
      </c>
      <c r="R505">
        <v>11.815602681703275</v>
      </c>
      <c r="S505">
        <v>13.061558720452478</v>
      </c>
      <c r="T505">
        <v>14.301623774610555</v>
      </c>
      <c r="U505">
        <v>15.537982544756243</v>
      </c>
      <c r="V505">
        <v>16.772042403277371</v>
      </c>
      <c r="W505">
        <v>18.004688845215707</v>
      </c>
      <c r="X505">
        <v>19.236471004431888</v>
      </c>
    </row>
    <row r="506" spans="1:24" x14ac:dyDescent="0.3">
      <c r="A506" t="s">
        <v>336</v>
      </c>
      <c r="B506" t="s">
        <v>137</v>
      </c>
      <c r="C506" t="s">
        <v>182</v>
      </c>
      <c r="D506" t="s">
        <v>200</v>
      </c>
      <c r="E506" t="s">
        <v>337</v>
      </c>
      <c r="F506" t="s">
        <v>136</v>
      </c>
      <c r="G506">
        <v>0</v>
      </c>
      <c r="H506">
        <v>0</v>
      </c>
      <c r="I506">
        <v>5.691730401500803E-3</v>
      </c>
      <c r="J506">
        <v>1.7480011219393521E-2</v>
      </c>
      <c r="K506">
        <v>3.244576366170298E-2</v>
      </c>
      <c r="L506">
        <v>4.8857167441890122E-2</v>
      </c>
      <c r="M506">
        <v>6.5403114507979782E-2</v>
      </c>
      <c r="N506">
        <v>8.1875215948722962E-2</v>
      </c>
      <c r="O506">
        <v>9.7964471031555589E-2</v>
      </c>
      <c r="P506">
        <v>0.11373591106805844</v>
      </c>
      <c r="Q506">
        <v>0.12926754690646414</v>
      </c>
      <c r="R506">
        <v>0.14463095816854291</v>
      </c>
      <c r="S506">
        <v>0.15988230171610726</v>
      </c>
      <c r="T506">
        <v>0.17506153563296356</v>
      </c>
      <c r="U506">
        <v>0.19019540212994321</v>
      </c>
      <c r="V506">
        <v>0.20530112839574197</v>
      </c>
      <c r="W506">
        <v>0.22038955348781583</v>
      </c>
      <c r="X506">
        <v>0.23546739917555448</v>
      </c>
    </row>
    <row r="507" spans="1:24" x14ac:dyDescent="0.3">
      <c r="A507" t="s">
        <v>336</v>
      </c>
      <c r="B507" t="s">
        <v>137</v>
      </c>
      <c r="C507" t="s">
        <v>182</v>
      </c>
      <c r="D507" t="s">
        <v>201</v>
      </c>
      <c r="E507" t="s">
        <v>337</v>
      </c>
      <c r="F507" t="s">
        <v>136</v>
      </c>
      <c r="G507">
        <v>0</v>
      </c>
      <c r="H507">
        <v>0</v>
      </c>
      <c r="I507">
        <v>0.37582551168907274</v>
      </c>
      <c r="J507">
        <v>1.13440297176493</v>
      </c>
      <c r="K507">
        <v>2.0757490119912227</v>
      </c>
      <c r="L507">
        <v>3.0894852008031028</v>
      </c>
      <c r="M507">
        <v>4.0984092917368447</v>
      </c>
      <c r="N507">
        <v>5.0940716864961431</v>
      </c>
      <c r="O507">
        <v>6.0601196351295386</v>
      </c>
      <c r="P507">
        <v>7.0009183202840992</v>
      </c>
      <c r="Q507">
        <v>7.9206574802366729</v>
      </c>
      <c r="R507">
        <v>8.8231512652304058</v>
      </c>
      <c r="S507">
        <v>9.7117341699966033</v>
      </c>
      <c r="T507">
        <v>10.589231664354774</v>
      </c>
      <c r="U507">
        <v>11.45798068375546</v>
      </c>
      <c r="V507">
        <v>12.319878263315204</v>
      </c>
      <c r="W507">
        <v>13.17644224320866</v>
      </c>
      <c r="X507">
        <v>14.02887360651682</v>
      </c>
    </row>
    <row r="508" spans="1:24" x14ac:dyDescent="0.3">
      <c r="A508" t="s">
        <v>336</v>
      </c>
      <c r="B508" t="s">
        <v>137</v>
      </c>
      <c r="C508" t="s">
        <v>182</v>
      </c>
      <c r="D508" t="s">
        <v>202</v>
      </c>
      <c r="E508" t="s">
        <v>337</v>
      </c>
      <c r="F508" t="s">
        <v>136</v>
      </c>
      <c r="G508">
        <v>0</v>
      </c>
      <c r="H508">
        <v>0</v>
      </c>
      <c r="I508">
        <v>0.20642695621675947</v>
      </c>
      <c r="J508">
        <v>0.63396282959972206</v>
      </c>
      <c r="K508">
        <v>1.1767388408009689</v>
      </c>
      <c r="L508">
        <v>1.771945551346318</v>
      </c>
      <c r="M508">
        <v>2.3720318607182271</v>
      </c>
      <c r="N508">
        <v>2.9694399463172432</v>
      </c>
      <c r="O508">
        <v>3.5529630087708712</v>
      </c>
      <c r="P508">
        <v>4.1249595954384288</v>
      </c>
      <c r="Q508">
        <v>4.6882589938680912</v>
      </c>
      <c r="R508">
        <v>5.2454572447024876</v>
      </c>
      <c r="S508">
        <v>5.7985910378824457</v>
      </c>
      <c r="T508">
        <v>6.3491095681228495</v>
      </c>
      <c r="U508">
        <v>6.8979827185339353</v>
      </c>
      <c r="V508">
        <v>7.4458352826100862</v>
      </c>
      <c r="W508">
        <v>7.993060369912202</v>
      </c>
      <c r="X508">
        <v>8.5399017647198665</v>
      </c>
    </row>
    <row r="509" spans="1:24" x14ac:dyDescent="0.3">
      <c r="A509" t="s">
        <v>336</v>
      </c>
      <c r="B509" t="s">
        <v>137</v>
      </c>
      <c r="C509" t="s">
        <v>182</v>
      </c>
      <c r="D509" t="s">
        <v>203</v>
      </c>
      <c r="E509" t="s">
        <v>337</v>
      </c>
      <c r="F509" t="s">
        <v>136</v>
      </c>
      <c r="G509">
        <v>0</v>
      </c>
      <c r="H509">
        <v>0</v>
      </c>
      <c r="I509">
        <v>0.86499985850146566</v>
      </c>
      <c r="J509">
        <v>2.6565220354415437</v>
      </c>
      <c r="K509">
        <v>4.9309399772246252</v>
      </c>
      <c r="L509">
        <v>7.4250605602953055</v>
      </c>
      <c r="M509">
        <v>9.939628338692966</v>
      </c>
      <c r="N509">
        <v>12.44297343945663</v>
      </c>
      <c r="O509">
        <v>14.888135523446852</v>
      </c>
      <c r="P509">
        <v>17.284997714309259</v>
      </c>
      <c r="Q509">
        <v>19.645415698789819</v>
      </c>
      <c r="R509">
        <v>21.980267778975108</v>
      </c>
      <c r="S509">
        <v>24.298088385362554</v>
      </c>
      <c r="T509">
        <v>26.604950141636053</v>
      </c>
      <c r="U509">
        <v>28.904917191202511</v>
      </c>
      <c r="V509">
        <v>31.200607633432956</v>
      </c>
      <c r="W509">
        <v>33.493668732428873</v>
      </c>
      <c r="X509">
        <v>35.785122028066681</v>
      </c>
    </row>
    <row r="510" spans="1:24" x14ac:dyDescent="0.3">
      <c r="A510" t="s">
        <v>336</v>
      </c>
      <c r="B510" t="s">
        <v>137</v>
      </c>
      <c r="C510" t="s">
        <v>182</v>
      </c>
      <c r="D510" t="s">
        <v>204</v>
      </c>
      <c r="E510" t="s">
        <v>337</v>
      </c>
      <c r="F510" t="s">
        <v>136</v>
      </c>
      <c r="G510">
        <v>0</v>
      </c>
      <c r="H510">
        <v>0</v>
      </c>
      <c r="I510">
        <v>0.72477363528360439</v>
      </c>
      <c r="J510">
        <v>2.1876784309490969</v>
      </c>
      <c r="K510">
        <v>4.0030495816949365</v>
      </c>
      <c r="L510">
        <v>5.9580240044839563</v>
      </c>
      <c r="M510">
        <v>7.9037183715981918</v>
      </c>
      <c r="N510">
        <v>9.8238377645623753</v>
      </c>
      <c r="O510">
        <v>11.686846160247219</v>
      </c>
      <c r="P510">
        <v>13.501161745277612</v>
      </c>
      <c r="Q510">
        <v>15.274864364547931</v>
      </c>
      <c r="R510">
        <v>17.015309547289863</v>
      </c>
      <c r="S510">
        <v>18.728927814564578</v>
      </c>
      <c r="T510">
        <v>20.421168040833173</v>
      </c>
      <c r="U510">
        <v>22.096536969648788</v>
      </c>
      <c r="V510">
        <v>23.758693003634221</v>
      </c>
      <c r="W510">
        <v>25.410563273883426</v>
      </c>
      <c r="X510">
        <v>27.054463857529136</v>
      </c>
    </row>
    <row r="511" spans="1:24" x14ac:dyDescent="0.3">
      <c r="A511" t="s">
        <v>336</v>
      </c>
      <c r="B511" t="s">
        <v>137</v>
      </c>
      <c r="C511" t="s">
        <v>182</v>
      </c>
      <c r="D511" t="s">
        <v>205</v>
      </c>
      <c r="E511" t="s">
        <v>337</v>
      </c>
      <c r="F511" t="s">
        <v>136</v>
      </c>
      <c r="G511">
        <v>0</v>
      </c>
      <c r="H511">
        <v>0</v>
      </c>
      <c r="I511">
        <v>1.5302531175417303E-3</v>
      </c>
      <c r="J511">
        <v>4.618961805679782E-3</v>
      </c>
      <c r="K511">
        <v>8.4518514524411694E-3</v>
      </c>
      <c r="L511">
        <v>1.2579492911165897E-2</v>
      </c>
      <c r="M511">
        <v>1.6687540894857914E-2</v>
      </c>
      <c r="N511">
        <v>2.0741591075623705E-2</v>
      </c>
      <c r="O511">
        <v>2.4675059770835832E-2</v>
      </c>
      <c r="P511">
        <v>2.8505720745570264E-2</v>
      </c>
      <c r="Q511">
        <v>3.2250633406015292E-2</v>
      </c>
      <c r="R511">
        <v>3.5925327872183575E-2</v>
      </c>
      <c r="S511">
        <v>3.9543381245148085E-2</v>
      </c>
      <c r="T511">
        <v>4.3116298023313925E-2</v>
      </c>
      <c r="U511">
        <v>4.6653593534000448E-2</v>
      </c>
      <c r="V511">
        <v>5.0162991957208448E-2</v>
      </c>
      <c r="W511">
        <v>5.3650673500472951E-2</v>
      </c>
      <c r="X511">
        <v>5.71215282206066E-2</v>
      </c>
    </row>
    <row r="512" spans="1:24" x14ac:dyDescent="0.3">
      <c r="A512" t="s">
        <v>336</v>
      </c>
      <c r="B512" t="s">
        <v>137</v>
      </c>
      <c r="C512" t="s">
        <v>182</v>
      </c>
      <c r="D512" t="s">
        <v>206</v>
      </c>
      <c r="E512" t="s">
        <v>337</v>
      </c>
      <c r="F512" t="s">
        <v>136</v>
      </c>
      <c r="G512">
        <v>0</v>
      </c>
      <c r="H512">
        <v>0</v>
      </c>
      <c r="I512">
        <v>4.003395041239405E-3</v>
      </c>
      <c r="J512">
        <v>1.208396740157491E-2</v>
      </c>
      <c r="K512">
        <v>2.2111440131127407E-2</v>
      </c>
      <c r="L512">
        <v>3.2910032310713114E-2</v>
      </c>
      <c r="M512">
        <v>4.3657364721645234E-2</v>
      </c>
      <c r="N512">
        <v>5.426342995658235E-2</v>
      </c>
      <c r="O512">
        <v>6.4554034098320515E-2</v>
      </c>
      <c r="P512">
        <v>7.4575676253545803E-2</v>
      </c>
      <c r="Q512">
        <v>8.4372986648041021E-2</v>
      </c>
      <c r="R512">
        <v>9.3986594642227528E-2</v>
      </c>
      <c r="S512">
        <v>0.10345202017622951</v>
      </c>
      <c r="T512">
        <v>0.11279936091907895</v>
      </c>
      <c r="U512">
        <v>0.12205351053952217</v>
      </c>
      <c r="V512">
        <v>0.13123467676891962</v>
      </c>
      <c r="W512">
        <v>0.14035902805150835</v>
      </c>
      <c r="X512">
        <v>0.14943935758402865</v>
      </c>
    </row>
    <row r="513" spans="1:24" x14ac:dyDescent="0.3">
      <c r="A513" t="s">
        <v>336</v>
      </c>
      <c r="B513" t="s">
        <v>137</v>
      </c>
      <c r="C513" t="s">
        <v>182</v>
      </c>
      <c r="D513" t="s">
        <v>207</v>
      </c>
      <c r="E513" t="s">
        <v>337</v>
      </c>
      <c r="F513" t="s">
        <v>136</v>
      </c>
      <c r="G513">
        <v>0</v>
      </c>
      <c r="H513">
        <v>0</v>
      </c>
      <c r="I513">
        <v>1.8903340847445157E-3</v>
      </c>
      <c r="J513">
        <v>5.7058409731823075E-3</v>
      </c>
      <c r="K513">
        <v>1.0440640634284669E-2</v>
      </c>
      <c r="L513">
        <v>1.5539549598813637E-2</v>
      </c>
      <c r="M513">
        <v>2.0614254584753477E-2</v>
      </c>
      <c r="N513">
        <v>2.5622255646876622E-2</v>
      </c>
      <c r="O513">
        <v>3.0481301422114034E-2</v>
      </c>
      <c r="P513">
        <v>3.5213347986589455E-2</v>
      </c>
      <c r="Q513">
        <v>3.9839468963100033E-2</v>
      </c>
      <c r="R513">
        <v>4.4378848834829343E-2</v>
      </c>
      <c r="S513">
        <v>4.8848259504827969E-2</v>
      </c>
      <c r="T513">
        <v>5.3261912573264382E-2</v>
      </c>
      <c r="U513">
        <v>5.7631562401134866E-2</v>
      </c>
      <c r="V513">
        <v>6.1966750730628878E-2</v>
      </c>
      <c r="W513">
        <v>6.6275112022229035E-2</v>
      </c>
      <c r="X513">
        <v>7.0562687002768881E-2</v>
      </c>
    </row>
    <row r="514" spans="1:24" x14ac:dyDescent="0.3">
      <c r="A514" t="s">
        <v>336</v>
      </c>
      <c r="B514" t="s">
        <v>137</v>
      </c>
      <c r="C514" t="s">
        <v>182</v>
      </c>
      <c r="D514" t="s">
        <v>208</v>
      </c>
      <c r="E514" t="s">
        <v>337</v>
      </c>
      <c r="F514" t="s">
        <v>136</v>
      </c>
      <c r="G514">
        <v>0</v>
      </c>
      <c r="H514">
        <v>0</v>
      </c>
      <c r="I514">
        <v>1.4796652812750269E-2</v>
      </c>
      <c r="J514">
        <v>4.4662659667565753E-2</v>
      </c>
      <c r="K514">
        <v>8.1724461223520867E-2</v>
      </c>
      <c r="L514">
        <v>0.12163634044150153</v>
      </c>
      <c r="M514">
        <v>0.16135876221343554</v>
      </c>
      <c r="N514">
        <v>0.20055905680693636</v>
      </c>
      <c r="O514">
        <v>0.23859339894660431</v>
      </c>
      <c r="P514">
        <v>0.27563365054730149</v>
      </c>
      <c r="Q514">
        <v>0.31184476609117617</v>
      </c>
      <c r="R514">
        <v>0.34737691275732663</v>
      </c>
      <c r="S514">
        <v>0.38236137317375574</v>
      </c>
      <c r="T514">
        <v>0.4169093891126473</v>
      </c>
      <c r="U514">
        <v>0.4511129682249776</v>
      </c>
      <c r="V514">
        <v>0.48504679881454732</v>
      </c>
      <c r="W514">
        <v>0.51877063987426963</v>
      </c>
      <c r="X514">
        <v>0.55233177539400335</v>
      </c>
    </row>
    <row r="515" spans="1:24" x14ac:dyDescent="0.3">
      <c r="A515" t="s">
        <v>336</v>
      </c>
      <c r="B515" t="s">
        <v>137</v>
      </c>
      <c r="C515" t="s">
        <v>182</v>
      </c>
      <c r="D515" t="s">
        <v>209</v>
      </c>
      <c r="E515" t="s">
        <v>337</v>
      </c>
      <c r="F515" t="s">
        <v>136</v>
      </c>
      <c r="G515">
        <v>0</v>
      </c>
      <c r="H515">
        <v>0</v>
      </c>
      <c r="I515">
        <v>0.14422198346536216</v>
      </c>
      <c r="J515">
        <v>0.43532395100493737</v>
      </c>
      <c r="K515">
        <v>0.79656284731759519</v>
      </c>
      <c r="L515">
        <v>1.1855812596227786</v>
      </c>
      <c r="M515">
        <v>1.5727530428965921</v>
      </c>
      <c r="N515">
        <v>1.9548356875491413</v>
      </c>
      <c r="O515">
        <v>2.3255538717628275</v>
      </c>
      <c r="P515">
        <v>2.6865827221056144</v>
      </c>
      <c r="Q515">
        <v>3.0395300388616606</v>
      </c>
      <c r="R515">
        <v>3.3858594914631692</v>
      </c>
      <c r="S515">
        <v>3.7268506828882408</v>
      </c>
      <c r="T515">
        <v>4.0635878792362146</v>
      </c>
      <c r="U515">
        <v>4.3969678729158677</v>
      </c>
      <c r="V515">
        <v>4.727718645819599</v>
      </c>
      <c r="W515">
        <v>5.056422664846977</v>
      </c>
      <c r="X515">
        <v>5.3835408038787298</v>
      </c>
    </row>
    <row r="516" spans="1:24" x14ac:dyDescent="0.3">
      <c r="A516" t="s">
        <v>336</v>
      </c>
      <c r="B516" t="s">
        <v>137</v>
      </c>
      <c r="C516" t="s">
        <v>182</v>
      </c>
      <c r="D516" t="s">
        <v>210</v>
      </c>
      <c r="E516" t="s">
        <v>337</v>
      </c>
      <c r="F516" t="s">
        <v>136</v>
      </c>
      <c r="G516">
        <v>0</v>
      </c>
      <c r="H516">
        <v>0</v>
      </c>
      <c r="I516">
        <v>0.30237163615251073</v>
      </c>
      <c r="J516">
        <v>0.91268759560051282</v>
      </c>
      <c r="K516">
        <v>1.6700506098612267</v>
      </c>
      <c r="L516">
        <v>2.4856553532977301</v>
      </c>
      <c r="M516">
        <v>3.2973885077561484</v>
      </c>
      <c r="N516">
        <v>4.0984519214819537</v>
      </c>
      <c r="O516">
        <v>4.8756889363861484</v>
      </c>
      <c r="P516">
        <v>5.632611574346031</v>
      </c>
      <c r="Q516">
        <v>6.3725907029009754</v>
      </c>
      <c r="R516">
        <v>7.098695009017888</v>
      </c>
      <c r="S516">
        <v>7.81360727126365</v>
      </c>
      <c r="T516">
        <v>8.519600730558988</v>
      </c>
      <c r="U516">
        <v>9.2185555759112621</v>
      </c>
      <c r="V516">
        <v>9.9119980730852664</v>
      </c>
      <c r="W516">
        <v>10.601149405323635</v>
      </c>
      <c r="X516">
        <v>11.286975827465106</v>
      </c>
    </row>
    <row r="517" spans="1:24" x14ac:dyDescent="0.3">
      <c r="A517" t="s">
        <v>336</v>
      </c>
      <c r="B517" t="s">
        <v>137</v>
      </c>
      <c r="C517" t="s">
        <v>182</v>
      </c>
      <c r="D517" t="s">
        <v>211</v>
      </c>
      <c r="E517" t="s">
        <v>337</v>
      </c>
      <c r="F517" t="s">
        <v>136</v>
      </c>
      <c r="G517">
        <v>0</v>
      </c>
      <c r="H517">
        <v>0</v>
      </c>
      <c r="I517">
        <v>0</v>
      </c>
      <c r="J517">
        <v>0</v>
      </c>
      <c r="K517">
        <v>0.11969955978852934</v>
      </c>
      <c r="L517">
        <v>0.2415470682094783</v>
      </c>
      <c r="M517">
        <v>0.35513834759022894</v>
      </c>
      <c r="N517">
        <v>0.46167720753981184</v>
      </c>
      <c r="O517">
        <v>0.56257055633309494</v>
      </c>
      <c r="P517">
        <v>0.6591748968881781</v>
      </c>
      <c r="Q517">
        <v>0.75264848544137652</v>
      </c>
      <c r="R517">
        <v>0.84390285970456502</v>
      </c>
      <c r="S517">
        <v>0.93361666953101008</v>
      </c>
      <c r="T517">
        <v>1.022276470777058</v>
      </c>
      <c r="U517">
        <v>1.1102223068003561</v>
      </c>
      <c r="V517">
        <v>1.1976877779197574</v>
      </c>
      <c r="W517">
        <v>1.2848315230830254</v>
      </c>
      <c r="X517">
        <v>1.3717604484816965</v>
      </c>
    </row>
    <row r="518" spans="1:24" x14ac:dyDescent="0.3">
      <c r="A518" t="s">
        <v>336</v>
      </c>
      <c r="B518" t="s">
        <v>137</v>
      </c>
      <c r="C518" t="s">
        <v>182</v>
      </c>
      <c r="D518" t="s">
        <v>212</v>
      </c>
      <c r="E518" t="s">
        <v>337</v>
      </c>
      <c r="F518" t="s">
        <v>136</v>
      </c>
      <c r="G518">
        <v>0</v>
      </c>
      <c r="H518">
        <v>0</v>
      </c>
      <c r="I518">
        <v>0</v>
      </c>
      <c r="J518">
        <v>0</v>
      </c>
      <c r="K518">
        <v>1.2751759507686935</v>
      </c>
      <c r="L518">
        <v>2.5732342951266944</v>
      </c>
      <c r="M518">
        <v>3.7833378906560542</v>
      </c>
      <c r="N518">
        <v>4.9183110874667655</v>
      </c>
      <c r="O518">
        <v>5.9931418738205942</v>
      </c>
      <c r="P518">
        <v>7.0222812627485354</v>
      </c>
      <c r="Q518">
        <v>8.0180683179863834</v>
      </c>
      <c r="R518">
        <v>8.9902137767369741</v>
      </c>
      <c r="S518">
        <v>9.9459473896644433</v>
      </c>
      <c r="T518">
        <v>10.89045250353978</v>
      </c>
      <c r="U518">
        <v>11.827351647239919</v>
      </c>
      <c r="V518">
        <v>12.759133397240994</v>
      </c>
      <c r="W518">
        <v>13.687487756174601</v>
      </c>
      <c r="X518">
        <v>14.613553610471701</v>
      </c>
    </row>
    <row r="519" spans="1:24" x14ac:dyDescent="0.3">
      <c r="A519" t="s">
        <v>336</v>
      </c>
      <c r="B519" t="s">
        <v>137</v>
      </c>
      <c r="C519" t="s">
        <v>213</v>
      </c>
      <c r="D519" t="s">
        <v>214</v>
      </c>
      <c r="E519" t="s">
        <v>337</v>
      </c>
      <c r="F519" t="s">
        <v>136</v>
      </c>
      <c r="G519">
        <v>0</v>
      </c>
      <c r="H519">
        <v>0</v>
      </c>
      <c r="I519">
        <v>1.3190856274170999</v>
      </c>
      <c r="J519">
        <v>2.504035639629441</v>
      </c>
      <c r="K519">
        <v>3.6189423884314742</v>
      </c>
      <c r="L519">
        <v>4.681931059747944</v>
      </c>
      <c r="M519">
        <v>4.9098937703367849</v>
      </c>
      <c r="N519">
        <v>5.1317484204450405</v>
      </c>
      <c r="O519">
        <v>5.3492153895609205</v>
      </c>
      <c r="P519">
        <v>5.5635471253731943</v>
      </c>
      <c r="Q519">
        <v>5.77564702564489</v>
      </c>
      <c r="R519">
        <v>5.9861624535904152</v>
      </c>
      <c r="S519">
        <v>6.1955551490890706</v>
      </c>
      <c r="T519">
        <v>6.4041533718566193</v>
      </c>
      <c r="U519">
        <v>6.6121899457164872</v>
      </c>
      <c r="V519">
        <v>6.8198297337532869</v>
      </c>
      <c r="W519">
        <v>7.0271893404798069</v>
      </c>
      <c r="X519">
        <v>7.2343511704990675</v>
      </c>
    </row>
    <row r="520" spans="1:24" x14ac:dyDescent="0.3">
      <c r="A520" t="s">
        <v>336</v>
      </c>
      <c r="B520" t="s">
        <v>137</v>
      </c>
      <c r="C520" t="s">
        <v>213</v>
      </c>
      <c r="D520" t="s">
        <v>215</v>
      </c>
      <c r="E520" t="s">
        <v>337</v>
      </c>
      <c r="F520" t="s">
        <v>136</v>
      </c>
      <c r="G520">
        <v>0</v>
      </c>
      <c r="H520">
        <v>0</v>
      </c>
      <c r="I520">
        <v>0.56045990312800587</v>
      </c>
      <c r="J520">
        <v>1.0713443513120908</v>
      </c>
      <c r="K520">
        <v>1.542007625551266</v>
      </c>
      <c r="L520">
        <v>1.9799165798477518</v>
      </c>
      <c r="M520">
        <v>2.4021901862569117</v>
      </c>
      <c r="N520">
        <v>2.8131493425060445</v>
      </c>
      <c r="O520">
        <v>2.9027370640022871</v>
      </c>
      <c r="P520">
        <v>2.991033194370134</v>
      </c>
      <c r="Q520">
        <v>3.078409897472095</v>
      </c>
      <c r="R520">
        <v>3.1651338611440059</v>
      </c>
      <c r="S520">
        <v>3.2513953038079038</v>
      </c>
      <c r="T520">
        <v>3.3373294553799173</v>
      </c>
      <c r="U520">
        <v>3.4230322299932845</v>
      </c>
      <c r="V520">
        <v>3.508571544666252</v>
      </c>
      <c r="W520">
        <v>3.5939954358094028</v>
      </c>
      <c r="X520">
        <v>3.6793378508339485</v>
      </c>
    </row>
    <row r="521" spans="1:24" x14ac:dyDescent="0.3">
      <c r="A521" t="s">
        <v>336</v>
      </c>
      <c r="B521" t="s">
        <v>137</v>
      </c>
      <c r="C521" t="s">
        <v>213</v>
      </c>
      <c r="D521" t="s">
        <v>216</v>
      </c>
      <c r="E521" t="s">
        <v>337</v>
      </c>
      <c r="F521" t="s">
        <v>136</v>
      </c>
      <c r="G521">
        <v>0</v>
      </c>
      <c r="H521">
        <v>0</v>
      </c>
      <c r="I521">
        <v>1.8049564414091251E-2</v>
      </c>
      <c r="J521">
        <v>3.500851470649867E-2</v>
      </c>
      <c r="K521">
        <v>5.1178441108533229E-2</v>
      </c>
      <c r="L521">
        <v>6.6778184218512851E-2</v>
      </c>
      <c r="M521">
        <v>8.1968274744919967E-2</v>
      </c>
      <c r="N521">
        <v>9.6863164671064664E-2</v>
      </c>
      <c r="O521">
        <v>0.11154544361658537</v>
      </c>
      <c r="P521">
        <v>0.12607465390944478</v>
      </c>
      <c r="Q521">
        <v>0.1296523103595752</v>
      </c>
      <c r="R521">
        <v>0.13321029605861542</v>
      </c>
      <c r="S521">
        <v>0.13675412867560291</v>
      </c>
      <c r="T521">
        <v>0.14028777922307215</v>
      </c>
      <c r="U521">
        <v>0.14381410509010334</v>
      </c>
      <c r="V521">
        <v>0.14733516208096717</v>
      </c>
      <c r="W521">
        <v>0.15085242914757635</v>
      </c>
      <c r="X521">
        <v>0.15436697018183509</v>
      </c>
    </row>
    <row r="522" spans="1:24" x14ac:dyDescent="0.3">
      <c r="A522" t="s">
        <v>336</v>
      </c>
      <c r="B522" t="s">
        <v>137</v>
      </c>
      <c r="C522" t="s">
        <v>213</v>
      </c>
      <c r="D522" t="s">
        <v>217</v>
      </c>
      <c r="E522" t="s">
        <v>337</v>
      </c>
      <c r="F522" t="s">
        <v>136</v>
      </c>
      <c r="G522">
        <v>0</v>
      </c>
      <c r="H522">
        <v>0</v>
      </c>
      <c r="I522">
        <v>1.2059870540760486E-4</v>
      </c>
      <c r="J522">
        <v>2.408654994329975E-4</v>
      </c>
      <c r="K522">
        <v>3.6084705164632949E-4</v>
      </c>
      <c r="L522">
        <v>4.8058600304244062E-4</v>
      </c>
      <c r="M522">
        <v>6.0012043674391728E-4</v>
      </c>
      <c r="N522">
        <v>7.1948373904715023E-4</v>
      </c>
      <c r="O522">
        <v>8.3870473773850701E-4</v>
      </c>
      <c r="P522">
        <v>9.5780801776624474E-4</v>
      </c>
      <c r="Q522">
        <v>1.076814334589532E-3</v>
      </c>
      <c r="R522">
        <v>1.1957410667165901E-3</v>
      </c>
      <c r="S522">
        <v>1.3146026677201407E-3</v>
      </c>
      <c r="T522">
        <v>1.4334110930265746E-3</v>
      </c>
      <c r="U522">
        <v>1.5521761878913038E-3</v>
      </c>
      <c r="V522">
        <v>1.6709060306871106E-3</v>
      </c>
      <c r="W522">
        <v>1.7896072306518994E-3</v>
      </c>
      <c r="X522">
        <v>1.9082851822699446E-3</v>
      </c>
    </row>
    <row r="523" spans="1:24" x14ac:dyDescent="0.3">
      <c r="A523" t="s">
        <v>336</v>
      </c>
      <c r="B523" t="s">
        <v>137</v>
      </c>
      <c r="C523" t="s">
        <v>213</v>
      </c>
      <c r="D523" t="s">
        <v>218</v>
      </c>
      <c r="E523" t="s">
        <v>337</v>
      </c>
      <c r="F523" t="s">
        <v>136</v>
      </c>
      <c r="G523">
        <v>0</v>
      </c>
      <c r="H523">
        <v>0</v>
      </c>
      <c r="I523">
        <v>0.79678397044796478</v>
      </c>
      <c r="J523">
        <v>1.5396282702003274</v>
      </c>
      <c r="K523">
        <v>2.2354235529586499</v>
      </c>
      <c r="L523">
        <v>2.8915866753154971</v>
      </c>
      <c r="M523">
        <v>3.5150899581249622</v>
      </c>
      <c r="N523">
        <v>4.1119154385503647</v>
      </c>
      <c r="O523">
        <v>4.6954354870190471</v>
      </c>
      <c r="P523">
        <v>5.2693532214945336</v>
      </c>
      <c r="Q523">
        <v>5.8364275145348925</v>
      </c>
      <c r="R523">
        <v>5.9688205498994211</v>
      </c>
      <c r="S523">
        <v>6.1004147009934595</v>
      </c>
      <c r="T523">
        <v>6.2314506278736506</v>
      </c>
      <c r="U523">
        <v>6.3620977048266187</v>
      </c>
      <c r="V523">
        <v>6.4924745020153658</v>
      </c>
      <c r="W523">
        <v>6.6226637176308936</v>
      </c>
      <c r="X523">
        <v>6.7527228826896009</v>
      </c>
    </row>
    <row r="524" spans="1:24" x14ac:dyDescent="0.3">
      <c r="A524" t="s">
        <v>336</v>
      </c>
      <c r="B524" t="s">
        <v>137</v>
      </c>
      <c r="C524" t="s">
        <v>213</v>
      </c>
      <c r="D524" t="s">
        <v>219</v>
      </c>
      <c r="E524" t="s">
        <v>337</v>
      </c>
      <c r="F524" t="s">
        <v>136</v>
      </c>
      <c r="G524">
        <v>0</v>
      </c>
      <c r="H524">
        <v>0</v>
      </c>
      <c r="I524">
        <v>0</v>
      </c>
      <c r="J524">
        <v>0.13187604739847306</v>
      </c>
      <c r="K524">
        <v>0.39290260444869873</v>
      </c>
      <c r="L524">
        <v>0.66710361934247075</v>
      </c>
      <c r="M524">
        <v>0.95739903393618175</v>
      </c>
      <c r="N524">
        <v>1.265060848079121</v>
      </c>
      <c r="O524">
        <v>1.5727157157848981</v>
      </c>
      <c r="P524">
        <v>1.8803696433869639</v>
      </c>
      <c r="Q524">
        <v>2.1880234437597239</v>
      </c>
      <c r="R524">
        <v>2.4956772269138678</v>
      </c>
      <c r="S524">
        <v>2.8033310077377256</v>
      </c>
      <c r="T524">
        <v>3.1109847882462134</v>
      </c>
      <c r="U524">
        <v>3.4186385687120202</v>
      </c>
      <c r="V524">
        <v>3.7262923491720512</v>
      </c>
      <c r="W524">
        <v>3.9133464244724729</v>
      </c>
      <c r="X524">
        <v>3.9817670941546774</v>
      </c>
    </row>
    <row r="525" spans="1:24" x14ac:dyDescent="0.3">
      <c r="A525" t="s">
        <v>336</v>
      </c>
      <c r="B525" t="s">
        <v>137</v>
      </c>
      <c r="C525" t="s">
        <v>213</v>
      </c>
      <c r="D525" t="s">
        <v>220</v>
      </c>
      <c r="E525" t="s">
        <v>337</v>
      </c>
      <c r="F525" t="s">
        <v>136</v>
      </c>
      <c r="G525">
        <v>0</v>
      </c>
      <c r="H525">
        <v>0</v>
      </c>
      <c r="I525">
        <v>0</v>
      </c>
      <c r="J525">
        <v>0</v>
      </c>
      <c r="K525">
        <v>0</v>
      </c>
      <c r="L525">
        <v>4.03858363215162</v>
      </c>
      <c r="M525">
        <v>8.0175668505064461</v>
      </c>
      <c r="N525">
        <v>11.933862970716913</v>
      </c>
      <c r="O525">
        <v>15.784412682585058</v>
      </c>
      <c r="P525">
        <v>19.566212712830598</v>
      </c>
      <c r="Q525">
        <v>23.276346428841521</v>
      </c>
      <c r="R525">
        <v>26.912015897086501</v>
      </c>
      <c r="S525">
        <v>30.470574800611086</v>
      </c>
      <c r="T525">
        <v>33.949561521753154</v>
      </c>
      <c r="U525">
        <v>37.346731616201843</v>
      </c>
      <c r="V525">
        <v>37.803746407064509</v>
      </c>
      <c r="W525">
        <v>38.248963661965306</v>
      </c>
      <c r="X525">
        <v>38.682187974980877</v>
      </c>
    </row>
    <row r="526" spans="1:24" x14ac:dyDescent="0.3">
      <c r="A526" t="s">
        <v>336</v>
      </c>
      <c r="B526" t="s">
        <v>137</v>
      </c>
      <c r="C526" t="s">
        <v>213</v>
      </c>
      <c r="D526" t="s">
        <v>221</v>
      </c>
      <c r="E526" t="s">
        <v>337</v>
      </c>
      <c r="F526" t="s">
        <v>136</v>
      </c>
      <c r="G526">
        <v>0</v>
      </c>
      <c r="H526">
        <v>0</v>
      </c>
      <c r="I526">
        <v>0</v>
      </c>
      <c r="J526">
        <v>0</v>
      </c>
      <c r="K526">
        <v>0</v>
      </c>
      <c r="L526">
        <v>0.51351042541279412</v>
      </c>
      <c r="M526">
        <v>1.0270208508255882</v>
      </c>
      <c r="N526">
        <v>1.0270208508255882</v>
      </c>
      <c r="O526">
        <v>1.0270208508255882</v>
      </c>
      <c r="P526">
        <v>1.0270208508255882</v>
      </c>
      <c r="Q526">
        <v>1.0270208508255882</v>
      </c>
      <c r="R526">
        <v>1.0270208508255882</v>
      </c>
      <c r="S526">
        <v>1.0270208508255882</v>
      </c>
      <c r="T526">
        <v>1.0270208508255882</v>
      </c>
      <c r="U526">
        <v>1.0270208508255882</v>
      </c>
      <c r="V526">
        <v>1.0270208508255882</v>
      </c>
      <c r="W526">
        <v>1.0270208508255882</v>
      </c>
      <c r="X526">
        <v>1.0270208508255882</v>
      </c>
    </row>
    <row r="527" spans="1:24" x14ac:dyDescent="0.3">
      <c r="A527" t="s">
        <v>336</v>
      </c>
      <c r="B527" t="s">
        <v>137</v>
      </c>
      <c r="C527" t="s">
        <v>213</v>
      </c>
      <c r="D527" t="s">
        <v>222</v>
      </c>
      <c r="E527" t="s">
        <v>337</v>
      </c>
      <c r="F527" t="s">
        <v>136</v>
      </c>
      <c r="G527">
        <v>0</v>
      </c>
      <c r="H527">
        <v>0</v>
      </c>
      <c r="I527">
        <v>1.3438518120083081</v>
      </c>
      <c r="J527">
        <v>2.6285154128099562</v>
      </c>
      <c r="K527">
        <v>3.8674724513737289</v>
      </c>
      <c r="L527">
        <v>3.9147038472955211</v>
      </c>
      <c r="M527">
        <v>3.9147038472955211</v>
      </c>
      <c r="N527">
        <v>3.9147038472955211</v>
      </c>
      <c r="O527">
        <v>3.9147038472955211</v>
      </c>
      <c r="P527">
        <v>3.9147038472955211</v>
      </c>
      <c r="Q527">
        <v>3.9147038472955211</v>
      </c>
      <c r="R527">
        <v>3.9147038472955211</v>
      </c>
      <c r="S527">
        <v>3.9147038472955211</v>
      </c>
      <c r="T527">
        <v>3.9147038472955211</v>
      </c>
      <c r="U527">
        <v>3.9147038472955211</v>
      </c>
      <c r="V527">
        <v>3.9147038472955211</v>
      </c>
      <c r="W527">
        <v>3.9147038472955211</v>
      </c>
      <c r="X527">
        <v>3.9147038472955211</v>
      </c>
    </row>
    <row r="528" spans="1:24" x14ac:dyDescent="0.3">
      <c r="A528" t="s">
        <v>336</v>
      </c>
      <c r="B528" t="s">
        <v>137</v>
      </c>
      <c r="C528" t="s">
        <v>213</v>
      </c>
      <c r="D528" t="s">
        <v>223</v>
      </c>
      <c r="E528" t="s">
        <v>337</v>
      </c>
      <c r="F528" t="s">
        <v>136</v>
      </c>
      <c r="G528">
        <v>0</v>
      </c>
      <c r="H528">
        <v>0</v>
      </c>
      <c r="I528">
        <v>1.5266193849143795E-4</v>
      </c>
      <c r="J528">
        <v>3.0218590174823756E-4</v>
      </c>
      <c r="K528">
        <v>4.4801140814435014E-4</v>
      </c>
      <c r="L528">
        <v>5.8962294510995963E-4</v>
      </c>
      <c r="M528">
        <v>7.2661437620657977E-4</v>
      </c>
      <c r="N528">
        <v>8.5874928775112947E-4</v>
      </c>
      <c r="O528">
        <v>9.8599997451902493E-4</v>
      </c>
      <c r="P528">
        <v>1.1085521931809689E-3</v>
      </c>
      <c r="Q528">
        <v>1.2267740322920782E-3</v>
      </c>
      <c r="R528">
        <v>1.3411593930481014E-3</v>
      </c>
      <c r="S528">
        <v>1.4522630434923584E-3</v>
      </c>
      <c r="T528">
        <v>1.5606427429501509E-3</v>
      </c>
      <c r="U528">
        <v>1.6668173669758667E-3</v>
      </c>
      <c r="V528">
        <v>1.7712428558910038E-3</v>
      </c>
      <c r="W528">
        <v>1.8743031049983118E-3</v>
      </c>
      <c r="X528">
        <v>1.9763111257125147E-3</v>
      </c>
    </row>
    <row r="529" spans="1:24" x14ac:dyDescent="0.3">
      <c r="A529" t="s">
        <v>336</v>
      </c>
      <c r="B529" t="s">
        <v>137</v>
      </c>
      <c r="C529" t="s">
        <v>213</v>
      </c>
      <c r="D529" t="s">
        <v>224</v>
      </c>
      <c r="E529" t="s">
        <v>337</v>
      </c>
      <c r="F529" t="s">
        <v>136</v>
      </c>
      <c r="G529">
        <v>0</v>
      </c>
      <c r="H529">
        <v>0</v>
      </c>
      <c r="I529">
        <v>0.61196785015557587</v>
      </c>
      <c r="J529">
        <v>1.2028407460087103</v>
      </c>
      <c r="K529">
        <v>1.7734529511384438</v>
      </c>
      <c r="L529">
        <v>2.324917000698135</v>
      </c>
      <c r="M529">
        <v>2.8585581526250703</v>
      </c>
      <c r="N529">
        <v>3.3758438215712347</v>
      </c>
      <c r="O529">
        <v>3.8783150066225081</v>
      </c>
      <c r="P529">
        <v>4.3675251361884095</v>
      </c>
      <c r="Q529">
        <v>4.8449897166067597</v>
      </c>
      <c r="R529">
        <v>5.3121481803710617</v>
      </c>
      <c r="S529">
        <v>5.7703377181788191</v>
      </c>
      <c r="T529">
        <v>6.2207777888247682</v>
      </c>
      <c r="U529">
        <v>6.6162514597703144</v>
      </c>
      <c r="V529">
        <v>6.6916862135608763</v>
      </c>
      <c r="W529">
        <v>6.7662888478358294</v>
      </c>
      <c r="X529">
        <v>6.8401866981266464</v>
      </c>
    </row>
    <row r="530" spans="1:24" x14ac:dyDescent="0.3">
      <c r="A530" t="s">
        <v>336</v>
      </c>
      <c r="B530" t="s">
        <v>137</v>
      </c>
      <c r="C530" t="s">
        <v>213</v>
      </c>
      <c r="D530" t="s">
        <v>225</v>
      </c>
      <c r="E530" t="s">
        <v>337</v>
      </c>
      <c r="F530" t="s">
        <v>136</v>
      </c>
      <c r="G530">
        <v>0</v>
      </c>
      <c r="H530">
        <v>0</v>
      </c>
      <c r="I530">
        <v>0</v>
      </c>
      <c r="J530">
        <v>0</v>
      </c>
      <c r="K530">
        <v>0.14280057373149069</v>
      </c>
      <c r="L530">
        <v>0.29655768019446949</v>
      </c>
      <c r="M530">
        <v>0.44386849938482004</v>
      </c>
      <c r="N530">
        <v>0.58538142545684313</v>
      </c>
      <c r="O530">
        <v>0.7249666904482529</v>
      </c>
      <c r="P530">
        <v>0.86273842704287218</v>
      </c>
      <c r="Q530">
        <v>0.99883522561565685</v>
      </c>
      <c r="R530">
        <v>1.1334112614566196</v>
      </c>
      <c r="S530">
        <v>1.2666277651246745</v>
      </c>
      <c r="T530">
        <v>1.3986456201266995</v>
      </c>
      <c r="U530">
        <v>1.5296195306033507</v>
      </c>
      <c r="V530">
        <v>1.6596938842307014</v>
      </c>
      <c r="W530">
        <v>1.7890001984231585</v>
      </c>
      <c r="X530">
        <v>1.91765589755476</v>
      </c>
    </row>
    <row r="531" spans="1:24" x14ac:dyDescent="0.3">
      <c r="A531" t="s">
        <v>336</v>
      </c>
      <c r="B531" t="s">
        <v>137</v>
      </c>
      <c r="C531" t="s">
        <v>213</v>
      </c>
      <c r="D531" t="s">
        <v>226</v>
      </c>
      <c r="E531" t="s">
        <v>337</v>
      </c>
      <c r="F531" t="s">
        <v>136</v>
      </c>
      <c r="G531">
        <v>0</v>
      </c>
      <c r="H531">
        <v>0</v>
      </c>
      <c r="I531">
        <v>0</v>
      </c>
      <c r="J531">
        <v>0</v>
      </c>
      <c r="K531">
        <v>0</v>
      </c>
      <c r="L531">
        <v>3.8345201619289329</v>
      </c>
      <c r="M531">
        <v>7.6501266575825895</v>
      </c>
      <c r="N531">
        <v>11.193500439489412</v>
      </c>
      <c r="O531">
        <v>14.490547875584625</v>
      </c>
      <c r="P531">
        <v>17.564710016941426</v>
      </c>
      <c r="Q531">
        <v>20.437197203688942</v>
      </c>
      <c r="R531">
        <v>20.840467139709215</v>
      </c>
      <c r="S531">
        <v>21.06162509481042</v>
      </c>
      <c r="T531">
        <v>21.269696526025811</v>
      </c>
      <c r="U531">
        <v>21.465926780757293</v>
      </c>
      <c r="V531">
        <v>21.651442695932573</v>
      </c>
      <c r="W531">
        <v>21.827263875767851</v>
      </c>
      <c r="X531">
        <v>21.994312896309545</v>
      </c>
    </row>
    <row r="532" spans="1:24" x14ac:dyDescent="0.3">
      <c r="A532" t="s">
        <v>336</v>
      </c>
      <c r="B532" t="s">
        <v>137</v>
      </c>
      <c r="C532" t="s">
        <v>213</v>
      </c>
      <c r="D532" t="s">
        <v>227</v>
      </c>
      <c r="E532" t="s">
        <v>337</v>
      </c>
      <c r="F532" t="s">
        <v>136</v>
      </c>
      <c r="G532">
        <v>0</v>
      </c>
      <c r="H532">
        <v>0</v>
      </c>
      <c r="I532">
        <v>0</v>
      </c>
      <c r="J532">
        <v>0</v>
      </c>
      <c r="K532">
        <v>0</v>
      </c>
      <c r="L532">
        <v>0</v>
      </c>
      <c r="M532">
        <v>5.7307523963496653E-4</v>
      </c>
      <c r="N532">
        <v>1.114157690501522E-3</v>
      </c>
      <c r="O532">
        <v>1.6176254636320405E-3</v>
      </c>
      <c r="P532">
        <v>2.0870580688796283E-3</v>
      </c>
      <c r="Q532">
        <v>2.5256943806976047E-3</v>
      </c>
      <c r="R532">
        <v>2.9364650538836541E-3</v>
      </c>
      <c r="S532">
        <v>3.3220218545580676E-3</v>
      </c>
      <c r="T532">
        <v>3.6847641999303645E-3</v>
      </c>
      <c r="U532">
        <v>4.0268631724731966E-3</v>
      </c>
      <c r="V532">
        <v>4.3502832488454633E-3</v>
      </c>
      <c r="W532">
        <v>4.6568019610349932E-3</v>
      </c>
      <c r="X532">
        <v>4.9480276864961306E-3</v>
      </c>
    </row>
    <row r="533" spans="1:24" x14ac:dyDescent="0.3">
      <c r="A533" t="s">
        <v>336</v>
      </c>
      <c r="B533" t="s">
        <v>137</v>
      </c>
      <c r="C533" t="s">
        <v>213</v>
      </c>
      <c r="D533" t="s">
        <v>228</v>
      </c>
      <c r="E533" t="s">
        <v>337</v>
      </c>
      <c r="F533" t="s">
        <v>136</v>
      </c>
      <c r="G533">
        <v>0</v>
      </c>
      <c r="H533">
        <v>0</v>
      </c>
      <c r="I533">
        <v>7.6988247947830671E-2</v>
      </c>
      <c r="J533">
        <v>0.12236450946255048</v>
      </c>
      <c r="K533">
        <v>0.16615009044525686</v>
      </c>
      <c r="L533">
        <v>0.20866768755907741</v>
      </c>
      <c r="M533">
        <v>0.2501944312483485</v>
      </c>
      <c r="N533">
        <v>0.29095884548522866</v>
      </c>
      <c r="O533">
        <v>0.33114374576293931</v>
      </c>
      <c r="P533">
        <v>0.37089211286899509</v>
      </c>
      <c r="Q533">
        <v>0.41031390842078047</v>
      </c>
      <c r="R533">
        <v>0.44949265207955641</v>
      </c>
      <c r="S533">
        <v>0.48849119726657159</v>
      </c>
      <c r="T533">
        <v>0.52735652365385555</v>
      </c>
      <c r="U533">
        <v>0.56612357016867842</v>
      </c>
      <c r="V533">
        <v>0.60481822508187677</v>
      </c>
      <c r="W533">
        <v>0.64345961840289545</v>
      </c>
      <c r="X533">
        <v>0.68206185792436191</v>
      </c>
    </row>
    <row r="534" spans="1:24" x14ac:dyDescent="0.3">
      <c r="A534" t="s">
        <v>336</v>
      </c>
      <c r="B534" t="s">
        <v>137</v>
      </c>
      <c r="C534" t="s">
        <v>213</v>
      </c>
      <c r="D534" t="s">
        <v>229</v>
      </c>
      <c r="E534" t="s">
        <v>337</v>
      </c>
      <c r="F534" t="s">
        <v>136</v>
      </c>
      <c r="G534">
        <v>0</v>
      </c>
      <c r="H534">
        <v>0</v>
      </c>
      <c r="I534">
        <v>6.8706925657185586E-2</v>
      </c>
      <c r="J534">
        <v>7.2110390696919574E-2</v>
      </c>
      <c r="K534">
        <v>7.5484180383244018E-2</v>
      </c>
      <c r="L534">
        <v>7.8829274236026994E-2</v>
      </c>
      <c r="M534">
        <v>8.2146716256068633E-2</v>
      </c>
      <c r="N534">
        <v>8.543760205598111E-2</v>
      </c>
      <c r="O534">
        <v>8.8703066206610393E-2</v>
      </c>
      <c r="P534">
        <v>9.1944270053253174E-2</v>
      </c>
      <c r="Q534">
        <v>9.5162390213940712E-2</v>
      </c>
      <c r="R534">
        <v>9.8358607927217651E-2</v>
      </c>
      <c r="S534">
        <v>0.10153409937175562</v>
      </c>
      <c r="T534">
        <v>0.10469002703700224</v>
      </c>
      <c r="U534">
        <v>0.10782753218457225</v>
      </c>
      <c r="V534">
        <v>0.11094772840541238</v>
      </c>
      <c r="W534">
        <v>0.11405169624859819</v>
      </c>
      <c r="X534">
        <v>0.11714047887419574</v>
      </c>
    </row>
    <row r="535" spans="1:24" x14ac:dyDescent="0.3">
      <c r="A535" t="s">
        <v>336</v>
      </c>
      <c r="B535" t="s">
        <v>137</v>
      </c>
      <c r="C535" t="s">
        <v>213</v>
      </c>
      <c r="D535" t="s">
        <v>230</v>
      </c>
      <c r="E535" t="s">
        <v>337</v>
      </c>
      <c r="F535" t="s">
        <v>136</v>
      </c>
      <c r="G535">
        <v>0</v>
      </c>
      <c r="H535">
        <v>0</v>
      </c>
      <c r="I535">
        <v>0.64517508979377625</v>
      </c>
      <c r="J535">
        <v>1.2791813428383083</v>
      </c>
      <c r="K535">
        <v>1.9031726171264154</v>
      </c>
      <c r="L535">
        <v>2.518542231898742</v>
      </c>
      <c r="M535">
        <v>3.1267462835318414</v>
      </c>
      <c r="N535">
        <v>3.7291670872564158</v>
      </c>
      <c r="O535">
        <v>4.3270297925526995</v>
      </c>
      <c r="P535">
        <v>4.9213667626701518</v>
      </c>
      <c r="Q535">
        <v>5.5130159052145871</v>
      </c>
      <c r="R535">
        <v>6.1026386198009117</v>
      </c>
      <c r="S535">
        <v>6.6907463066921489</v>
      </c>
      <c r="T535">
        <v>7.2777283900677787</v>
      </c>
      <c r="U535">
        <v>7.8638780880282386</v>
      </c>
      <c r="V535">
        <v>8.4494143567728983</v>
      </c>
      <c r="W535">
        <v>9.0344997057894663</v>
      </c>
      <c r="X535">
        <v>9.6192542122848188</v>
      </c>
    </row>
    <row r="536" spans="1:24" x14ac:dyDescent="0.3">
      <c r="A536" t="s">
        <v>336</v>
      </c>
      <c r="B536" t="s">
        <v>137</v>
      </c>
      <c r="C536" t="s">
        <v>213</v>
      </c>
      <c r="D536" t="s">
        <v>231</v>
      </c>
      <c r="E536" t="s">
        <v>337</v>
      </c>
      <c r="F536" t="s">
        <v>136</v>
      </c>
      <c r="G536">
        <v>0</v>
      </c>
      <c r="H536">
        <v>0</v>
      </c>
      <c r="I536">
        <v>0.24933693551661557</v>
      </c>
      <c r="J536">
        <v>0.4947148257833176</v>
      </c>
      <c r="K536">
        <v>0.73637285317997569</v>
      </c>
      <c r="L536">
        <v>0.97459923934654102</v>
      </c>
      <c r="M536">
        <v>1.2097129991644209</v>
      </c>
      <c r="N536">
        <v>1.4420465316520463</v>
      </c>
      <c r="O536">
        <v>1.6719306092307598</v>
      </c>
      <c r="P536">
        <v>1.8996826253901891</v>
      </c>
      <c r="Q536">
        <v>2.1255983190916727</v>
      </c>
      <c r="R536">
        <v>2.3499467215454044</v>
      </c>
      <c r="S536">
        <v>2.5729677960703468</v>
      </c>
      <c r="T536">
        <v>2.794872138142118</v>
      </c>
      <c r="U536">
        <v>3.0158421195154834</v>
      </c>
      <c r="V536">
        <v>3.2360339453117253</v>
      </c>
      <c r="W536">
        <v>3.455580204993173</v>
      </c>
      <c r="X536">
        <v>3.6745926102786703</v>
      </c>
    </row>
    <row r="537" spans="1:24" x14ac:dyDescent="0.3">
      <c r="A537" t="s">
        <v>336</v>
      </c>
      <c r="B537" t="s">
        <v>137</v>
      </c>
      <c r="C537" t="s">
        <v>213</v>
      </c>
      <c r="D537" t="s">
        <v>232</v>
      </c>
      <c r="E537" t="s">
        <v>337</v>
      </c>
      <c r="F537" t="s">
        <v>136</v>
      </c>
      <c r="G537">
        <v>0</v>
      </c>
      <c r="H537">
        <v>0</v>
      </c>
      <c r="I537">
        <v>4.6292042391494412</v>
      </c>
      <c r="J537">
        <v>9.1404001163796593</v>
      </c>
      <c r="K537">
        <v>12.499972697855375</v>
      </c>
      <c r="L537">
        <v>12.717149490401567</v>
      </c>
      <c r="M537">
        <v>12.931456733236757</v>
      </c>
      <c r="N537">
        <v>13.143548642536345</v>
      </c>
      <c r="O537">
        <v>13.353940418608834</v>
      </c>
      <c r="P537">
        <v>13.563033388791176</v>
      </c>
      <c r="Q537">
        <v>13.771137600586421</v>
      </c>
      <c r="R537">
        <v>13.9784910854237</v>
      </c>
      <c r="S537">
        <v>14.185275720870077</v>
      </c>
      <c r="T537">
        <v>14.391629980127323</v>
      </c>
      <c r="U537">
        <v>14.597659005001034</v>
      </c>
      <c r="V537">
        <v>14.803442465868271</v>
      </c>
      <c r="W537">
        <v>15.009040639264224</v>
      </c>
      <c r="X537">
        <v>15.214499075828193</v>
      </c>
    </row>
    <row r="538" spans="1:24" x14ac:dyDescent="0.3">
      <c r="A538" t="s">
        <v>336</v>
      </c>
      <c r="B538" t="s">
        <v>137</v>
      </c>
      <c r="C538" t="s">
        <v>213</v>
      </c>
      <c r="D538" t="s">
        <v>233</v>
      </c>
      <c r="E538" t="s">
        <v>337</v>
      </c>
      <c r="F538" t="s">
        <v>136</v>
      </c>
      <c r="G538">
        <v>0</v>
      </c>
      <c r="H538">
        <v>0</v>
      </c>
      <c r="I538">
        <v>0.17774844731765768</v>
      </c>
      <c r="J538">
        <v>0.34871599915701135</v>
      </c>
      <c r="K538">
        <v>0.51383551729676935</v>
      </c>
      <c r="L538">
        <v>0.67395087602951842</v>
      </c>
      <c r="M538">
        <v>0.82981279721446932</v>
      </c>
      <c r="N538">
        <v>0.96485627824101017</v>
      </c>
      <c r="O538">
        <v>1.0469402790267064</v>
      </c>
      <c r="P538">
        <v>1.1276312854446411</v>
      </c>
      <c r="Q538">
        <v>1.2071593738006783</v>
      </c>
      <c r="R538">
        <v>1.2857193716945836</v>
      </c>
      <c r="S538">
        <v>1.3634753694009365</v>
      </c>
      <c r="T538">
        <v>1.4405649539213607</v>
      </c>
      <c r="U538">
        <v>1.5171030656994238</v>
      </c>
      <c r="V538">
        <v>1.5931854351021726</v>
      </c>
      <c r="W538">
        <v>1.6688915937777091</v>
      </c>
      <c r="X538">
        <v>1.7442874796603447</v>
      </c>
    </row>
    <row r="539" spans="1:24" x14ac:dyDescent="0.3">
      <c r="A539" t="s">
        <v>336</v>
      </c>
      <c r="B539" t="s">
        <v>137</v>
      </c>
      <c r="C539" t="s">
        <v>213</v>
      </c>
      <c r="D539" t="s">
        <v>234</v>
      </c>
      <c r="E539" t="s">
        <v>337</v>
      </c>
      <c r="F539" t="s">
        <v>136</v>
      </c>
      <c r="G539">
        <v>0</v>
      </c>
      <c r="H539">
        <v>0</v>
      </c>
      <c r="I539">
        <v>8.1416441247588605</v>
      </c>
      <c r="J539">
        <v>15.895725621922885</v>
      </c>
      <c r="K539">
        <v>23.302599520467268</v>
      </c>
      <c r="L539">
        <v>30.408228125629964</v>
      </c>
      <c r="M539">
        <v>37.259670613566911</v>
      </c>
      <c r="N539">
        <v>43.901628577244438</v>
      </c>
      <c r="O539">
        <v>50.374268762155324</v>
      </c>
      <c r="P539">
        <v>56.712195450979024</v>
      </c>
      <c r="Q539">
        <v>62.944277909467239</v>
      </c>
      <c r="R539">
        <v>69.09401607044542</v>
      </c>
      <c r="S539">
        <v>75.180183252659887</v>
      </c>
      <c r="T539">
        <v>81.21756359012231</v>
      </c>
      <c r="U539">
        <v>87.217673529997256</v>
      </c>
      <c r="V539">
        <v>93.18941016291032</v>
      </c>
      <c r="W539">
        <v>96.140054236905172</v>
      </c>
      <c r="X539">
        <v>96.140054236905172</v>
      </c>
    </row>
    <row r="540" spans="1:24" x14ac:dyDescent="0.3">
      <c r="A540" t="s">
        <v>336</v>
      </c>
      <c r="B540" t="s">
        <v>137</v>
      </c>
      <c r="C540" t="s">
        <v>213</v>
      </c>
      <c r="D540" t="s">
        <v>235</v>
      </c>
      <c r="E540" t="s">
        <v>337</v>
      </c>
      <c r="F540" t="s">
        <v>136</v>
      </c>
      <c r="G540">
        <v>0</v>
      </c>
      <c r="H540">
        <v>0</v>
      </c>
      <c r="I540">
        <v>11.768704339837239</v>
      </c>
      <c r="J540">
        <v>22.977188912334899</v>
      </c>
      <c r="K540">
        <v>33.683786702496626</v>
      </c>
      <c r="L540">
        <v>43.954935984070836</v>
      </c>
      <c r="M540">
        <v>53.858660552026812</v>
      </c>
      <c r="N540">
        <v>63.459576327065477</v>
      </c>
      <c r="O540">
        <v>72.815744131393544</v>
      </c>
      <c r="P540">
        <v>81.977184276081658</v>
      </c>
      <c r="Q540">
        <v>90.985627134987169</v>
      </c>
      <c r="R540">
        <v>99.87504173908107</v>
      </c>
      <c r="S540">
        <v>108.67256482320678</v>
      </c>
      <c r="T540">
        <v>117.39956677637146</v>
      </c>
      <c r="U540">
        <v>126.07269456319898</v>
      </c>
      <c r="V540">
        <v>134.70480888202655</v>
      </c>
      <c r="W540">
        <v>138.96994958172115</v>
      </c>
      <c r="X540">
        <v>138.96994958172115</v>
      </c>
    </row>
    <row r="541" spans="1:24" x14ac:dyDescent="0.3">
      <c r="A541" t="s">
        <v>336</v>
      </c>
      <c r="B541" t="s">
        <v>137</v>
      </c>
      <c r="C541" t="s">
        <v>213</v>
      </c>
      <c r="D541" t="s">
        <v>236</v>
      </c>
      <c r="E541" t="s">
        <v>337</v>
      </c>
      <c r="F541" t="s">
        <v>136</v>
      </c>
      <c r="G541">
        <v>0</v>
      </c>
      <c r="H541">
        <v>0</v>
      </c>
      <c r="I541">
        <v>2.9524013590146372</v>
      </c>
      <c r="J541">
        <v>5.7642610275696491</v>
      </c>
      <c r="K541">
        <v>8.4502129347048882</v>
      </c>
      <c r="L541">
        <v>11.026924373950825</v>
      </c>
      <c r="M541">
        <v>13.511460396728015</v>
      </c>
      <c r="N541">
        <v>15.920031124948149</v>
      </c>
      <c r="O541">
        <v>18.267202210482381</v>
      </c>
      <c r="P541">
        <v>20.56552219139563</v>
      </c>
      <c r="Q541">
        <v>22.825459918712696</v>
      </c>
      <c r="R541">
        <v>25.055537164270749</v>
      </c>
      <c r="S541">
        <v>27.262561689614085</v>
      </c>
      <c r="T541">
        <v>29.451894659721059</v>
      </c>
      <c r="U541">
        <v>31.627712279512778</v>
      </c>
      <c r="V541">
        <v>33.79324089762985</v>
      </c>
      <c r="W541">
        <v>34.863231852839881</v>
      </c>
      <c r="X541">
        <v>34.863231852839881</v>
      </c>
    </row>
    <row r="542" spans="1:24" x14ac:dyDescent="0.3">
      <c r="A542" t="s">
        <v>336</v>
      </c>
      <c r="B542" t="s">
        <v>137</v>
      </c>
      <c r="C542" t="s">
        <v>213</v>
      </c>
      <c r="D542" t="s">
        <v>237</v>
      </c>
      <c r="E542" t="s">
        <v>337</v>
      </c>
      <c r="F542" t="s">
        <v>136</v>
      </c>
      <c r="G542">
        <v>0</v>
      </c>
      <c r="H542">
        <v>0</v>
      </c>
      <c r="I542">
        <v>0.20586726634153021</v>
      </c>
      <c r="J542">
        <v>0.40193473580463168</v>
      </c>
      <c r="K542">
        <v>0.58922281401880039</v>
      </c>
      <c r="L542">
        <v>0.76889369058469925</v>
      </c>
      <c r="M542">
        <v>0.9421372902648274</v>
      </c>
      <c r="N542">
        <v>1.1100839246527738</v>
      </c>
      <c r="O542">
        <v>1.2737492384961748</v>
      </c>
      <c r="P542">
        <v>1.4340082257114637</v>
      </c>
      <c r="Q542">
        <v>1.5915908662302756</v>
      </c>
      <c r="R542">
        <v>1.7470913725796937</v>
      </c>
      <c r="S542">
        <v>1.9009844414857406</v>
      </c>
      <c r="T542">
        <v>2.0536439002992033</v>
      </c>
      <c r="U542">
        <v>2.2053609505832314</v>
      </c>
      <c r="V542">
        <v>2.3563605616066132</v>
      </c>
      <c r="W542">
        <v>2.4309696970775336</v>
      </c>
      <c r="X542">
        <v>2.4309696970775336</v>
      </c>
    </row>
    <row r="543" spans="1:24" x14ac:dyDescent="0.3">
      <c r="A543" t="s">
        <v>336</v>
      </c>
      <c r="B543" t="s">
        <v>137</v>
      </c>
      <c r="C543" t="s">
        <v>213</v>
      </c>
      <c r="D543" t="s">
        <v>238</v>
      </c>
      <c r="E543" t="s">
        <v>337</v>
      </c>
      <c r="F543" t="s">
        <v>136</v>
      </c>
      <c r="G543">
        <v>0</v>
      </c>
      <c r="H543">
        <v>0</v>
      </c>
      <c r="I543">
        <v>7.5690531591569257E-2</v>
      </c>
      <c r="J543">
        <v>0.14777800453083623</v>
      </c>
      <c r="K543">
        <v>0.21663758795424559</v>
      </c>
      <c r="L543">
        <v>0.28269658023830774</v>
      </c>
      <c r="M543">
        <v>0.34639247705403486</v>
      </c>
      <c r="N543">
        <v>0.40814085629733654</v>
      </c>
      <c r="O543">
        <v>0.46831513668709362</v>
      </c>
      <c r="P543">
        <v>0.52723702431991482</v>
      </c>
      <c r="Q543">
        <v>0.585174908483998</v>
      </c>
      <c r="R543">
        <v>0.64234726131846742</v>
      </c>
      <c r="S543">
        <v>0.6989286129862573</v>
      </c>
      <c r="T543">
        <v>0.75505640734334034</v>
      </c>
      <c r="U543">
        <v>0.8108377094977679</v>
      </c>
      <c r="V543">
        <v>0.86635523315069796</v>
      </c>
      <c r="W543">
        <v>0.89378652529217295</v>
      </c>
      <c r="X543">
        <v>0.89378652529217295</v>
      </c>
    </row>
    <row r="544" spans="1:24" x14ac:dyDescent="0.3">
      <c r="A544" t="s">
        <v>336</v>
      </c>
      <c r="B544" t="s">
        <v>137</v>
      </c>
      <c r="C544" t="s">
        <v>213</v>
      </c>
      <c r="D544" t="s">
        <v>239</v>
      </c>
      <c r="E544" t="s">
        <v>337</v>
      </c>
      <c r="F544" t="s">
        <v>136</v>
      </c>
      <c r="G544">
        <v>0</v>
      </c>
      <c r="H544">
        <v>0</v>
      </c>
      <c r="I544">
        <v>2.2088463798868494</v>
      </c>
      <c r="J544">
        <v>4.3125461464085948</v>
      </c>
      <c r="K544">
        <v>6.3220477097752843</v>
      </c>
      <c r="L544">
        <v>8.2498207468704088</v>
      </c>
      <c r="M544">
        <v>10.108632518126832</v>
      </c>
      <c r="N544">
        <v>11.91061066635058</v>
      </c>
      <c r="O544">
        <v>13.666652520019049</v>
      </c>
      <c r="P544">
        <v>15.386146298925915</v>
      </c>
      <c r="Q544">
        <v>17.076924299861414</v>
      </c>
      <c r="R544">
        <v>18.745362107505208</v>
      </c>
      <c r="S544">
        <v>20.396552965496529</v>
      </c>
      <c r="T544">
        <v>22.034507842675456</v>
      </c>
      <c r="U544">
        <v>23.662351177084087</v>
      </c>
      <c r="V544">
        <v>25.28249676943868</v>
      </c>
      <c r="W544">
        <v>26.083013149337702</v>
      </c>
      <c r="X544">
        <v>26.083013149337702</v>
      </c>
    </row>
    <row r="545" spans="1:24" x14ac:dyDescent="0.3">
      <c r="A545" t="s">
        <v>336</v>
      </c>
      <c r="B545" t="s">
        <v>137</v>
      </c>
      <c r="C545" t="s">
        <v>213</v>
      </c>
      <c r="D545" t="s">
        <v>240</v>
      </c>
      <c r="E545" t="s">
        <v>337</v>
      </c>
      <c r="F545" t="s">
        <v>136</v>
      </c>
      <c r="G545">
        <v>0</v>
      </c>
      <c r="H545">
        <v>0</v>
      </c>
      <c r="I545">
        <v>1.6560166403527672</v>
      </c>
      <c r="J545">
        <v>5.0734743654764696</v>
      </c>
      <c r="K545">
        <v>9.4061443059387315</v>
      </c>
      <c r="L545">
        <v>14.165401272286523</v>
      </c>
      <c r="M545">
        <v>18.986259255681148</v>
      </c>
      <c r="N545">
        <v>23.816386896181513</v>
      </c>
      <c r="O545">
        <v>28.562898619160936</v>
      </c>
      <c r="P545">
        <v>33.234432825996805</v>
      </c>
      <c r="Q545">
        <v>37.841420653728882</v>
      </c>
      <c r="R545">
        <v>42.394763222792342</v>
      </c>
      <c r="S545">
        <v>46.904809288291538</v>
      </c>
      <c r="T545">
        <v>51.38073097801292</v>
      </c>
      <c r="U545">
        <v>55.83025711835591</v>
      </c>
      <c r="V545">
        <v>60.259660736210506</v>
      </c>
      <c r="W545">
        <v>64.67389342473632</v>
      </c>
      <c r="X545">
        <v>69.076783801288329</v>
      </c>
    </row>
    <row r="546" spans="1:24" x14ac:dyDescent="0.3">
      <c r="A546" t="s">
        <v>336</v>
      </c>
      <c r="B546" t="s">
        <v>137</v>
      </c>
      <c r="C546" t="s">
        <v>213</v>
      </c>
      <c r="D546" t="s">
        <v>241</v>
      </c>
      <c r="E546" t="s">
        <v>337</v>
      </c>
      <c r="F546" t="s">
        <v>136</v>
      </c>
      <c r="G546">
        <v>0</v>
      </c>
      <c r="H546">
        <v>0</v>
      </c>
      <c r="I546">
        <v>0.11826110486025095</v>
      </c>
      <c r="J546">
        <v>0.35389243551095068</v>
      </c>
      <c r="K546">
        <v>0.64376867297085738</v>
      </c>
      <c r="L546">
        <v>0.95457141987742777</v>
      </c>
      <c r="M546">
        <v>1.2637196975202336</v>
      </c>
      <c r="N546">
        <v>1.5695319359816031</v>
      </c>
      <c r="O546">
        <v>1.8675483634458092</v>
      </c>
      <c r="P546">
        <v>2.1593622470193932</v>
      </c>
      <c r="Q546">
        <v>2.446302799387913</v>
      </c>
      <c r="R546">
        <v>2.7294520158154669</v>
      </c>
      <c r="S546">
        <v>3.0096742665164649</v>
      </c>
      <c r="T546">
        <v>3.2876502497338862</v>
      </c>
      <c r="U546">
        <v>3.5639102112937033</v>
      </c>
      <c r="V546">
        <v>3.838863795342248</v>
      </c>
      <c r="W546">
        <v>4.1128254962090249</v>
      </c>
      <c r="X546">
        <v>4.3860356160411715</v>
      </c>
    </row>
    <row r="547" spans="1:24" x14ac:dyDescent="0.3">
      <c r="A547" t="s">
        <v>336</v>
      </c>
      <c r="B547" t="s">
        <v>137</v>
      </c>
      <c r="C547" t="s">
        <v>213</v>
      </c>
      <c r="D547" t="s">
        <v>242</v>
      </c>
      <c r="E547" t="s">
        <v>337</v>
      </c>
      <c r="F547" t="s">
        <v>136</v>
      </c>
      <c r="G547">
        <v>0</v>
      </c>
      <c r="H547">
        <v>0</v>
      </c>
      <c r="I547">
        <v>0.63140803059058193</v>
      </c>
      <c r="J547">
        <v>1.8894675980824394</v>
      </c>
      <c r="K547">
        <v>3.4371462234923253</v>
      </c>
      <c r="L547">
        <v>5.0965536047976254</v>
      </c>
      <c r="M547">
        <v>6.7471276069395856</v>
      </c>
      <c r="N547">
        <v>8.3798901576156322</v>
      </c>
      <c r="O547">
        <v>9.9710300828782579</v>
      </c>
      <c r="P547">
        <v>11.529053997367459</v>
      </c>
      <c r="Q547">
        <v>13.06105870239433</v>
      </c>
      <c r="R547">
        <v>14.572821080388817</v>
      </c>
      <c r="S547">
        <v>16.06895609157327</v>
      </c>
      <c r="T547">
        <v>17.553098052890139</v>
      </c>
      <c r="U547">
        <v>19.028078000571508</v>
      </c>
      <c r="V547">
        <v>20.49608306625279</v>
      </c>
      <c r="W547">
        <v>21.95879236704911</v>
      </c>
      <c r="X547">
        <v>23.417488900490802</v>
      </c>
    </row>
    <row r="548" spans="1:24" x14ac:dyDescent="0.3">
      <c r="A548" t="s">
        <v>336</v>
      </c>
      <c r="B548" t="s">
        <v>137</v>
      </c>
      <c r="C548" t="s">
        <v>213</v>
      </c>
      <c r="D548" t="s">
        <v>243</v>
      </c>
      <c r="E548" t="s">
        <v>337</v>
      </c>
      <c r="F548" t="s">
        <v>136</v>
      </c>
      <c r="G548">
        <v>0</v>
      </c>
      <c r="H548">
        <v>0</v>
      </c>
      <c r="I548">
        <v>0.28258908331116073</v>
      </c>
      <c r="J548">
        <v>0.84563846295847456</v>
      </c>
      <c r="K548">
        <v>1.5383079616434672</v>
      </c>
      <c r="L548">
        <v>2.2809820931147264</v>
      </c>
      <c r="M548">
        <v>3.0197028118966132</v>
      </c>
      <c r="N548">
        <v>3.7504519473309048</v>
      </c>
      <c r="O548">
        <v>4.4625727172856182</v>
      </c>
      <c r="P548">
        <v>5.1598722897357145</v>
      </c>
      <c r="Q548">
        <v>5.8455268652991492</v>
      </c>
      <c r="R548">
        <v>6.5221219098413892</v>
      </c>
      <c r="S548">
        <v>7.1917228664920261</v>
      </c>
      <c r="T548">
        <v>7.8559562877234264</v>
      </c>
      <c r="U548">
        <v>8.5160892146482858</v>
      </c>
      <c r="V548">
        <v>9.1731005064099627</v>
      </c>
      <c r="W548">
        <v>9.8277416583068149</v>
      </c>
      <c r="X548">
        <v>10.48058688079931</v>
      </c>
    </row>
    <row r="549" spans="1:24" x14ac:dyDescent="0.3">
      <c r="A549" t="s">
        <v>336</v>
      </c>
      <c r="B549" t="s">
        <v>137</v>
      </c>
      <c r="C549" t="s">
        <v>213</v>
      </c>
      <c r="D549" t="s">
        <v>244</v>
      </c>
      <c r="E549" t="s">
        <v>337</v>
      </c>
      <c r="F549" t="s">
        <v>136</v>
      </c>
      <c r="G549">
        <v>0</v>
      </c>
      <c r="H549">
        <v>0</v>
      </c>
      <c r="I549">
        <v>6.2781995968729576E-2</v>
      </c>
      <c r="J549">
        <v>0.1878730414861883</v>
      </c>
      <c r="K549">
        <v>0.34176141241883029</v>
      </c>
      <c r="L549">
        <v>0.50675916739851412</v>
      </c>
      <c r="M549">
        <v>0.6708786041621555</v>
      </c>
      <c r="N549">
        <v>0.8332270174038372</v>
      </c>
      <c r="O549">
        <v>0.99143682078579154</v>
      </c>
      <c r="P549">
        <v>1.146353841760571</v>
      </c>
      <c r="Q549">
        <v>1.2986837275954226</v>
      </c>
      <c r="R549">
        <v>1.4490008837331934</v>
      </c>
      <c r="S549">
        <v>1.5977641836757053</v>
      </c>
      <c r="T549">
        <v>1.7453349938620526</v>
      </c>
      <c r="U549">
        <v>1.891994809136613</v>
      </c>
      <c r="V549">
        <v>2.0379610997925486</v>
      </c>
      <c r="W549">
        <v>2.1834008233578692</v>
      </c>
      <c r="X549">
        <v>2.3284415505030052</v>
      </c>
    </row>
    <row r="550" spans="1:24" x14ac:dyDescent="0.3">
      <c r="A550" t="s">
        <v>336</v>
      </c>
      <c r="B550" t="s">
        <v>137</v>
      </c>
      <c r="C550" t="s">
        <v>213</v>
      </c>
      <c r="D550" t="s">
        <v>245</v>
      </c>
      <c r="E550" t="s">
        <v>337</v>
      </c>
      <c r="F550" t="s">
        <v>136</v>
      </c>
      <c r="G550">
        <v>0</v>
      </c>
      <c r="H550">
        <v>0</v>
      </c>
      <c r="I550">
        <v>9.8483203462247076E-3</v>
      </c>
      <c r="J550">
        <v>2.9470772128638766E-2</v>
      </c>
      <c r="K550">
        <v>5.3610526705064998E-2</v>
      </c>
      <c r="L550">
        <v>7.9492958800042895E-2</v>
      </c>
      <c r="M550">
        <v>0.10523761319260722</v>
      </c>
      <c r="N550">
        <v>0.1307044553443239</v>
      </c>
      <c r="O550">
        <v>0.15552209297398398</v>
      </c>
      <c r="P550">
        <v>0.17982320710871688</v>
      </c>
      <c r="Q550">
        <v>0.20371848936053746</v>
      </c>
      <c r="R550">
        <v>0.22729804404553963</v>
      </c>
      <c r="S550">
        <v>0.25063385252039427</v>
      </c>
      <c r="T550">
        <v>0.27378260066135712</v>
      </c>
      <c r="U550">
        <v>0.2967884452582924</v>
      </c>
      <c r="V550">
        <v>0.31968549986684291</v>
      </c>
      <c r="W550">
        <v>0.3424999543396039</v>
      </c>
      <c r="X550">
        <v>0.36525182009561025</v>
      </c>
    </row>
    <row r="551" spans="1:24" x14ac:dyDescent="0.3">
      <c r="A551" t="s">
        <v>336</v>
      </c>
      <c r="B551" t="s">
        <v>137</v>
      </c>
      <c r="C551" t="s">
        <v>213</v>
      </c>
      <c r="D551" t="s">
        <v>246</v>
      </c>
      <c r="E551" t="s">
        <v>337</v>
      </c>
      <c r="F551" t="s">
        <v>136</v>
      </c>
      <c r="G551">
        <v>0</v>
      </c>
      <c r="H551">
        <v>0</v>
      </c>
      <c r="I551">
        <v>0.34828297173218459</v>
      </c>
      <c r="J551">
        <v>1.0422252460683872</v>
      </c>
      <c r="K551">
        <v>1.8959206139273619</v>
      </c>
      <c r="L551">
        <v>2.8112452630845137</v>
      </c>
      <c r="M551">
        <v>3.7216974440493176</v>
      </c>
      <c r="N551">
        <v>4.6223248762829252</v>
      </c>
      <c r="O551">
        <v>5.4999933802673588</v>
      </c>
      <c r="P551">
        <v>6.3593951817626015</v>
      </c>
      <c r="Q551">
        <v>7.2044448572875961</v>
      </c>
      <c r="R551">
        <v>8.038328919655882</v>
      </c>
      <c r="S551">
        <v>8.8635929685158565</v>
      </c>
      <c r="T551">
        <v>9.6822416833198037</v>
      </c>
      <c r="U551">
        <v>10.495836656040304</v>
      </c>
      <c r="V551">
        <v>11.305584302605956</v>
      </c>
      <c r="W551">
        <v>12.112410819502092</v>
      </c>
      <c r="X551">
        <v>12.91702390471629</v>
      </c>
    </row>
    <row r="552" spans="1:24" x14ac:dyDescent="0.3">
      <c r="A552" t="s">
        <v>336</v>
      </c>
      <c r="B552" t="s">
        <v>137</v>
      </c>
      <c r="C552" t="s">
        <v>213</v>
      </c>
      <c r="D552" t="s">
        <v>247</v>
      </c>
      <c r="E552" t="s">
        <v>337</v>
      </c>
      <c r="F552" t="s">
        <v>136</v>
      </c>
      <c r="G552">
        <v>0</v>
      </c>
      <c r="H552">
        <v>0</v>
      </c>
      <c r="I552">
        <v>0.3134909033361622</v>
      </c>
      <c r="J552">
        <v>0.93811113487619258</v>
      </c>
      <c r="K552">
        <v>1.7065257682789436</v>
      </c>
      <c r="L552">
        <v>2.5304131655955744</v>
      </c>
      <c r="M552">
        <v>3.3499148346995997</v>
      </c>
      <c r="N552">
        <v>4.1605732079643962</v>
      </c>
      <c r="O552">
        <v>4.9505661575920072</v>
      </c>
      <c r="P552">
        <v>5.724117174856894</v>
      </c>
      <c r="Q552">
        <v>6.4847497858246523</v>
      </c>
      <c r="R552">
        <v>7.2353321834920301</v>
      </c>
      <c r="S552">
        <v>7.978155672338656</v>
      </c>
      <c r="T552">
        <v>8.7150246724005456</v>
      </c>
      <c r="U552">
        <v>9.4473447788915301</v>
      </c>
      <c r="V552">
        <v>10.17620189164006</v>
      </c>
      <c r="W552">
        <v>10.902429683826909</v>
      </c>
      <c r="X552">
        <v>11.62666515725642</v>
      </c>
    </row>
    <row r="553" spans="1:24" x14ac:dyDescent="0.3">
      <c r="A553" t="s">
        <v>336</v>
      </c>
      <c r="B553" t="s">
        <v>137</v>
      </c>
      <c r="C553" t="s">
        <v>213</v>
      </c>
      <c r="D553" t="s">
        <v>248</v>
      </c>
      <c r="E553" t="s">
        <v>337</v>
      </c>
      <c r="F553" t="s">
        <v>136</v>
      </c>
      <c r="G553">
        <v>0</v>
      </c>
      <c r="H553">
        <v>0</v>
      </c>
      <c r="I553">
        <v>1.1846375354827865</v>
      </c>
      <c r="J553">
        <v>3.6381690541234391</v>
      </c>
      <c r="K553">
        <v>6.753037615928152</v>
      </c>
      <c r="L553">
        <v>10.168794083038296</v>
      </c>
      <c r="M553">
        <v>13.612553462335793</v>
      </c>
      <c r="N553">
        <v>17.040943122155085</v>
      </c>
      <c r="O553">
        <v>20.38964977980967</v>
      </c>
      <c r="P553">
        <v>23.672208604263275</v>
      </c>
      <c r="Q553">
        <v>26.904856235776794</v>
      </c>
      <c r="R553">
        <v>30.102490763462519</v>
      </c>
      <c r="S553">
        <v>33.276800289476604</v>
      </c>
      <c r="T553">
        <v>36.436101413971173</v>
      </c>
      <c r="U553">
        <v>39.585960076387828</v>
      </c>
      <c r="V553">
        <v>42.729961825043198</v>
      </c>
      <c r="W553">
        <v>45.870362626647911</v>
      </c>
      <c r="X553">
        <v>49.008561503952905</v>
      </c>
    </row>
    <row r="554" spans="1:24" x14ac:dyDescent="0.3">
      <c r="A554" t="s">
        <v>336</v>
      </c>
      <c r="B554" t="s">
        <v>137</v>
      </c>
      <c r="C554" t="s">
        <v>213</v>
      </c>
      <c r="D554" t="s">
        <v>249</v>
      </c>
      <c r="E554" t="s">
        <v>337</v>
      </c>
      <c r="F554" t="s">
        <v>136</v>
      </c>
      <c r="G554">
        <v>0</v>
      </c>
      <c r="H554">
        <v>0</v>
      </c>
      <c r="I554">
        <v>1.2788962198638598E-2</v>
      </c>
      <c r="J554">
        <v>3.9276491848183125E-2</v>
      </c>
      <c r="K554">
        <v>7.2903601489288289E-2</v>
      </c>
      <c r="L554">
        <v>0.10977899926218092</v>
      </c>
      <c r="M554">
        <v>0.14695670738291333</v>
      </c>
      <c r="N554">
        <v>0.18396848900248153</v>
      </c>
      <c r="O554">
        <v>0.22012003880258171</v>
      </c>
      <c r="P554">
        <v>0.25555747807267537</v>
      </c>
      <c r="Q554">
        <v>0.2904560923092202</v>
      </c>
      <c r="R554">
        <v>0.32497671644508147</v>
      </c>
      <c r="S554">
        <v>0.35924553143618165</v>
      </c>
      <c r="T554">
        <v>0.39335232059748498</v>
      </c>
      <c r="U554">
        <v>0.42735717200402407</v>
      </c>
      <c r="V554">
        <v>0.46129879407125035</v>
      </c>
      <c r="W554">
        <v>0.49520154148329243</v>
      </c>
      <c r="X554">
        <v>0.52908051763552733</v>
      </c>
    </row>
    <row r="555" spans="1:24" x14ac:dyDescent="0.3">
      <c r="A555" t="s">
        <v>336</v>
      </c>
      <c r="B555" t="s">
        <v>137</v>
      </c>
      <c r="C555" t="s">
        <v>213</v>
      </c>
      <c r="D555" t="s">
        <v>250</v>
      </c>
      <c r="E555" t="s">
        <v>337</v>
      </c>
      <c r="F555" t="s">
        <v>136</v>
      </c>
      <c r="G555">
        <v>0</v>
      </c>
      <c r="H555">
        <v>0</v>
      </c>
      <c r="I555">
        <v>9.9089047594053334E-2</v>
      </c>
      <c r="J555">
        <v>0.29652068976489371</v>
      </c>
      <c r="K555">
        <v>0.53940325308943227</v>
      </c>
      <c r="L555">
        <v>0.79981979677875958</v>
      </c>
      <c r="M555">
        <v>1.058850087702955</v>
      </c>
      <c r="N555">
        <v>1.3150851659017526</v>
      </c>
      <c r="O555">
        <v>1.5647882614352016</v>
      </c>
      <c r="P555">
        <v>1.8092943467808265</v>
      </c>
      <c r="Q555">
        <v>2.0497171475309721</v>
      </c>
      <c r="R555">
        <v>2.2869632498396197</v>
      </c>
      <c r="S555">
        <v>2.5217568953872078</v>
      </c>
      <c r="T555">
        <v>2.7546684301101751</v>
      </c>
      <c r="U555">
        <v>2.9861421383228648</v>
      </c>
      <c r="V555">
        <v>3.2165212541626587</v>
      </c>
      <c r="W555">
        <v>3.4460692872899914</v>
      </c>
      <c r="X555">
        <v>3.6749875829478555</v>
      </c>
    </row>
    <row r="556" spans="1:24" x14ac:dyDescent="0.3">
      <c r="A556" t="s">
        <v>336</v>
      </c>
      <c r="B556" t="s">
        <v>137</v>
      </c>
      <c r="C556" t="s">
        <v>213</v>
      </c>
      <c r="D556" t="s">
        <v>251</v>
      </c>
      <c r="E556" t="s">
        <v>337</v>
      </c>
      <c r="F556" t="s">
        <v>136</v>
      </c>
      <c r="G556">
        <v>0</v>
      </c>
      <c r="H556">
        <v>0</v>
      </c>
      <c r="I556">
        <v>0.27422905897204575</v>
      </c>
      <c r="J556">
        <v>0.84219151108266221</v>
      </c>
      <c r="K556">
        <v>1.5632453768773176</v>
      </c>
      <c r="L556">
        <v>2.3539511021281658</v>
      </c>
      <c r="M556">
        <v>3.1511391580730908</v>
      </c>
      <c r="N556">
        <v>3.9447693124802639</v>
      </c>
      <c r="O556">
        <v>4.7199538292597296</v>
      </c>
      <c r="P556">
        <v>5.4798259340073141</v>
      </c>
      <c r="Q556">
        <v>6.2281442097885105</v>
      </c>
      <c r="R556">
        <v>6.9683573814962703</v>
      </c>
      <c r="S556">
        <v>7.7031711014161646</v>
      </c>
      <c r="T556">
        <v>8.4345105604738997</v>
      </c>
      <c r="U556">
        <v>9.1636642053796713</v>
      </c>
      <c r="V556">
        <v>9.8914620465892664</v>
      </c>
      <c r="W556">
        <v>10.618426312725026</v>
      </c>
      <c r="X556">
        <v>11.344880860393697</v>
      </c>
    </row>
    <row r="557" spans="1:24" x14ac:dyDescent="0.3">
      <c r="A557" t="s">
        <v>336</v>
      </c>
      <c r="B557" t="s">
        <v>137</v>
      </c>
      <c r="C557" t="s">
        <v>213</v>
      </c>
      <c r="D557" t="s">
        <v>252</v>
      </c>
      <c r="E557" t="s">
        <v>337</v>
      </c>
      <c r="F557" t="s">
        <v>136</v>
      </c>
      <c r="G557">
        <v>0</v>
      </c>
      <c r="H557">
        <v>0</v>
      </c>
      <c r="I557">
        <v>0</v>
      </c>
      <c r="J557">
        <v>0</v>
      </c>
      <c r="K557">
        <v>3.1480138248151017</v>
      </c>
      <c r="L557">
        <v>6.412573628201069</v>
      </c>
      <c r="M557">
        <v>9.4974784973333435</v>
      </c>
      <c r="N557">
        <v>12.401874657413677</v>
      </c>
      <c r="O557">
        <v>15.128134951364334</v>
      </c>
      <c r="P557">
        <v>17.681692006185322</v>
      </c>
      <c r="Q557">
        <v>20.070668535942762</v>
      </c>
      <c r="R557">
        <v>22.305356488223971</v>
      </c>
      <c r="S557">
        <v>24.397612143259511</v>
      </c>
      <c r="T557">
        <v>26.360235775460858</v>
      </c>
      <c r="U557">
        <v>28.206394192725305</v>
      </c>
      <c r="V557">
        <v>29.949127071433939</v>
      </c>
      <c r="W557">
        <v>31.600958725462796</v>
      </c>
      <c r="X557">
        <v>33.173619901141358</v>
      </c>
    </row>
    <row r="558" spans="1:24" x14ac:dyDescent="0.3">
      <c r="A558" t="s">
        <v>336</v>
      </c>
      <c r="B558" t="s">
        <v>137</v>
      </c>
      <c r="C558" t="s">
        <v>213</v>
      </c>
      <c r="D558" t="s">
        <v>253</v>
      </c>
      <c r="E558" t="s">
        <v>337</v>
      </c>
      <c r="F558" t="s">
        <v>136</v>
      </c>
      <c r="G558">
        <v>0</v>
      </c>
      <c r="H558">
        <v>0</v>
      </c>
      <c r="I558">
        <v>0</v>
      </c>
      <c r="J558">
        <v>0</v>
      </c>
      <c r="K558">
        <v>7.945580289065296E-2</v>
      </c>
      <c r="L558">
        <v>0.16361532737767337</v>
      </c>
      <c r="M558">
        <v>0.24504280022697811</v>
      </c>
      <c r="N558">
        <v>0.32372523789962071</v>
      </c>
      <c r="O558">
        <v>0.39969872473371726</v>
      </c>
      <c r="P558">
        <v>0.47304587586897495</v>
      </c>
      <c r="Q558">
        <v>0.54389021518387348</v>
      </c>
      <c r="R558">
        <v>0.61238825456258716</v>
      </c>
      <c r="S558">
        <v>0.67872029503584275</v>
      </c>
      <c r="T558">
        <v>0.74308099315907716</v>
      </c>
      <c r="U558">
        <v>0.80567057944212161</v>
      </c>
      <c r="V558">
        <v>0.86668735107820505</v>
      </c>
      <c r="W558">
        <v>0.92632176803091493</v>
      </c>
      <c r="X558">
        <v>0.98475222230965664</v>
      </c>
    </row>
    <row r="559" spans="1:24" x14ac:dyDescent="0.3">
      <c r="A559" t="s">
        <v>336</v>
      </c>
      <c r="B559" t="s">
        <v>137</v>
      </c>
      <c r="C559" t="s">
        <v>213</v>
      </c>
      <c r="D559" t="s">
        <v>254</v>
      </c>
      <c r="E559" t="s">
        <v>337</v>
      </c>
      <c r="F559" t="s">
        <v>136</v>
      </c>
      <c r="G559">
        <v>0</v>
      </c>
      <c r="H559">
        <v>0</v>
      </c>
      <c r="I559">
        <v>0</v>
      </c>
      <c r="J559">
        <v>0</v>
      </c>
      <c r="K559">
        <v>0.11450498078408558</v>
      </c>
      <c r="L559">
        <v>0.23106469608277527</v>
      </c>
      <c r="M559">
        <v>0.33972647634087583</v>
      </c>
      <c r="N559">
        <v>0.44164188967102913</v>
      </c>
      <c r="O559">
        <v>0.53815678901758468</v>
      </c>
      <c r="P559">
        <v>0.63056880939979387</v>
      </c>
      <c r="Q559">
        <v>0.71998594242862535</v>
      </c>
      <c r="R559">
        <v>0.8072801679874354</v>
      </c>
      <c r="S559">
        <v>0.89310068469102821</v>
      </c>
      <c r="T559">
        <v>0.97791293342389629</v>
      </c>
      <c r="U559">
        <v>1.0620422007468417</v>
      </c>
      <c r="V559">
        <v>1.1457119494701598</v>
      </c>
      <c r="W559">
        <v>1.2290739341174037</v>
      </c>
      <c r="X559">
        <v>1.3122304214924718</v>
      </c>
    </row>
    <row r="560" spans="1:24" x14ac:dyDescent="0.3">
      <c r="A560" t="s">
        <v>336</v>
      </c>
      <c r="B560" t="s">
        <v>137</v>
      </c>
      <c r="C560" t="s">
        <v>134</v>
      </c>
      <c r="D560" t="s">
        <v>255</v>
      </c>
      <c r="E560" t="s">
        <v>337</v>
      </c>
      <c r="F560" t="s">
        <v>136</v>
      </c>
      <c r="G560">
        <v>0</v>
      </c>
      <c r="H560">
        <v>0</v>
      </c>
      <c r="I560">
        <v>0.47892867190424904</v>
      </c>
      <c r="J560">
        <v>0.67705052706139934</v>
      </c>
      <c r="K560">
        <v>0.67705052706139934</v>
      </c>
      <c r="L560">
        <v>0.67705052706139934</v>
      </c>
      <c r="M560">
        <v>0.67705052706139934</v>
      </c>
      <c r="N560">
        <v>0.67705052706139934</v>
      </c>
      <c r="O560">
        <v>0.67705052706139934</v>
      </c>
      <c r="P560">
        <v>0.67705052706139934</v>
      </c>
      <c r="Q560">
        <v>0.67705052706139934</v>
      </c>
      <c r="R560">
        <v>0.67705052706139934</v>
      </c>
      <c r="S560">
        <v>0.67705052706139934</v>
      </c>
      <c r="T560">
        <v>0.67705052706139934</v>
      </c>
      <c r="U560">
        <v>0.67705052706139934</v>
      </c>
      <c r="V560">
        <v>0.67705052706139934</v>
      </c>
      <c r="W560">
        <v>0.67705052706139934</v>
      </c>
      <c r="X560">
        <v>0.67705052706139934</v>
      </c>
    </row>
    <row r="561" spans="1:24" x14ac:dyDescent="0.3">
      <c r="A561" t="s">
        <v>336</v>
      </c>
      <c r="B561" t="s">
        <v>137</v>
      </c>
      <c r="C561" t="s">
        <v>134</v>
      </c>
      <c r="D561" t="s">
        <v>256</v>
      </c>
      <c r="E561" t="s">
        <v>337</v>
      </c>
      <c r="F561" t="s">
        <v>136</v>
      </c>
      <c r="G561">
        <v>0</v>
      </c>
      <c r="H561">
        <v>0</v>
      </c>
      <c r="I561">
        <v>0</v>
      </c>
      <c r="J561">
        <v>0</v>
      </c>
      <c r="K561">
        <v>0</v>
      </c>
      <c r="L561">
        <v>0</v>
      </c>
      <c r="M561">
        <v>0</v>
      </c>
      <c r="N561">
        <v>2.8892952044378313E-2</v>
      </c>
      <c r="O561">
        <v>5.871011715371946E-2</v>
      </c>
      <c r="P561">
        <v>8.7491280660369361E-2</v>
      </c>
      <c r="Q561">
        <v>0.11544333644985573</v>
      </c>
      <c r="R561">
        <v>0.14273567110559823</v>
      </c>
      <c r="S561">
        <v>0.16950546695619556</v>
      </c>
      <c r="T561">
        <v>0.19586288173021182</v>
      </c>
      <c r="U561">
        <v>0.22189578274398264</v>
      </c>
      <c r="V561">
        <v>0.24767389112923044</v>
      </c>
      <c r="W561">
        <v>0.27325230301208303</v>
      </c>
      <c r="X561">
        <v>0.29867441800583777</v>
      </c>
    </row>
    <row r="562" spans="1:24" x14ac:dyDescent="0.3">
      <c r="A562" t="s">
        <v>336</v>
      </c>
      <c r="B562" t="s">
        <v>137</v>
      </c>
      <c r="C562" t="s">
        <v>134</v>
      </c>
      <c r="D562" t="s">
        <v>257</v>
      </c>
      <c r="E562" t="s">
        <v>337</v>
      </c>
      <c r="F562" t="s">
        <v>136</v>
      </c>
      <c r="G562">
        <v>0</v>
      </c>
      <c r="H562">
        <v>0</v>
      </c>
      <c r="I562">
        <v>0</v>
      </c>
      <c r="J562">
        <v>0.28129006304402349</v>
      </c>
      <c r="K562">
        <v>0.75198447598106899</v>
      </c>
      <c r="L562">
        <v>1.2059977329664981</v>
      </c>
      <c r="M562">
        <v>1.6486056752271983</v>
      </c>
      <c r="N562">
        <v>2.0831616888890521</v>
      </c>
      <c r="O562">
        <v>2.5104133094074736</v>
      </c>
      <c r="P562">
        <v>2.9372886770839246</v>
      </c>
      <c r="Q562">
        <v>3.3692094134173014</v>
      </c>
      <c r="R562">
        <v>3.8094423346686064</v>
      </c>
      <c r="S562">
        <v>4.2610551718766754</v>
      </c>
      <c r="T562">
        <v>4.7246807410756064</v>
      </c>
      <c r="U562">
        <v>5.1986320907126533</v>
      </c>
      <c r="V562">
        <v>5.6811960815791824</v>
      </c>
      <c r="W562">
        <v>6.1734743937419294</v>
      </c>
      <c r="X562">
        <v>6.676415411646702</v>
      </c>
    </row>
    <row r="563" spans="1:24" x14ac:dyDescent="0.3">
      <c r="A563" t="s">
        <v>336</v>
      </c>
      <c r="B563" t="s">
        <v>137</v>
      </c>
      <c r="C563" t="s">
        <v>134</v>
      </c>
      <c r="D563" t="s">
        <v>258</v>
      </c>
      <c r="E563" t="s">
        <v>337</v>
      </c>
      <c r="F563" t="s">
        <v>136</v>
      </c>
      <c r="G563">
        <v>0</v>
      </c>
      <c r="H563">
        <v>0</v>
      </c>
      <c r="I563">
        <v>0</v>
      </c>
      <c r="J563">
        <v>0</v>
      </c>
      <c r="K563">
        <v>2.1494160428688517E-2</v>
      </c>
      <c r="L563">
        <v>4.3374022797963735E-2</v>
      </c>
      <c r="M563">
        <v>6.3771334088191245E-2</v>
      </c>
      <c r="N563">
        <v>8.2902259479157941E-2</v>
      </c>
      <c r="O563">
        <v>0.10101943408683155</v>
      </c>
      <c r="P563">
        <v>0.11836644185918258</v>
      </c>
      <c r="Q563">
        <v>0.13515126806704136</v>
      </c>
      <c r="R563">
        <v>0.15153759533255334</v>
      </c>
      <c r="S563">
        <v>0.16764728716838956</v>
      </c>
      <c r="T563">
        <v>0.18356771323282034</v>
      </c>
      <c r="U563">
        <v>0.19935993428910068</v>
      </c>
      <c r="V563">
        <v>0.21506589738146781</v>
      </c>
      <c r="W563">
        <v>0.23071408892206466</v>
      </c>
      <c r="X563">
        <v>0.24632370579712676</v>
      </c>
    </row>
    <row r="564" spans="1:24" x14ac:dyDescent="0.3">
      <c r="A564" t="s">
        <v>336</v>
      </c>
      <c r="B564" t="s">
        <v>137</v>
      </c>
      <c r="C564" t="s">
        <v>259</v>
      </c>
      <c r="D564" t="s">
        <v>260</v>
      </c>
      <c r="E564" t="s">
        <v>337</v>
      </c>
      <c r="F564" t="s">
        <v>136</v>
      </c>
      <c r="G564">
        <v>0</v>
      </c>
      <c r="H564">
        <v>0</v>
      </c>
      <c r="I564">
        <v>1.0206777124791525E-2</v>
      </c>
      <c r="J564">
        <v>3.1346280668557387E-2</v>
      </c>
      <c r="K564">
        <v>5.8183830747032504E-2</v>
      </c>
      <c r="L564">
        <v>8.7613815808370382E-2</v>
      </c>
      <c r="M564">
        <v>0.11728507254562637</v>
      </c>
      <c r="N564">
        <v>0.14682390455676503</v>
      </c>
      <c r="O564">
        <v>0.17567619184906022</v>
      </c>
      <c r="P564">
        <v>0.20395855275412916</v>
      </c>
      <c r="Q564">
        <v>0.23181088134373182</v>
      </c>
      <c r="R564">
        <v>0.25936153880059271</v>
      </c>
      <c r="S564">
        <v>0.28671122922208037</v>
      </c>
      <c r="T564">
        <v>0.31393160801471892</v>
      </c>
      <c r="U564">
        <v>0.34107063103139068</v>
      </c>
      <c r="V564">
        <v>0.36815919117514989</v>
      </c>
      <c r="W564">
        <v>0.39521672574114092</v>
      </c>
      <c r="X564">
        <v>0.42225528863866818</v>
      </c>
    </row>
    <row r="565" spans="1:24" x14ac:dyDescent="0.3">
      <c r="A565" t="s">
        <v>336</v>
      </c>
      <c r="B565" t="s">
        <v>137</v>
      </c>
      <c r="C565" t="s">
        <v>261</v>
      </c>
      <c r="D565" t="s">
        <v>262</v>
      </c>
      <c r="E565" t="s">
        <v>337</v>
      </c>
      <c r="F565" t="s">
        <v>136</v>
      </c>
      <c r="G565">
        <v>0</v>
      </c>
      <c r="H565">
        <v>0</v>
      </c>
      <c r="I565">
        <v>0</v>
      </c>
      <c r="J565">
        <v>0.1294296017697073</v>
      </c>
      <c r="K565">
        <v>0.25885920353941178</v>
      </c>
      <c r="L565">
        <v>0.38828880530911586</v>
      </c>
      <c r="M565">
        <v>0.51771840707881989</v>
      </c>
      <c r="N565">
        <v>0.64714800884852397</v>
      </c>
      <c r="O565">
        <v>0.77657761061822805</v>
      </c>
      <c r="P565">
        <v>0.90600721238793214</v>
      </c>
      <c r="Q565">
        <v>1.0354368141576362</v>
      </c>
      <c r="R565">
        <v>1.1648664159273403</v>
      </c>
      <c r="S565">
        <v>1.2942960176970444</v>
      </c>
      <c r="T565">
        <v>1.3176357819505975</v>
      </c>
      <c r="U565">
        <v>1.3409755462041506</v>
      </c>
      <c r="V565">
        <v>1.3643153104577037</v>
      </c>
      <c r="W565">
        <v>1.3876550747112568</v>
      </c>
      <c r="X565">
        <v>1.4109948389648099</v>
      </c>
    </row>
    <row r="566" spans="1:24" x14ac:dyDescent="0.3">
      <c r="A566" t="s">
        <v>336</v>
      </c>
      <c r="B566" t="s">
        <v>137</v>
      </c>
      <c r="C566" t="s">
        <v>261</v>
      </c>
      <c r="D566" t="s">
        <v>263</v>
      </c>
      <c r="E566" t="s">
        <v>337</v>
      </c>
      <c r="F566" t="s">
        <v>136</v>
      </c>
      <c r="G566">
        <v>0</v>
      </c>
      <c r="H566">
        <v>0</v>
      </c>
      <c r="I566">
        <v>0</v>
      </c>
      <c r="J566">
        <v>1.1468076500534313E-2</v>
      </c>
      <c r="K566">
        <v>3.3896788813000026E-2</v>
      </c>
      <c r="L566">
        <v>5.641361789337402E-2</v>
      </c>
      <c r="M566">
        <v>7.8513918713474823E-2</v>
      </c>
      <c r="N566">
        <v>0.10033757047665201</v>
      </c>
      <c r="O566">
        <v>0.12177750562778916</v>
      </c>
      <c r="P566">
        <v>0.14287968085441641</v>
      </c>
      <c r="Q566">
        <v>0.16368839092795784</v>
      </c>
      <c r="R566">
        <v>0.18424498957625221</v>
      </c>
      <c r="S566">
        <v>0.20458709925318119</v>
      </c>
      <c r="T566">
        <v>0.21550875934065283</v>
      </c>
      <c r="U566">
        <v>0.21732780457016984</v>
      </c>
      <c r="V566">
        <v>0.21913536708021292</v>
      </c>
      <c r="W566">
        <v>0.22093341130041658</v>
      </c>
      <c r="X566">
        <v>0.22272359748347756</v>
      </c>
    </row>
    <row r="567" spans="1:24" x14ac:dyDescent="0.3">
      <c r="A567" t="s">
        <v>336</v>
      </c>
      <c r="B567" t="s">
        <v>137</v>
      </c>
      <c r="C567" t="s">
        <v>261</v>
      </c>
      <c r="D567" t="s">
        <v>264</v>
      </c>
      <c r="E567" t="s">
        <v>337</v>
      </c>
      <c r="F567" t="s">
        <v>136</v>
      </c>
      <c r="G567">
        <v>0</v>
      </c>
      <c r="H567">
        <v>0</v>
      </c>
      <c r="I567">
        <v>0</v>
      </c>
      <c r="J567">
        <v>2.0712153974566508E-2</v>
      </c>
      <c r="K567">
        <v>5.96261192449348E-2</v>
      </c>
      <c r="L567">
        <v>9.9212982265409588E-2</v>
      </c>
      <c r="M567">
        <v>0.13884450823390265</v>
      </c>
      <c r="N567">
        <v>0.17874354625906863</v>
      </c>
      <c r="O567">
        <v>0.21864168343743551</v>
      </c>
      <c r="P567">
        <v>0.2585396986987103</v>
      </c>
      <c r="Q567">
        <v>0.29843769746028742</v>
      </c>
      <c r="R567">
        <v>0.33833569398887303</v>
      </c>
      <c r="S567">
        <v>0.3782336902152561</v>
      </c>
      <c r="T567">
        <v>0.39984717507289713</v>
      </c>
      <c r="U567">
        <v>0.40347426563471073</v>
      </c>
      <c r="V567">
        <v>0.40710135619645621</v>
      </c>
      <c r="W567">
        <v>0.41072844675819248</v>
      </c>
      <c r="X567">
        <v>0.41435553731992747</v>
      </c>
    </row>
    <row r="568" spans="1:24" x14ac:dyDescent="0.3">
      <c r="A568" t="s">
        <v>336</v>
      </c>
      <c r="B568" t="s">
        <v>137</v>
      </c>
      <c r="C568" t="s">
        <v>261</v>
      </c>
      <c r="D568" t="s">
        <v>265</v>
      </c>
      <c r="E568" t="s">
        <v>337</v>
      </c>
      <c r="F568" t="s">
        <v>136</v>
      </c>
      <c r="G568">
        <v>0</v>
      </c>
      <c r="H568">
        <v>0</v>
      </c>
      <c r="I568">
        <v>0</v>
      </c>
      <c r="J568">
        <v>0</v>
      </c>
      <c r="K568">
        <v>0</v>
      </c>
      <c r="L568">
        <v>0</v>
      </c>
      <c r="M568">
        <v>6.0108660357750289E-2</v>
      </c>
      <c r="N568">
        <v>0.12500189124431366</v>
      </c>
      <c r="O568">
        <v>0.18988096192844955</v>
      </c>
      <c r="P568">
        <v>0.25474824471701846</v>
      </c>
      <c r="Q568">
        <v>0.31960571499767498</v>
      </c>
      <c r="R568">
        <v>0.33034210077411924</v>
      </c>
      <c r="S568">
        <v>0.3367679345029666</v>
      </c>
      <c r="T568">
        <v>0.34319320747052429</v>
      </c>
      <c r="U568">
        <v>0.3496180137118855</v>
      </c>
      <c r="V568">
        <v>0.3560424315014728</v>
      </c>
      <c r="W568">
        <v>0.36246652599205637</v>
      </c>
      <c r="X568">
        <v>0.36889035141266602</v>
      </c>
    </row>
    <row r="569" spans="1:24" x14ac:dyDescent="0.3">
      <c r="A569" t="s">
        <v>336</v>
      </c>
      <c r="B569" t="s">
        <v>137</v>
      </c>
      <c r="C569" t="s">
        <v>261</v>
      </c>
      <c r="D569" t="s">
        <v>266</v>
      </c>
      <c r="E569" t="s">
        <v>337</v>
      </c>
      <c r="F569" t="s">
        <v>136</v>
      </c>
      <c r="G569">
        <v>0</v>
      </c>
      <c r="H569">
        <v>0</v>
      </c>
      <c r="I569">
        <v>2.0232270061500437E-2</v>
      </c>
      <c r="J569">
        <v>6.2404690123344167E-2</v>
      </c>
      <c r="K569">
        <v>0.11650714632565587</v>
      </c>
      <c r="L569">
        <v>0.17673519433554252</v>
      </c>
      <c r="M569">
        <v>0.23862351997060385</v>
      </c>
      <c r="N569">
        <v>0.30154263568702039</v>
      </c>
      <c r="O569">
        <v>0.36425078633323282</v>
      </c>
      <c r="P569">
        <v>0.426773485716335</v>
      </c>
      <c r="Q569">
        <v>0.48913780924196054</v>
      </c>
      <c r="R569">
        <v>0.55137018581924602</v>
      </c>
      <c r="S569">
        <v>0.61349488210534453</v>
      </c>
      <c r="T569">
        <v>0.67553317394844581</v>
      </c>
      <c r="U569">
        <v>0.73750306851769942</v>
      </c>
      <c r="V569">
        <v>0.79941939985407506</v>
      </c>
      <c r="W569">
        <v>0.86129413729111848</v>
      </c>
      <c r="X569">
        <v>0.92313678665091126</v>
      </c>
    </row>
    <row r="570" spans="1:24" x14ac:dyDescent="0.3">
      <c r="A570" t="s">
        <v>336</v>
      </c>
      <c r="B570" t="s">
        <v>137</v>
      </c>
      <c r="C570" t="s">
        <v>267</v>
      </c>
      <c r="D570" t="s">
        <v>268</v>
      </c>
      <c r="E570" t="s">
        <v>337</v>
      </c>
      <c r="F570" t="s">
        <v>136</v>
      </c>
      <c r="G570">
        <v>0</v>
      </c>
      <c r="H570">
        <v>0</v>
      </c>
      <c r="I570">
        <v>0</v>
      </c>
      <c r="J570">
        <v>0.96575416480798792</v>
      </c>
      <c r="K570">
        <v>1.8848697004850199</v>
      </c>
      <c r="L570">
        <v>2.7619070549763003</v>
      </c>
      <c r="M570">
        <v>3.6010079940730879</v>
      </c>
      <c r="N570">
        <v>4.405928744130617</v>
      </c>
      <c r="O570">
        <v>5.1800715721582229</v>
      </c>
      <c r="P570">
        <v>5.9265146401734086</v>
      </c>
      <c r="Q570">
        <v>6.6480400396805512</v>
      </c>
      <c r="R570">
        <v>7.3471599668222272</v>
      </c>
      <c r="S570">
        <v>8.0261410412602192</v>
      </c>
      <c r="T570">
        <v>8.6870268041232741</v>
      </c>
      <c r="U570">
        <v>9.3316584541663143</v>
      </c>
      <c r="V570">
        <v>9.9616938981704859</v>
      </c>
      <c r="W570">
        <v>10.578625202917094</v>
      </c>
      <c r="X570">
        <v>11.18379454293596</v>
      </c>
    </row>
    <row r="571" spans="1:24" x14ac:dyDescent="0.3">
      <c r="A571" t="s">
        <v>336</v>
      </c>
      <c r="B571" t="s">
        <v>137</v>
      </c>
      <c r="C571" t="s">
        <v>267</v>
      </c>
      <c r="D571" t="s">
        <v>269</v>
      </c>
      <c r="E571" t="s">
        <v>337</v>
      </c>
      <c r="F571" t="s">
        <v>136</v>
      </c>
      <c r="G571">
        <v>0</v>
      </c>
      <c r="H571">
        <v>0</v>
      </c>
      <c r="I571">
        <v>7.7680592910992496E-2</v>
      </c>
      <c r="J571">
        <v>0.1456511117081109</v>
      </c>
      <c r="K571">
        <v>0.20391155639135528</v>
      </c>
      <c r="L571">
        <v>0.25246192696072561</v>
      </c>
      <c r="M571">
        <v>0.29130222341622186</v>
      </c>
      <c r="N571">
        <v>0.32043244575784402</v>
      </c>
      <c r="O571">
        <v>0.33985259398559214</v>
      </c>
      <c r="P571">
        <v>0.51463392803532526</v>
      </c>
      <c r="Q571">
        <v>0.68941526208505843</v>
      </c>
      <c r="R571">
        <v>0.86419659613479149</v>
      </c>
      <c r="S571">
        <v>1.0389779301845246</v>
      </c>
      <c r="T571">
        <v>1.2137592642342576</v>
      </c>
      <c r="U571">
        <v>1.3885405982839907</v>
      </c>
      <c r="V571">
        <v>1.5633219323337237</v>
      </c>
      <c r="W571">
        <v>1.7381032663834568</v>
      </c>
      <c r="X571">
        <v>1.9128846004331899</v>
      </c>
    </row>
    <row r="572" spans="1:24" x14ac:dyDescent="0.3">
      <c r="A572" t="s">
        <v>336</v>
      </c>
      <c r="B572" t="s">
        <v>137</v>
      </c>
      <c r="C572" t="s">
        <v>267</v>
      </c>
      <c r="D572" t="s">
        <v>270</v>
      </c>
      <c r="E572" t="s">
        <v>337</v>
      </c>
      <c r="F572" t="s">
        <v>136</v>
      </c>
      <c r="G572">
        <v>0</v>
      </c>
      <c r="H572">
        <v>0</v>
      </c>
      <c r="I572">
        <v>0.49988548173115283</v>
      </c>
      <c r="J572">
        <v>0.74982822259672965</v>
      </c>
      <c r="K572">
        <v>0.74982822259672965</v>
      </c>
      <c r="L572">
        <v>0.74982822259672965</v>
      </c>
      <c r="M572">
        <v>0.74982822259672965</v>
      </c>
      <c r="N572">
        <v>0.74982822259672965</v>
      </c>
      <c r="O572">
        <v>0.74982822259672965</v>
      </c>
      <c r="P572">
        <v>2.3994503123095354</v>
      </c>
      <c r="Q572">
        <v>4.0490724020223414</v>
      </c>
      <c r="R572">
        <v>5.6986944917351474</v>
      </c>
      <c r="S572">
        <v>7.3483165814479534</v>
      </c>
      <c r="T572">
        <v>8.9979386711607603</v>
      </c>
      <c r="U572">
        <v>10.647560760873567</v>
      </c>
      <c r="V572">
        <v>12.297182850586374</v>
      </c>
      <c r="W572">
        <v>13.946804940299181</v>
      </c>
      <c r="X572">
        <v>15.596427030011988</v>
      </c>
    </row>
    <row r="573" spans="1:24" x14ac:dyDescent="0.3">
      <c r="A573" t="s">
        <v>336</v>
      </c>
      <c r="B573" t="s">
        <v>137</v>
      </c>
      <c r="C573" t="s">
        <v>267</v>
      </c>
      <c r="D573" t="s">
        <v>271</v>
      </c>
      <c r="E573" t="s">
        <v>337</v>
      </c>
      <c r="F573" t="s">
        <v>136</v>
      </c>
      <c r="G573">
        <v>0</v>
      </c>
      <c r="H573">
        <v>0</v>
      </c>
      <c r="I573">
        <v>1.0663289937274016</v>
      </c>
      <c r="J573">
        <v>2.105474970392704</v>
      </c>
      <c r="K573">
        <v>3.1229934529501389</v>
      </c>
      <c r="L573">
        <v>4.1235192396424827</v>
      </c>
      <c r="M573">
        <v>5.1108251125107333</v>
      </c>
      <c r="N573">
        <v>6.0879250222900749</v>
      </c>
      <c r="O573">
        <v>7.0571924785435023</v>
      </c>
      <c r="P573">
        <v>8.0204763820896403</v>
      </c>
      <c r="Q573">
        <v>8.9792051107872108</v>
      </c>
      <c r="R573">
        <v>9.9344752669945819</v>
      </c>
      <c r="S573">
        <v>10.584625917041873</v>
      </c>
      <c r="T573">
        <v>10.632159255010468</v>
      </c>
      <c r="U573">
        <v>10.679617675815118</v>
      </c>
      <c r="V573">
        <v>10.727019531386006</v>
      </c>
      <c r="W573">
        <v>10.774378706316204</v>
      </c>
      <c r="X573">
        <v>10.821705693114763</v>
      </c>
    </row>
    <row r="574" spans="1:24" x14ac:dyDescent="0.3">
      <c r="A574" t="s">
        <v>336</v>
      </c>
      <c r="B574" t="s">
        <v>137</v>
      </c>
      <c r="C574" t="s">
        <v>267</v>
      </c>
      <c r="D574" t="s">
        <v>272</v>
      </c>
      <c r="E574" t="s">
        <v>337</v>
      </c>
      <c r="F574" t="s">
        <v>136</v>
      </c>
      <c r="G574">
        <v>0</v>
      </c>
      <c r="H574">
        <v>0</v>
      </c>
      <c r="I574">
        <v>0.5856787397788541</v>
      </c>
      <c r="J574">
        <v>1.1564272701476961</v>
      </c>
      <c r="K574">
        <v>1.715296949272521</v>
      </c>
      <c r="L574">
        <v>2.2648334293956727</v>
      </c>
      <c r="M574">
        <v>2.8071089023493432</v>
      </c>
      <c r="N574">
        <v>3.3437787736216347</v>
      </c>
      <c r="O574">
        <v>3.8761466878643245</v>
      </c>
      <c r="P574">
        <v>4.4052281495866179</v>
      </c>
      <c r="Q574">
        <v>4.9318076920321454</v>
      </c>
      <c r="R574">
        <v>5.4564876215163736</v>
      </c>
      <c r="S574">
        <v>5.8135813661542901</v>
      </c>
      <c r="T574">
        <v>5.8396889423739102</v>
      </c>
      <c r="U574">
        <v>5.8657553705140675</v>
      </c>
      <c r="V574">
        <v>5.8917907303300776</v>
      </c>
      <c r="W574">
        <v>5.9178026479026542</v>
      </c>
      <c r="X574">
        <v>5.9437968862181858</v>
      </c>
    </row>
    <row r="575" spans="1:24" x14ac:dyDescent="0.3">
      <c r="A575" t="s">
        <v>336</v>
      </c>
      <c r="B575" t="s">
        <v>137</v>
      </c>
      <c r="C575" t="s">
        <v>267</v>
      </c>
      <c r="D575" t="s">
        <v>273</v>
      </c>
      <c r="E575" t="s">
        <v>337</v>
      </c>
      <c r="F575" t="s">
        <v>136</v>
      </c>
      <c r="G575">
        <v>0</v>
      </c>
      <c r="H575">
        <v>0</v>
      </c>
      <c r="I575">
        <v>3.3783821195805891E-2</v>
      </c>
      <c r="J575">
        <v>6.6706420204659528E-2</v>
      </c>
      <c r="K575">
        <v>9.8943809115924528E-2</v>
      </c>
      <c r="L575">
        <v>0.13064282928534915</v>
      </c>
      <c r="M575">
        <v>0.16192301135932261</v>
      </c>
      <c r="N575">
        <v>0.19287984441610256</v>
      </c>
      <c r="O575">
        <v>0.22358852684488639</v>
      </c>
      <c r="P575">
        <v>0.25410763619072124</v>
      </c>
      <c r="Q575">
        <v>0.28448242683800729</v>
      </c>
      <c r="R575">
        <v>0.31474764173963793</v>
      </c>
      <c r="S575">
        <v>0.34492982765781172</v>
      </c>
      <c r="T575">
        <v>0.37504919607444792</v>
      </c>
      <c r="U575">
        <v>0.40512109343691394</v>
      </c>
      <c r="V575">
        <v>0.43515714839512082</v>
      </c>
      <c r="W575">
        <v>0.46516615888314977</v>
      </c>
      <c r="X575">
        <v>0.49515477345040132</v>
      </c>
    </row>
    <row r="576" spans="1:24" x14ac:dyDescent="0.3">
      <c r="A576" t="s">
        <v>336</v>
      </c>
      <c r="B576" t="s">
        <v>137</v>
      </c>
      <c r="C576" t="s">
        <v>267</v>
      </c>
      <c r="D576" t="s">
        <v>274</v>
      </c>
      <c r="E576" t="s">
        <v>337</v>
      </c>
      <c r="F576" t="s">
        <v>136</v>
      </c>
      <c r="G576">
        <v>0</v>
      </c>
      <c r="H576">
        <v>0</v>
      </c>
      <c r="I576">
        <v>6.462311812955869E-2</v>
      </c>
      <c r="J576">
        <v>0.12759885413497446</v>
      </c>
      <c r="K576">
        <v>0.18926389136468352</v>
      </c>
      <c r="L576">
        <v>0.24989911415748892</v>
      </c>
      <c r="M576">
        <v>0.30973316577541077</v>
      </c>
      <c r="N576">
        <v>0.36894870175491312</v>
      </c>
      <c r="O576">
        <v>0.42768956474659764</v>
      </c>
      <c r="P576">
        <v>0.48606780434933539</v>
      </c>
      <c r="Q576">
        <v>0.54416998505836267</v>
      </c>
      <c r="R576">
        <v>0.60206256465937491</v>
      </c>
      <c r="S576">
        <v>0.65979632291880441</v>
      </c>
      <c r="T576">
        <v>0.71740992121175351</v>
      </c>
      <c r="U576">
        <v>0.77493271487003468</v>
      </c>
      <c r="V576">
        <v>0.832386947665675</v>
      </c>
      <c r="W576">
        <v>0.88978944865806764</v>
      </c>
      <c r="X576">
        <v>0.94715293547293067</v>
      </c>
    </row>
    <row r="577" spans="1:24" x14ac:dyDescent="0.3">
      <c r="A577" t="s">
        <v>336</v>
      </c>
      <c r="B577" t="s">
        <v>137</v>
      </c>
      <c r="C577" t="s">
        <v>267</v>
      </c>
      <c r="D577" t="s">
        <v>275</v>
      </c>
      <c r="E577" t="s">
        <v>337</v>
      </c>
      <c r="F577" t="s">
        <v>136</v>
      </c>
      <c r="G577">
        <v>0</v>
      </c>
      <c r="H577">
        <v>0</v>
      </c>
      <c r="I577">
        <v>1.5838748733572248E-2</v>
      </c>
      <c r="J577">
        <v>3.1273733732312521E-2</v>
      </c>
      <c r="K577">
        <v>4.6387474118061524E-2</v>
      </c>
      <c r="L577">
        <v>6.1248813001369536E-2</v>
      </c>
      <c r="M577">
        <v>7.5913789510053023E-2</v>
      </c>
      <c r="N577">
        <v>9.0427171449049076E-2</v>
      </c>
      <c r="O577">
        <v>0.10482421381170978</v>
      </c>
      <c r="P577">
        <v>0.11913237930013905</v>
      </c>
      <c r="Q577">
        <v>0.13337288436642061</v>
      </c>
      <c r="R577">
        <v>0.14756201742559052</v>
      </c>
      <c r="S577">
        <v>0.16171222430175244</v>
      </c>
      <c r="T577">
        <v>0.17583298067208916</v>
      </c>
      <c r="U577">
        <v>0.1899314813569378</v>
      </c>
      <c r="V577">
        <v>0.20401317817487696</v>
      </c>
      <c r="W577">
        <v>0.21808219583005067</v>
      </c>
      <c r="X577">
        <v>0.23214165133822773</v>
      </c>
    </row>
    <row r="578" spans="1:24" x14ac:dyDescent="0.3">
      <c r="A578" t="s">
        <v>336</v>
      </c>
      <c r="B578" t="s">
        <v>137</v>
      </c>
      <c r="C578" t="s">
        <v>267</v>
      </c>
      <c r="D578" t="s">
        <v>276</v>
      </c>
      <c r="E578" t="s">
        <v>337</v>
      </c>
      <c r="F578" t="s">
        <v>136</v>
      </c>
      <c r="G578">
        <v>0</v>
      </c>
      <c r="H578">
        <v>0</v>
      </c>
      <c r="I578">
        <v>5.9489877690670614E-2</v>
      </c>
      <c r="J578">
        <v>0.11746323058477257</v>
      </c>
      <c r="K578">
        <v>0.17422999809406256</v>
      </c>
      <c r="L578">
        <v>0.23004875293128274</v>
      </c>
      <c r="M578">
        <v>0.28512997642395282</v>
      </c>
      <c r="N578">
        <v>0.33964181514002373</v>
      </c>
      <c r="O578">
        <v>0.39371668580494401</v>
      </c>
      <c r="P578">
        <v>0.44745773752579893</v>
      </c>
      <c r="Q578">
        <v>0.50094465867701266</v>
      </c>
      <c r="R578">
        <v>0.55423862806977597</v>
      </c>
      <c r="S578">
        <v>0.60738639185595622</v>
      </c>
      <c r="T578">
        <v>0.66042354040232543</v>
      </c>
      <c r="U578">
        <v>0.71337709724395348</v>
      </c>
      <c r="V578">
        <v>0.76626753925220736</v>
      </c>
      <c r="W578">
        <v>0.81911035869539472</v>
      </c>
      <c r="X578">
        <v>0.87191726299371419</v>
      </c>
    </row>
    <row r="579" spans="1:24" x14ac:dyDescent="0.3">
      <c r="A579" t="s">
        <v>336</v>
      </c>
      <c r="B579" t="s">
        <v>137</v>
      </c>
      <c r="C579" t="s">
        <v>267</v>
      </c>
      <c r="D579" t="s">
        <v>277</v>
      </c>
      <c r="E579" t="s">
        <v>337</v>
      </c>
      <c r="F579" t="s">
        <v>136</v>
      </c>
      <c r="G579">
        <v>0</v>
      </c>
      <c r="H579">
        <v>0</v>
      </c>
      <c r="I579">
        <v>0.19778345257255217</v>
      </c>
      <c r="J579">
        <v>0.61004598257126674</v>
      </c>
      <c r="K579">
        <v>1.1389322888444511</v>
      </c>
      <c r="L579">
        <v>1.7277001948130515</v>
      </c>
      <c r="M579">
        <v>2.3326983824029348</v>
      </c>
      <c r="N579">
        <v>2.9477732060078701</v>
      </c>
      <c r="O579">
        <v>3.5607857103658627</v>
      </c>
      <c r="P579">
        <v>4.1719853093508847</v>
      </c>
      <c r="Q579">
        <v>4.7816366824670027</v>
      </c>
      <c r="R579">
        <v>5.3899981892992201</v>
      </c>
      <c r="S579">
        <v>5.9973070520287122</v>
      </c>
      <c r="T579">
        <v>6.6037712557554498</v>
      </c>
      <c r="U579">
        <v>7.2095668321394806</v>
      </c>
      <c r="V579">
        <v>7.8148387934720445</v>
      </c>
      <c r="W579">
        <v>8.4197041476868275</v>
      </c>
      <c r="X579">
        <v>9.0242558203085039</v>
      </c>
    </row>
    <row r="580" spans="1:24" x14ac:dyDescent="0.3">
      <c r="A580" t="s">
        <v>336</v>
      </c>
      <c r="B580" t="s">
        <v>137</v>
      </c>
      <c r="C580" t="s">
        <v>267</v>
      </c>
      <c r="D580" t="s">
        <v>278</v>
      </c>
      <c r="E580" t="s">
        <v>337</v>
      </c>
      <c r="F580" t="s">
        <v>136</v>
      </c>
      <c r="G580">
        <v>0</v>
      </c>
      <c r="H580">
        <v>0</v>
      </c>
      <c r="I580">
        <v>2.0430934977419528</v>
      </c>
      <c r="J580">
        <v>6.1138895560539286</v>
      </c>
      <c r="K580">
        <v>11.121827344256504</v>
      </c>
      <c r="L580">
        <v>16.491294102033962</v>
      </c>
      <c r="M580">
        <v>21.832178043855102</v>
      </c>
      <c r="N580">
        <v>27.115428159509481</v>
      </c>
      <c r="O580">
        <v>32.263996878632419</v>
      </c>
      <c r="P580">
        <v>37.305409681130335</v>
      </c>
      <c r="Q580">
        <v>42.262630210021676</v>
      </c>
      <c r="R580">
        <v>47.154351149526498</v>
      </c>
      <c r="S580">
        <v>51.995505466547051</v>
      </c>
      <c r="T580">
        <v>56.797852988253908</v>
      </c>
      <c r="U580">
        <v>61.570554307223361</v>
      </c>
      <c r="V580">
        <v>66.320686486474131</v>
      </c>
      <c r="W580">
        <v>71.053682769002279</v>
      </c>
      <c r="X580">
        <v>75.773694644470353</v>
      </c>
    </row>
    <row r="581" spans="1:24" x14ac:dyDescent="0.3">
      <c r="A581" t="s">
        <v>336</v>
      </c>
      <c r="B581" t="s">
        <v>137</v>
      </c>
      <c r="C581" t="s">
        <v>267</v>
      </c>
      <c r="D581" t="s">
        <v>279</v>
      </c>
      <c r="E581" s="24" t="s">
        <v>281</v>
      </c>
      <c r="F581" t="s">
        <v>136</v>
      </c>
      <c r="G581">
        <v>0</v>
      </c>
      <c r="H581">
        <v>0</v>
      </c>
      <c r="I581">
        <v>0</v>
      </c>
      <c r="J581">
        <v>0</v>
      </c>
      <c r="K581">
        <v>1.1159612630854516</v>
      </c>
      <c r="L581">
        <v>5.4072270260668507</v>
      </c>
      <c r="M581">
        <v>9.5591863976791469</v>
      </c>
      <c r="N581">
        <v>13.571177351651365</v>
      </c>
      <c r="O581">
        <v>17.445039816211246</v>
      </c>
      <c r="P581">
        <v>21.18498630946284</v>
      </c>
      <c r="Q581">
        <v>24.797315272299933</v>
      </c>
      <c r="R581">
        <v>28.290007192898408</v>
      </c>
      <c r="S581">
        <v>31.672255559991765</v>
      </c>
      <c r="T581">
        <v>34.953985845675746</v>
      </c>
      <c r="U581">
        <v>38.14540773610031</v>
      </c>
      <c r="V581">
        <v>41.256632338254065</v>
      </c>
      <c r="W581">
        <v>44.297371141430041</v>
      </c>
      <c r="X581">
        <v>47.276720294008548</v>
      </c>
    </row>
    <row r="582" spans="1:24" x14ac:dyDescent="0.3">
      <c r="A582" t="s">
        <v>336</v>
      </c>
      <c r="B582" t="s">
        <v>137</v>
      </c>
      <c r="C582" t="s">
        <v>267</v>
      </c>
      <c r="D582" t="s">
        <v>280</v>
      </c>
      <c r="E582" s="24" t="s">
        <v>281</v>
      </c>
      <c r="F582" t="s">
        <v>136</v>
      </c>
      <c r="G582">
        <v>0</v>
      </c>
      <c r="H582">
        <v>0</v>
      </c>
      <c r="I582">
        <v>0</v>
      </c>
      <c r="J582">
        <v>0</v>
      </c>
      <c r="K582">
        <v>0</v>
      </c>
      <c r="L582">
        <v>0</v>
      </c>
      <c r="M582">
        <v>0</v>
      </c>
      <c r="N582">
        <v>2.7523534335696098</v>
      </c>
      <c r="O582">
        <v>13.701933397553058</v>
      </c>
      <c r="P582">
        <v>24.651513361536505</v>
      </c>
      <c r="Q582">
        <v>35.601093325519955</v>
      </c>
      <c r="R582">
        <v>46.550673289503401</v>
      </c>
      <c r="S582">
        <v>57.500253253486846</v>
      </c>
      <c r="T582">
        <v>68.449833217470299</v>
      </c>
      <c r="U582">
        <v>79.399413181453752</v>
      </c>
      <c r="V582">
        <v>90.348993145437205</v>
      </c>
      <c r="W582">
        <v>101.29857310942066</v>
      </c>
      <c r="X582">
        <v>112.24815307340411</v>
      </c>
    </row>
    <row r="583" spans="1:24" x14ac:dyDescent="0.3">
      <c r="A583" t="s">
        <v>336</v>
      </c>
      <c r="B583" t="s">
        <v>282</v>
      </c>
      <c r="C583" t="s">
        <v>213</v>
      </c>
      <c r="D583" t="s">
        <v>214</v>
      </c>
      <c r="E583" t="s">
        <v>337</v>
      </c>
      <c r="F583" t="s">
        <v>136</v>
      </c>
      <c r="G583">
        <v>0</v>
      </c>
      <c r="H583">
        <v>0</v>
      </c>
      <c r="I583">
        <v>1.3190856274170999</v>
      </c>
      <c r="J583">
        <v>2.504035639629441</v>
      </c>
      <c r="K583">
        <v>3.6189423884314742</v>
      </c>
      <c r="L583">
        <v>4.681931059747944</v>
      </c>
      <c r="M583">
        <v>4.9098937703367849</v>
      </c>
      <c r="N583">
        <v>5.1317484204450405</v>
      </c>
      <c r="O583">
        <v>5.3492153895609205</v>
      </c>
      <c r="P583">
        <v>5.5635471253731943</v>
      </c>
      <c r="Q583">
        <v>5.77564702564489</v>
      </c>
      <c r="R583">
        <v>5.9861624535904152</v>
      </c>
      <c r="S583">
        <v>6.1955551490890706</v>
      </c>
      <c r="T583">
        <v>6.4041533718566193</v>
      </c>
      <c r="U583">
        <v>6.6121899457164872</v>
      </c>
      <c r="V583">
        <v>6.8198297337532869</v>
      </c>
      <c r="W583">
        <v>7.0271893404798069</v>
      </c>
      <c r="X583">
        <v>7.2343511704990675</v>
      </c>
    </row>
    <row r="584" spans="1:24" x14ac:dyDescent="0.3">
      <c r="A584" t="s">
        <v>336</v>
      </c>
      <c r="B584" t="s">
        <v>282</v>
      </c>
      <c r="C584" t="s">
        <v>213</v>
      </c>
      <c r="D584" t="s">
        <v>215</v>
      </c>
      <c r="E584" t="s">
        <v>337</v>
      </c>
      <c r="F584" t="s">
        <v>136</v>
      </c>
      <c r="G584">
        <v>0</v>
      </c>
      <c r="H584">
        <v>0</v>
      </c>
      <c r="I584">
        <v>0.56045990312800587</v>
      </c>
      <c r="J584">
        <v>1.0713443513120908</v>
      </c>
      <c r="K584">
        <v>1.542007625551266</v>
      </c>
      <c r="L584">
        <v>1.9799165798477518</v>
      </c>
      <c r="M584">
        <v>2.4021901862569117</v>
      </c>
      <c r="N584">
        <v>2.8131493425060445</v>
      </c>
      <c r="O584">
        <v>2.9027370640022871</v>
      </c>
      <c r="P584">
        <v>2.991033194370134</v>
      </c>
      <c r="Q584">
        <v>3.078409897472095</v>
      </c>
      <c r="R584">
        <v>3.1651338611440059</v>
      </c>
      <c r="S584">
        <v>3.2513953038079038</v>
      </c>
      <c r="T584">
        <v>3.3373294553799173</v>
      </c>
      <c r="U584">
        <v>3.4230322299932845</v>
      </c>
      <c r="V584">
        <v>3.508571544666252</v>
      </c>
      <c r="W584">
        <v>3.5939954358094028</v>
      </c>
      <c r="X584">
        <v>3.6793378508339485</v>
      </c>
    </row>
    <row r="585" spans="1:24" x14ac:dyDescent="0.3">
      <c r="A585" t="s">
        <v>336</v>
      </c>
      <c r="B585" t="s">
        <v>282</v>
      </c>
      <c r="C585" t="s">
        <v>213</v>
      </c>
      <c r="D585" t="s">
        <v>218</v>
      </c>
      <c r="E585" t="s">
        <v>337</v>
      </c>
      <c r="F585" t="s">
        <v>136</v>
      </c>
      <c r="G585">
        <v>0</v>
      </c>
      <c r="H585">
        <v>0</v>
      </c>
      <c r="I585">
        <v>0.79678397044796478</v>
      </c>
      <c r="J585">
        <v>1.5396282702003274</v>
      </c>
      <c r="K585">
        <v>2.2354235529586499</v>
      </c>
      <c r="L585">
        <v>2.8915866753154971</v>
      </c>
      <c r="M585">
        <v>3.5150899581249622</v>
      </c>
      <c r="N585">
        <v>4.1119154385503647</v>
      </c>
      <c r="O585">
        <v>4.6954354870190471</v>
      </c>
      <c r="P585">
        <v>5.2693532214945336</v>
      </c>
      <c r="Q585">
        <v>5.8364275145348925</v>
      </c>
      <c r="R585">
        <v>5.9688205498994211</v>
      </c>
      <c r="S585">
        <v>6.1004147009934595</v>
      </c>
      <c r="T585">
        <v>6.2314506278736506</v>
      </c>
      <c r="U585">
        <v>6.3620977048266187</v>
      </c>
      <c r="V585">
        <v>6.4924745020153658</v>
      </c>
      <c r="W585">
        <v>6.6226637176308936</v>
      </c>
      <c r="X585">
        <v>6.7527228826896009</v>
      </c>
    </row>
    <row r="586" spans="1:24" x14ac:dyDescent="0.3">
      <c r="A586" t="s">
        <v>336</v>
      </c>
      <c r="B586" t="s">
        <v>282</v>
      </c>
      <c r="C586" t="s">
        <v>213</v>
      </c>
      <c r="D586" t="s">
        <v>225</v>
      </c>
      <c r="E586" t="s">
        <v>337</v>
      </c>
      <c r="F586" t="s">
        <v>136</v>
      </c>
      <c r="G586">
        <v>0</v>
      </c>
      <c r="H586">
        <v>0</v>
      </c>
      <c r="I586">
        <v>0</v>
      </c>
      <c r="J586">
        <v>0</v>
      </c>
      <c r="K586">
        <v>0.14280057373149069</v>
      </c>
      <c r="L586">
        <v>0.29655768019446949</v>
      </c>
      <c r="M586">
        <v>0.44386849938482004</v>
      </c>
      <c r="N586">
        <v>0.58538142545684313</v>
      </c>
      <c r="O586">
        <v>0.7249666904482529</v>
      </c>
      <c r="P586">
        <v>0.86273842704287218</v>
      </c>
      <c r="Q586">
        <v>0.99883522561565685</v>
      </c>
      <c r="R586">
        <v>1.1334112614566196</v>
      </c>
      <c r="S586">
        <v>1.2666277651246745</v>
      </c>
      <c r="T586">
        <v>1.3986456201266995</v>
      </c>
      <c r="U586">
        <v>1.5296195306033507</v>
      </c>
      <c r="V586">
        <v>1.6596938842307014</v>
      </c>
      <c r="W586">
        <v>1.7890001984231585</v>
      </c>
      <c r="X586">
        <v>1.91765589755476</v>
      </c>
    </row>
    <row r="587" spans="1:24" x14ac:dyDescent="0.3">
      <c r="A587" t="s">
        <v>336</v>
      </c>
      <c r="B587" t="s">
        <v>282</v>
      </c>
      <c r="C587" t="s">
        <v>134</v>
      </c>
      <c r="D587" t="s">
        <v>283</v>
      </c>
      <c r="E587" t="s">
        <v>337</v>
      </c>
      <c r="F587" t="s">
        <v>136</v>
      </c>
      <c r="G587">
        <v>0</v>
      </c>
      <c r="H587">
        <v>0</v>
      </c>
      <c r="I587">
        <v>0</v>
      </c>
      <c r="J587">
        <v>0.14245646343916613</v>
      </c>
      <c r="K587">
        <v>0.2857905462283522</v>
      </c>
      <c r="L587">
        <v>0.43292574336431522</v>
      </c>
      <c r="M587">
        <v>0.58040842615565758</v>
      </c>
      <c r="N587">
        <v>0.72891138399064348</v>
      </c>
      <c r="O587">
        <v>0.87741434182562938</v>
      </c>
      <c r="P587">
        <v>1.0259172996606152</v>
      </c>
      <c r="Q587">
        <v>1.1744202574956011</v>
      </c>
      <c r="R587">
        <v>1.322923215330587</v>
      </c>
      <c r="S587">
        <v>1.4714261731655729</v>
      </c>
      <c r="T587">
        <v>1.4982053950702425</v>
      </c>
      <c r="U587">
        <v>1.5249846169749122</v>
      </c>
      <c r="V587">
        <v>1.5517638388795818</v>
      </c>
      <c r="W587">
        <v>1.5785430607842514</v>
      </c>
      <c r="X587">
        <v>1.6053222826889211</v>
      </c>
    </row>
    <row r="588" spans="1:24" x14ac:dyDescent="0.3">
      <c r="A588" t="s">
        <v>336</v>
      </c>
      <c r="B588" t="s">
        <v>282</v>
      </c>
      <c r="C588" t="s">
        <v>134</v>
      </c>
      <c r="D588" t="s">
        <v>284</v>
      </c>
      <c r="E588" t="s">
        <v>337</v>
      </c>
      <c r="F588" t="s">
        <v>136</v>
      </c>
      <c r="G588">
        <v>0</v>
      </c>
      <c r="H588">
        <v>0</v>
      </c>
      <c r="I588">
        <v>0</v>
      </c>
      <c r="J588">
        <v>0.77743039725199314</v>
      </c>
      <c r="K588">
        <v>1.5596502434587827</v>
      </c>
      <c r="L588">
        <v>2.3626139840826701</v>
      </c>
      <c r="M588">
        <v>3.1674740648555346</v>
      </c>
      <c r="N588">
        <v>3.9779021122431595</v>
      </c>
      <c r="O588">
        <v>4.7883301596307843</v>
      </c>
      <c r="P588">
        <v>5.5987582070184096</v>
      </c>
      <c r="Q588">
        <v>6.4091862544060341</v>
      </c>
      <c r="R588">
        <v>7.2196143017936585</v>
      </c>
      <c r="S588">
        <v>8.0300423491812829</v>
      </c>
      <c r="T588">
        <v>8.1761851118249531</v>
      </c>
      <c r="U588">
        <v>8.3223278744686233</v>
      </c>
      <c r="V588">
        <v>8.4684706371122935</v>
      </c>
      <c r="W588">
        <v>8.6146133997559637</v>
      </c>
      <c r="X588">
        <v>8.760756162399634</v>
      </c>
    </row>
    <row r="589" spans="1:24" x14ac:dyDescent="0.3">
      <c r="A589" t="s">
        <v>336</v>
      </c>
      <c r="B589" t="s">
        <v>282</v>
      </c>
      <c r="C589" t="s">
        <v>134</v>
      </c>
      <c r="D589" t="s">
        <v>285</v>
      </c>
      <c r="E589" t="s">
        <v>337</v>
      </c>
      <c r="F589" t="s">
        <v>136</v>
      </c>
      <c r="G589">
        <v>0</v>
      </c>
      <c r="H589">
        <v>0</v>
      </c>
      <c r="I589">
        <v>0</v>
      </c>
      <c r="J589">
        <v>8.498745054486001E-2</v>
      </c>
      <c r="K589">
        <v>0.1691513545117892</v>
      </c>
      <c r="L589">
        <v>0.25434572735492178</v>
      </c>
      <c r="M589">
        <v>0.33870667726120968</v>
      </c>
      <c r="N589">
        <v>0.42276491306997854</v>
      </c>
      <c r="O589">
        <v>0.50607531383611004</v>
      </c>
      <c r="P589">
        <v>0.58875912038606293</v>
      </c>
      <c r="Q589">
        <v>0.67092098556795954</v>
      </c>
      <c r="R589">
        <v>0.75265020156499929</v>
      </c>
      <c r="S589">
        <v>0.83402223434722766</v>
      </c>
      <c r="T589">
        <v>0.84864288198698712</v>
      </c>
      <c r="U589">
        <v>0.86322004225996041</v>
      </c>
      <c r="V589">
        <v>0.87776159937353715</v>
      </c>
      <c r="W589">
        <v>0.89227406202254</v>
      </c>
      <c r="X589">
        <v>0.9067627849620773</v>
      </c>
    </row>
    <row r="590" spans="1:24" x14ac:dyDescent="0.3">
      <c r="A590" t="s">
        <v>336</v>
      </c>
      <c r="B590" t="s">
        <v>282</v>
      </c>
      <c r="C590" t="s">
        <v>134</v>
      </c>
      <c r="D590" t="s">
        <v>135</v>
      </c>
      <c r="E590" t="s">
        <v>337</v>
      </c>
      <c r="F590" t="s">
        <v>136</v>
      </c>
      <c r="G590">
        <v>0</v>
      </c>
      <c r="H590">
        <v>0</v>
      </c>
      <c r="I590">
        <v>0</v>
      </c>
      <c r="J590">
        <v>0</v>
      </c>
      <c r="K590">
        <v>0</v>
      </c>
      <c r="L590">
        <v>0</v>
      </c>
      <c r="M590">
        <v>0.11989077647475369</v>
      </c>
      <c r="N590">
        <v>0.2254599665639202</v>
      </c>
      <c r="O590">
        <v>0.31351296497187325</v>
      </c>
      <c r="P590">
        <v>0.3825033907860696</v>
      </c>
      <c r="Q590">
        <v>0.43321231254442638</v>
      </c>
      <c r="R590">
        <v>0.46839559137616943</v>
      </c>
      <c r="S590">
        <v>0.49169785567500884</v>
      </c>
      <c r="T590">
        <v>0.50661272796192613</v>
      </c>
      <c r="U590">
        <v>0.51593800189911887</v>
      </c>
      <c r="V590">
        <v>0.52167982699855209</v>
      </c>
      <c r="W590">
        <v>0.52518109772287636</v>
      </c>
      <c r="X590">
        <v>0.52730330641185774</v>
      </c>
    </row>
    <row r="591" spans="1:24" x14ac:dyDescent="0.3">
      <c r="A591" t="s">
        <v>336</v>
      </c>
      <c r="B591" t="s">
        <v>282</v>
      </c>
      <c r="C591" t="s">
        <v>134</v>
      </c>
      <c r="D591" t="s">
        <v>255</v>
      </c>
      <c r="E591" t="s">
        <v>337</v>
      </c>
      <c r="F591" t="s">
        <v>136</v>
      </c>
      <c r="G591">
        <v>0</v>
      </c>
      <c r="H591">
        <v>0</v>
      </c>
      <c r="I591">
        <v>4.3103580471382408</v>
      </c>
      <c r="J591">
        <v>6.0934547435525941</v>
      </c>
      <c r="K591">
        <v>6.0934547435525941</v>
      </c>
      <c r="L591">
        <v>6.0934547435525941</v>
      </c>
      <c r="M591">
        <v>6.0934547435525941</v>
      </c>
      <c r="N591">
        <v>6.0934547435525941</v>
      </c>
      <c r="O591">
        <v>6.0934547435525941</v>
      </c>
      <c r="P591">
        <v>6.0934547435525941</v>
      </c>
      <c r="Q591">
        <v>6.0934547435525941</v>
      </c>
      <c r="R591">
        <v>6.0934547435525941</v>
      </c>
      <c r="S591">
        <v>6.0934547435525941</v>
      </c>
      <c r="T591">
        <v>6.0934547435525941</v>
      </c>
      <c r="U591">
        <v>6.0934547435525941</v>
      </c>
      <c r="V591">
        <v>6.0934547435525941</v>
      </c>
      <c r="W591">
        <v>6.0934547435525941</v>
      </c>
      <c r="X591">
        <v>6.0934547435525941</v>
      </c>
    </row>
    <row r="592" spans="1:24" x14ac:dyDescent="0.3">
      <c r="A592" t="s">
        <v>336</v>
      </c>
      <c r="B592" t="s">
        <v>282</v>
      </c>
      <c r="C592" t="s">
        <v>134</v>
      </c>
      <c r="D592" t="s">
        <v>256</v>
      </c>
      <c r="E592" t="s">
        <v>337</v>
      </c>
      <c r="F592" t="s">
        <v>136</v>
      </c>
      <c r="G592">
        <v>0</v>
      </c>
      <c r="H592">
        <v>0</v>
      </c>
      <c r="I592">
        <v>0</v>
      </c>
      <c r="J592">
        <v>0</v>
      </c>
      <c r="K592">
        <v>0</v>
      </c>
      <c r="L592">
        <v>0</v>
      </c>
      <c r="M592">
        <v>0</v>
      </c>
      <c r="N592">
        <v>2.8892952044378313E-2</v>
      </c>
      <c r="O592">
        <v>5.871011715371946E-2</v>
      </c>
      <c r="P592">
        <v>8.7491280660369361E-2</v>
      </c>
      <c r="Q592">
        <v>0.11544333644985573</v>
      </c>
      <c r="R592">
        <v>0.14273567110559823</v>
      </c>
      <c r="S592">
        <v>0.16950546695619556</v>
      </c>
      <c r="T592">
        <v>0.19586288173021182</v>
      </c>
      <c r="U592">
        <v>0.22189578274398264</v>
      </c>
      <c r="V592">
        <v>0.24767389112923044</v>
      </c>
      <c r="W592">
        <v>0.27325230301208303</v>
      </c>
      <c r="X592">
        <v>0.29867441800583777</v>
      </c>
    </row>
    <row r="593" spans="1:24" x14ac:dyDescent="0.3">
      <c r="A593" t="s">
        <v>336</v>
      </c>
      <c r="B593" t="s">
        <v>282</v>
      </c>
      <c r="C593" t="s">
        <v>134</v>
      </c>
      <c r="D593" t="s">
        <v>257</v>
      </c>
      <c r="E593" t="s">
        <v>337</v>
      </c>
      <c r="F593" t="s">
        <v>136</v>
      </c>
      <c r="G593">
        <v>0</v>
      </c>
      <c r="H593">
        <v>0</v>
      </c>
      <c r="I593">
        <v>0</v>
      </c>
      <c r="J593">
        <v>2.5316105673962119</v>
      </c>
      <c r="K593">
        <v>6.7678602838296218</v>
      </c>
      <c r="L593">
        <v>10.853979596698483</v>
      </c>
      <c r="M593">
        <v>14.837451077044784</v>
      </c>
      <c r="N593">
        <v>18.748455200001469</v>
      </c>
      <c r="O593">
        <v>22.593719784667265</v>
      </c>
      <c r="P593">
        <v>26.435598093755324</v>
      </c>
      <c r="Q593">
        <v>30.322884720755717</v>
      </c>
      <c r="R593">
        <v>34.284981012017461</v>
      </c>
      <c r="S593">
        <v>38.34949654689008</v>
      </c>
      <c r="T593">
        <v>42.522126669680461</v>
      </c>
      <c r="U593">
        <v>46.787688816413876</v>
      </c>
      <c r="V593">
        <v>51.13076473421264</v>
      </c>
      <c r="W593">
        <v>55.561269543677369</v>
      </c>
      <c r="X593">
        <v>60.087738704820318</v>
      </c>
    </row>
    <row r="594" spans="1:24" x14ac:dyDescent="0.3">
      <c r="A594" t="s">
        <v>336</v>
      </c>
      <c r="B594" t="s">
        <v>286</v>
      </c>
      <c r="C594" t="s">
        <v>138</v>
      </c>
      <c r="D594" t="s">
        <v>287</v>
      </c>
      <c r="E594" t="s">
        <v>337</v>
      </c>
      <c r="F594" t="s">
        <v>136</v>
      </c>
      <c r="G594">
        <v>0</v>
      </c>
      <c r="H594">
        <v>0</v>
      </c>
      <c r="I594">
        <v>1.6589309723323993</v>
      </c>
      <c r="J594">
        <v>1.8077754454914927</v>
      </c>
      <c r="K594">
        <v>1.9550547019664877</v>
      </c>
      <c r="L594">
        <v>2.1007203576611846</v>
      </c>
      <c r="M594">
        <v>2.2447234941724976</v>
      </c>
      <c r="N594">
        <v>2.3870147299831848</v>
      </c>
      <c r="O594">
        <v>2.5275442975414566</v>
      </c>
      <c r="P594">
        <v>2.6662621262418909</v>
      </c>
      <c r="Q594">
        <v>2.8031179312794245</v>
      </c>
      <c r="R594">
        <v>2.9380613083018354</v>
      </c>
      <c r="S594">
        <v>3.0710418337362722</v>
      </c>
      <c r="T594">
        <v>3.2020091706123672</v>
      </c>
      <c r="U594">
        <v>3.3309131796486038</v>
      </c>
      <c r="V594">
        <v>3.4577040353104458</v>
      </c>
      <c r="W594">
        <v>3.5823323464887769</v>
      </c>
      <c r="X594">
        <v>3.7047492813861376</v>
      </c>
    </row>
    <row r="595" spans="1:24" x14ac:dyDescent="0.3">
      <c r="A595" t="s">
        <v>336</v>
      </c>
      <c r="B595" t="s">
        <v>286</v>
      </c>
      <c r="C595" t="s">
        <v>138</v>
      </c>
      <c r="D595" t="s">
        <v>288</v>
      </c>
      <c r="E595" t="s">
        <v>337</v>
      </c>
      <c r="F595" t="s">
        <v>136</v>
      </c>
      <c r="G595">
        <v>0</v>
      </c>
      <c r="H595">
        <v>0</v>
      </c>
      <c r="I595">
        <v>0.12873347612223651</v>
      </c>
      <c r="J595">
        <v>0.13458499776415644</v>
      </c>
      <c r="K595">
        <v>0.13458499776415644</v>
      </c>
      <c r="L595">
        <v>0.13458499776415644</v>
      </c>
      <c r="M595">
        <v>0.13458499776415644</v>
      </c>
      <c r="N595">
        <v>0.13458499776415644</v>
      </c>
      <c r="O595">
        <v>0.13458499776415644</v>
      </c>
      <c r="P595">
        <v>0.20480325746719463</v>
      </c>
      <c r="Q595">
        <v>0.27502151717023282</v>
      </c>
      <c r="R595">
        <v>0.34523977687327101</v>
      </c>
      <c r="S595">
        <v>0.4154580365763092</v>
      </c>
      <c r="T595">
        <v>0.48567629627934739</v>
      </c>
      <c r="U595">
        <v>0.55589455598238557</v>
      </c>
      <c r="V595">
        <v>0.62611281568542376</v>
      </c>
      <c r="W595">
        <v>0.69633107538846195</v>
      </c>
      <c r="X595">
        <v>0.76654933509150014</v>
      </c>
    </row>
    <row r="596" spans="1:24" x14ac:dyDescent="0.3">
      <c r="A596" t="s">
        <v>336</v>
      </c>
      <c r="B596" t="s">
        <v>286</v>
      </c>
      <c r="C596" t="s">
        <v>138</v>
      </c>
      <c r="D596" t="s">
        <v>139</v>
      </c>
      <c r="E596" t="s">
        <v>337</v>
      </c>
      <c r="F596" t="s">
        <v>136</v>
      </c>
      <c r="G596">
        <v>0</v>
      </c>
      <c r="H596">
        <v>0</v>
      </c>
      <c r="I596">
        <v>8.4024669276592578E-2</v>
      </c>
      <c r="J596">
        <v>0.16579649621027515</v>
      </c>
      <c r="K596">
        <v>0.24599229256309063</v>
      </c>
      <c r="L596">
        <v>0.32509360723790776</v>
      </c>
      <c r="M596">
        <v>0.40343872557721272</v>
      </c>
      <c r="N596">
        <v>0.48126321638776604</v>
      </c>
      <c r="O596">
        <v>0.55873013535656624</v>
      </c>
      <c r="P596">
        <v>0.63595188073374787</v>
      </c>
      <c r="Q596">
        <v>0.71300571235399623</v>
      </c>
      <c r="R596">
        <v>0.78994463395882331</v>
      </c>
      <c r="S596">
        <v>0.86680496034825094</v>
      </c>
      <c r="T596">
        <v>0.94361154957943083</v>
      </c>
      <c r="U596">
        <v>1.0203814068483286</v>
      </c>
      <c r="V596">
        <v>1.0971261603471758</v>
      </c>
      <c r="W596">
        <v>1.1738537591601101</v>
      </c>
      <c r="X596">
        <v>1.2505696362421934</v>
      </c>
    </row>
    <row r="597" spans="1:24" x14ac:dyDescent="0.3">
      <c r="A597" t="s">
        <v>336</v>
      </c>
      <c r="B597" t="s">
        <v>286</v>
      </c>
      <c r="C597" t="s">
        <v>138</v>
      </c>
      <c r="D597" t="s">
        <v>140</v>
      </c>
      <c r="E597" t="s">
        <v>337</v>
      </c>
      <c r="F597" t="s">
        <v>136</v>
      </c>
      <c r="G597">
        <v>0</v>
      </c>
      <c r="H597">
        <v>0</v>
      </c>
      <c r="I597">
        <v>0.13588704361163834</v>
      </c>
      <c r="J597">
        <v>0.1604905704811363</v>
      </c>
      <c r="K597">
        <v>0.18479074711581595</v>
      </c>
      <c r="L597">
        <v>0.20888113517557438</v>
      </c>
      <c r="M597">
        <v>0.23282777812672842</v>
      </c>
      <c r="N597">
        <v>0.25667655289031249</v>
      </c>
      <c r="O597">
        <v>0.28045898282362819</v>
      </c>
      <c r="P597">
        <v>0.30419656969065551</v>
      </c>
      <c r="Q597">
        <v>0.3279039069500097</v>
      </c>
      <c r="R597">
        <v>0.35159086621986901</v>
      </c>
      <c r="S597">
        <v>0.37526411003575211</v>
      </c>
      <c r="T597">
        <v>0.39892812825058122</v>
      </c>
      <c r="U597">
        <v>0.42258594347215089</v>
      </c>
      <c r="V597">
        <v>0.44623958915161899</v>
      </c>
      <c r="W597">
        <v>0.46989043265752495</v>
      </c>
      <c r="X597">
        <v>0.49353939317490669</v>
      </c>
    </row>
    <row r="598" spans="1:24" x14ac:dyDescent="0.3">
      <c r="A598" t="s">
        <v>336</v>
      </c>
      <c r="B598" t="s">
        <v>286</v>
      </c>
      <c r="C598" t="s">
        <v>138</v>
      </c>
      <c r="D598" t="s">
        <v>141</v>
      </c>
      <c r="E598" t="s">
        <v>337</v>
      </c>
      <c r="F598" t="s">
        <v>136</v>
      </c>
      <c r="G598">
        <v>0</v>
      </c>
      <c r="H598">
        <v>0</v>
      </c>
      <c r="I598">
        <v>2.7481469956914785E-2</v>
      </c>
      <c r="J598">
        <v>5.4572556482485761E-2</v>
      </c>
      <c r="K598">
        <v>8.1418686310884544E-2</v>
      </c>
      <c r="L598">
        <v>0.10811142951230129</v>
      </c>
      <c r="M598">
        <v>0.13470824986946606</v>
      </c>
      <c r="N598">
        <v>0.16124513197953358</v>
      </c>
      <c r="O598">
        <v>0.18774458013634121</v>
      </c>
      <c r="P598">
        <v>0.21422065662405662</v>
      </c>
      <c r="Q598">
        <v>0.24068214403412455</v>
      </c>
      <c r="R598">
        <v>0.26713452576589364</v>
      </c>
      <c r="S598">
        <v>0.29358122468564946</v>
      </c>
      <c r="T598">
        <v>0.3200243771591546</v>
      </c>
      <c r="U598">
        <v>0.34646531648477724</v>
      </c>
      <c r="V598">
        <v>0.37290487472876804</v>
      </c>
      <c r="W598">
        <v>0.39934357113962715</v>
      </c>
      <c r="X598">
        <v>0.42578172974670248</v>
      </c>
    </row>
    <row r="599" spans="1:24" x14ac:dyDescent="0.3">
      <c r="A599" t="s">
        <v>336</v>
      </c>
      <c r="B599" t="s">
        <v>286</v>
      </c>
      <c r="C599" t="s">
        <v>138</v>
      </c>
      <c r="D599" t="s">
        <v>142</v>
      </c>
      <c r="E599" t="s">
        <v>337</v>
      </c>
      <c r="F599" t="s">
        <v>136</v>
      </c>
      <c r="G599">
        <v>0</v>
      </c>
      <c r="H599">
        <v>0</v>
      </c>
      <c r="I599">
        <v>2.8856108898722829E-3</v>
      </c>
      <c r="J599">
        <v>5.6849546266092791E-3</v>
      </c>
      <c r="K599">
        <v>8.4147638595792277E-3</v>
      </c>
      <c r="L599">
        <v>1.108863194899517E-2</v>
      </c>
      <c r="M599">
        <v>1.3717563527156808E-2</v>
      </c>
      <c r="N599">
        <v>1.6310442659449271E-2</v>
      </c>
      <c r="O599">
        <v>1.8874425458633302E-2</v>
      </c>
      <c r="P599">
        <v>2.1415265870659585E-2</v>
      </c>
      <c r="Q599">
        <v>2.3937583800438141E-2</v>
      </c>
      <c r="R599">
        <v>2.6445084378344048E-2</v>
      </c>
      <c r="S599">
        <v>2.8940736376395493E-2</v>
      </c>
      <c r="T599">
        <v>3.1426916814741676E-2</v>
      </c>
      <c r="U599">
        <v>3.3905527802081961E-2</v>
      </c>
      <c r="V599">
        <v>3.6378090709837899E-2</v>
      </c>
      <c r="W599">
        <v>3.8845821929549454E-2</v>
      </c>
      <c r="X599">
        <v>4.1309693720982692E-2</v>
      </c>
    </row>
    <row r="600" spans="1:24" x14ac:dyDescent="0.3">
      <c r="A600" t="s">
        <v>336</v>
      </c>
      <c r="B600" t="s">
        <v>286</v>
      </c>
      <c r="C600" t="s">
        <v>138</v>
      </c>
      <c r="D600" t="s">
        <v>143</v>
      </c>
      <c r="E600" t="s">
        <v>337</v>
      </c>
      <c r="F600" t="s">
        <v>136</v>
      </c>
      <c r="G600">
        <v>0</v>
      </c>
      <c r="H600">
        <v>0</v>
      </c>
      <c r="I600">
        <v>3.1900329014203361E-3</v>
      </c>
      <c r="J600">
        <v>6.3304913858504884E-3</v>
      </c>
      <c r="K600">
        <v>9.4364708742138911E-3</v>
      </c>
      <c r="L600">
        <v>1.2518592149870523E-2</v>
      </c>
      <c r="M600">
        <v>1.5584262581025216E-2</v>
      </c>
      <c r="N600">
        <v>1.8638617326777233E-2</v>
      </c>
      <c r="O600">
        <v>2.1685201629670643E-2</v>
      </c>
      <c r="P600">
        <v>2.4726456134002484E-2</v>
      </c>
      <c r="Q600">
        <v>2.7764057779535251E-2</v>
      </c>
      <c r="R600">
        <v>3.0799157237223623E-2</v>
      </c>
      <c r="S600">
        <v>3.3832543345644103E-2</v>
      </c>
      <c r="T600">
        <v>3.6864756552338583E-2</v>
      </c>
      <c r="U600">
        <v>3.9896166969213706E-2</v>
      </c>
      <c r="V600">
        <v>4.2927027983861041E-2</v>
      </c>
      <c r="W600">
        <v>4.5957513036800929E-2</v>
      </c>
      <c r="X600">
        <v>4.8987740829535949E-2</v>
      </c>
    </row>
    <row r="601" spans="1:24" x14ac:dyDescent="0.3">
      <c r="A601" t="s">
        <v>336</v>
      </c>
      <c r="B601" t="s">
        <v>286</v>
      </c>
      <c r="C601" t="s">
        <v>138</v>
      </c>
      <c r="D601" t="s">
        <v>289</v>
      </c>
      <c r="E601" t="s">
        <v>337</v>
      </c>
      <c r="F601" t="s">
        <v>136</v>
      </c>
      <c r="G601">
        <v>0</v>
      </c>
      <c r="H601">
        <v>0</v>
      </c>
      <c r="I601">
        <v>15.304764718394575</v>
      </c>
      <c r="J601">
        <v>30.561696979925518</v>
      </c>
      <c r="K601">
        <v>45.776466865101987</v>
      </c>
      <c r="L601">
        <v>47.156252604991806</v>
      </c>
      <c r="M601">
        <v>48.533908810034013</v>
      </c>
      <c r="N601">
        <v>49.909781771449488</v>
      </c>
      <c r="O601">
        <v>51.284167839629319</v>
      </c>
      <c r="P601">
        <v>52.65731852914724</v>
      </c>
      <c r="Q601">
        <v>54.029445847423929</v>
      </c>
      <c r="R601">
        <v>55.400727497982295</v>
      </c>
      <c r="S601">
        <v>56.771311744040688</v>
      </c>
      <c r="T601">
        <v>58.14132181730367</v>
      </c>
      <c r="U601">
        <v>59.510859825627108</v>
      </c>
      <c r="V601">
        <v>60.880010158263936</v>
      </c>
      <c r="W601">
        <v>62.248842414802681</v>
      </c>
      <c r="X601">
        <v>63.61741389888217</v>
      </c>
    </row>
    <row r="602" spans="1:24" x14ac:dyDescent="0.3">
      <c r="A602" t="s">
        <v>336</v>
      </c>
      <c r="B602" t="s">
        <v>286</v>
      </c>
      <c r="C602" t="s">
        <v>138</v>
      </c>
      <c r="D602" t="s">
        <v>144</v>
      </c>
      <c r="E602" t="s">
        <v>337</v>
      </c>
      <c r="F602" t="s">
        <v>136</v>
      </c>
      <c r="G602">
        <v>0</v>
      </c>
      <c r="H602">
        <v>0</v>
      </c>
      <c r="I602">
        <v>4.74584676978552</v>
      </c>
      <c r="J602">
        <v>9.0624346893612184</v>
      </c>
      <c r="K602">
        <v>13.024330561281337</v>
      </c>
      <c r="L602">
        <v>16.676761738935454</v>
      </c>
      <c r="M602">
        <v>20.046730301385747</v>
      </c>
      <c r="N602">
        <v>23.150208128672851</v>
      </c>
      <c r="O602">
        <v>23.408970234895413</v>
      </c>
      <c r="P602">
        <v>23.667026959461495</v>
      </c>
      <c r="Q602">
        <v>23.924671493497684</v>
      </c>
      <c r="R602">
        <v>24.182075260384682</v>
      </c>
      <c r="S602">
        <v>24.439338424319207</v>
      </c>
      <c r="T602">
        <v>24.696519490348685</v>
      </c>
      <c r="U602">
        <v>24.953652623343775</v>
      </c>
      <c r="V602">
        <v>25.210757771844786</v>
      </c>
      <c r="W602">
        <v>25.467846582750315</v>
      </c>
      <c r="X602">
        <v>25.724925855774949</v>
      </c>
    </row>
    <row r="603" spans="1:24" x14ac:dyDescent="0.3">
      <c r="A603" t="s">
        <v>336</v>
      </c>
      <c r="B603" t="s">
        <v>286</v>
      </c>
      <c r="C603" t="s">
        <v>138</v>
      </c>
      <c r="D603" t="s">
        <v>145</v>
      </c>
      <c r="E603" t="s">
        <v>337</v>
      </c>
      <c r="F603" t="s">
        <v>136</v>
      </c>
      <c r="G603">
        <v>0</v>
      </c>
      <c r="H603">
        <v>0</v>
      </c>
      <c r="I603">
        <v>4.2706053452917052</v>
      </c>
      <c r="J603">
        <v>8.0907263331075896</v>
      </c>
      <c r="K603">
        <v>11.584867848283569</v>
      </c>
      <c r="L603">
        <v>14.847721167056289</v>
      </c>
      <c r="M603">
        <v>17.948753469866123</v>
      </c>
      <c r="N603">
        <v>20.937673712211161</v>
      </c>
      <c r="O603">
        <v>23.84944836505359</v>
      </c>
      <c r="P603">
        <v>26.708386786629827</v>
      </c>
      <c r="Q603">
        <v>26.965011116423298</v>
      </c>
      <c r="R603">
        <v>27.219401705441371</v>
      </c>
      <c r="S603">
        <v>27.472272963568305</v>
      </c>
      <c r="T603">
        <v>27.724111865338777</v>
      </c>
      <c r="U603">
        <v>27.975249786019997</v>
      </c>
      <c r="V603">
        <v>28.225911956662031</v>
      </c>
      <c r="W603">
        <v>28.476251342702607</v>
      </c>
      <c r="X603">
        <v>28.726371774798938</v>
      </c>
    </row>
    <row r="604" spans="1:24" x14ac:dyDescent="0.3">
      <c r="A604" t="s">
        <v>336</v>
      </c>
      <c r="B604" t="s">
        <v>286</v>
      </c>
      <c r="C604" t="s">
        <v>138</v>
      </c>
      <c r="D604" t="s">
        <v>146</v>
      </c>
      <c r="E604" t="s">
        <v>337</v>
      </c>
      <c r="F604" t="s">
        <v>136</v>
      </c>
      <c r="G604">
        <v>0</v>
      </c>
      <c r="H604">
        <v>0</v>
      </c>
      <c r="I604">
        <v>5.2358385071319633</v>
      </c>
      <c r="J604">
        <v>5.8640521126284177</v>
      </c>
      <c r="K604">
        <v>6.0809467331489255</v>
      </c>
      <c r="L604">
        <v>6.1741231186765475</v>
      </c>
      <c r="M604">
        <v>6.1741231186765475</v>
      </c>
      <c r="N604">
        <v>6.1741231186765475</v>
      </c>
      <c r="O604">
        <v>6.1741231186765475</v>
      </c>
      <c r="P604">
        <v>6.1741231186765475</v>
      </c>
      <c r="Q604">
        <v>6.1741231186765475</v>
      </c>
      <c r="R604">
        <v>6.1741231186765475</v>
      </c>
      <c r="S604">
        <v>6.1741231186765475</v>
      </c>
      <c r="T604">
        <v>6.1741231186765475</v>
      </c>
      <c r="U604">
        <v>6.1741231186765475</v>
      </c>
      <c r="V604">
        <v>6.1741231186765475</v>
      </c>
      <c r="W604">
        <v>6.1741231186765475</v>
      </c>
      <c r="X604">
        <v>6.1741231186765475</v>
      </c>
    </row>
    <row r="605" spans="1:24" x14ac:dyDescent="0.3">
      <c r="A605" t="s">
        <v>336</v>
      </c>
      <c r="B605" t="s">
        <v>286</v>
      </c>
      <c r="C605" t="s">
        <v>138</v>
      </c>
      <c r="D605" t="s">
        <v>147</v>
      </c>
      <c r="E605" t="s">
        <v>337</v>
      </c>
      <c r="F605" t="s">
        <v>136</v>
      </c>
      <c r="G605">
        <v>0</v>
      </c>
      <c r="H605">
        <v>0</v>
      </c>
      <c r="I605">
        <v>5.7462980086863187E-2</v>
      </c>
      <c r="J605">
        <v>0.1130864459228422</v>
      </c>
      <c r="K605">
        <v>0.1668284828211738</v>
      </c>
      <c r="L605">
        <v>0.19000125182578542</v>
      </c>
      <c r="M605">
        <v>0.19000125182578542</v>
      </c>
      <c r="N605">
        <v>0.19000125182578542</v>
      </c>
      <c r="O605">
        <v>0.19000125182578542</v>
      </c>
      <c r="P605">
        <v>0.19000125182578542</v>
      </c>
      <c r="Q605">
        <v>0.19000125182578542</v>
      </c>
      <c r="R605">
        <v>0.19000125182578542</v>
      </c>
      <c r="S605">
        <v>0.19000125182578542</v>
      </c>
      <c r="T605">
        <v>0.19000125182578542</v>
      </c>
      <c r="U605">
        <v>0.19000125182578542</v>
      </c>
      <c r="V605">
        <v>0.19000125182578542</v>
      </c>
      <c r="W605">
        <v>0.19000125182578542</v>
      </c>
      <c r="X605">
        <v>0.19000125182578542</v>
      </c>
    </row>
    <row r="606" spans="1:24" x14ac:dyDescent="0.3">
      <c r="A606" t="s">
        <v>336</v>
      </c>
      <c r="B606" t="s">
        <v>286</v>
      </c>
      <c r="C606" t="s">
        <v>138</v>
      </c>
      <c r="D606" t="s">
        <v>148</v>
      </c>
      <c r="E606" t="s">
        <v>337</v>
      </c>
      <c r="F606" t="s">
        <v>136</v>
      </c>
      <c r="G606">
        <v>0</v>
      </c>
      <c r="H606">
        <v>0</v>
      </c>
      <c r="I606">
        <v>0</v>
      </c>
      <c r="J606">
        <v>0</v>
      </c>
      <c r="K606">
        <v>0</v>
      </c>
      <c r="L606">
        <v>0</v>
      </c>
      <c r="M606">
        <v>6.9408743935421436E-11</v>
      </c>
      <c r="N606">
        <v>7.8802197797255761E-11</v>
      </c>
      <c r="O606">
        <v>8.0073460159476411E-11</v>
      </c>
      <c r="P606">
        <v>8.0245506356569849E-11</v>
      </c>
      <c r="Q606">
        <v>8.0246910815321628E-11</v>
      </c>
      <c r="R606">
        <v>8.0247096699568188E-11</v>
      </c>
      <c r="S606">
        <v>8.0247117353373358E-11</v>
      </c>
      <c r="T606">
        <v>8.0247117353373358E-11</v>
      </c>
      <c r="U606">
        <v>8.0247117353373358E-11</v>
      </c>
      <c r="V606">
        <v>8.0247117353373358E-11</v>
      </c>
      <c r="W606">
        <v>8.0247117353373358E-11</v>
      </c>
      <c r="X606">
        <v>8.0247117353373358E-11</v>
      </c>
    </row>
    <row r="607" spans="1:24" x14ac:dyDescent="0.3">
      <c r="A607" t="s">
        <v>336</v>
      </c>
      <c r="B607" t="s">
        <v>286</v>
      </c>
      <c r="C607" t="s">
        <v>138</v>
      </c>
      <c r="D607" t="s">
        <v>149</v>
      </c>
      <c r="E607" t="s">
        <v>337</v>
      </c>
      <c r="F607" t="s">
        <v>136</v>
      </c>
      <c r="G607">
        <v>0</v>
      </c>
      <c r="H607">
        <v>0</v>
      </c>
      <c r="I607">
        <v>0</v>
      </c>
      <c r="J607">
        <v>0</v>
      </c>
      <c r="K607">
        <v>0</v>
      </c>
      <c r="L607">
        <v>0</v>
      </c>
      <c r="M607">
        <v>0.5648904159769873</v>
      </c>
      <c r="N607">
        <v>1.5835769897357435</v>
      </c>
      <c r="O607">
        <v>2.5041486856172956</v>
      </c>
      <c r="P607">
        <v>3.3321801755737415</v>
      </c>
      <c r="Q607">
        <v>4.0746259329229693</v>
      </c>
      <c r="R607">
        <v>4.7393428022513362</v>
      </c>
      <c r="S607">
        <v>5.3346224946335878</v>
      </c>
      <c r="T607">
        <v>5.6266279102118162</v>
      </c>
      <c r="U607">
        <v>5.6750793419035848</v>
      </c>
      <c r="V607">
        <v>5.7189357555901363</v>
      </c>
      <c r="W607">
        <v>5.7588828633641196</v>
      </c>
      <c r="X607">
        <v>5.7955314731591629</v>
      </c>
    </row>
    <row r="608" spans="1:24" x14ac:dyDescent="0.3">
      <c r="A608" t="s">
        <v>336</v>
      </c>
      <c r="B608" t="s">
        <v>286</v>
      </c>
      <c r="C608" t="s">
        <v>138</v>
      </c>
      <c r="D608" t="s">
        <v>290</v>
      </c>
      <c r="E608" t="s">
        <v>337</v>
      </c>
      <c r="F608" t="s">
        <v>136</v>
      </c>
      <c r="G608">
        <v>0</v>
      </c>
      <c r="H608">
        <v>0</v>
      </c>
      <c r="I608">
        <v>0</v>
      </c>
      <c r="J608">
        <v>0</v>
      </c>
      <c r="K608">
        <v>0</v>
      </c>
      <c r="L608">
        <v>0</v>
      </c>
      <c r="M608">
        <v>0</v>
      </c>
      <c r="N608">
        <v>0</v>
      </c>
      <c r="O608">
        <v>0.79896244910574243</v>
      </c>
      <c r="P608">
        <v>1.5476353192530785</v>
      </c>
      <c r="Q608">
        <v>2.2492844472238689</v>
      </c>
      <c r="R608">
        <v>2.9071245147651892</v>
      </c>
      <c r="S608">
        <v>3.5242896412980258</v>
      </c>
      <c r="T608">
        <v>4.1038093478669389</v>
      </c>
      <c r="U608">
        <v>4.1346459701806504</v>
      </c>
      <c r="V608">
        <v>4.1636729185008026</v>
      </c>
      <c r="W608">
        <v>4.1910385596498063</v>
      </c>
      <c r="X608">
        <v>4.2168825852626082</v>
      </c>
    </row>
    <row r="609" spans="1:24" x14ac:dyDescent="0.3">
      <c r="A609" t="s">
        <v>336</v>
      </c>
      <c r="B609" t="s">
        <v>286</v>
      </c>
      <c r="C609" t="s">
        <v>138</v>
      </c>
      <c r="D609" t="s">
        <v>291</v>
      </c>
      <c r="E609" t="s">
        <v>337</v>
      </c>
      <c r="F609" t="s">
        <v>136</v>
      </c>
      <c r="G609">
        <v>0</v>
      </c>
      <c r="H609">
        <v>0</v>
      </c>
      <c r="I609">
        <v>0</v>
      </c>
      <c r="J609">
        <v>0</v>
      </c>
      <c r="K609">
        <v>0</v>
      </c>
      <c r="L609">
        <v>0</v>
      </c>
      <c r="M609">
        <v>0</v>
      </c>
      <c r="N609">
        <v>0</v>
      </c>
      <c r="O609">
        <v>0</v>
      </c>
      <c r="P609">
        <v>0</v>
      </c>
      <c r="Q609">
        <v>0</v>
      </c>
      <c r="R609">
        <v>1.7259774216528565</v>
      </c>
      <c r="S609">
        <v>3.3452358499338248</v>
      </c>
      <c r="T609">
        <v>4.8657238504279654</v>
      </c>
      <c r="U609">
        <v>6.295066013505453</v>
      </c>
      <c r="V609">
        <v>7.6405259889002171</v>
      </c>
      <c r="W609">
        <v>8.9089808902182206</v>
      </c>
      <c r="X609">
        <v>8.9767879559371426</v>
      </c>
    </row>
    <row r="610" spans="1:24" x14ac:dyDescent="0.3">
      <c r="A610" t="s">
        <v>336</v>
      </c>
      <c r="B610" t="s">
        <v>286</v>
      </c>
      <c r="C610" t="s">
        <v>138</v>
      </c>
      <c r="D610" t="s">
        <v>150</v>
      </c>
      <c r="E610" t="s">
        <v>337</v>
      </c>
      <c r="F610" t="s">
        <v>136</v>
      </c>
      <c r="G610">
        <v>0</v>
      </c>
      <c r="H610">
        <v>0</v>
      </c>
      <c r="I610">
        <v>0</v>
      </c>
      <c r="J610">
        <v>0</v>
      </c>
      <c r="K610">
        <v>0</v>
      </c>
      <c r="L610">
        <v>0.41969375239728479</v>
      </c>
      <c r="M610">
        <v>0.80798739511018702</v>
      </c>
      <c r="N610">
        <v>1.1660743890443204</v>
      </c>
      <c r="O610">
        <v>1.4952856947033148</v>
      </c>
      <c r="P610">
        <v>1.7970597240460897</v>
      </c>
      <c r="Q610">
        <v>2.0729123387842328</v>
      </c>
      <c r="R610">
        <v>2.3244080151202118</v>
      </c>
      <c r="S610">
        <v>2.5531330801243719</v>
      </c>
      <c r="T610">
        <v>2.7606716850873085</v>
      </c>
      <c r="U610">
        <v>2.9485849408278422</v>
      </c>
      <c r="V610">
        <v>2.972006799810746</v>
      </c>
      <c r="W610">
        <v>2.993133642725311</v>
      </c>
      <c r="X610">
        <v>3.0121586247829404</v>
      </c>
    </row>
    <row r="611" spans="1:24" x14ac:dyDescent="0.3">
      <c r="A611" t="s">
        <v>336</v>
      </c>
      <c r="B611" t="s">
        <v>286</v>
      </c>
      <c r="C611" t="s">
        <v>138</v>
      </c>
      <c r="D611" t="s">
        <v>151</v>
      </c>
      <c r="E611" t="s">
        <v>337</v>
      </c>
      <c r="F611" t="s">
        <v>136</v>
      </c>
      <c r="G611">
        <v>0</v>
      </c>
      <c r="H611">
        <v>0</v>
      </c>
      <c r="I611">
        <v>0</v>
      </c>
      <c r="J611">
        <v>0</v>
      </c>
      <c r="K611">
        <v>0</v>
      </c>
      <c r="L611">
        <v>0</v>
      </c>
      <c r="M611">
        <v>5.0713203089758396</v>
      </c>
      <c r="N611">
        <v>9.825710663700594</v>
      </c>
      <c r="O611">
        <v>14.281343384036042</v>
      </c>
      <c r="P611">
        <v>18.456522506396059</v>
      </c>
      <c r="Q611">
        <v>22.369460863237059</v>
      </c>
      <c r="R611">
        <v>26.03808600696626</v>
      </c>
      <c r="S611">
        <v>28.547310224462745</v>
      </c>
      <c r="T611">
        <v>28.860220578103394</v>
      </c>
      <c r="U611">
        <v>29.154373482681869</v>
      </c>
      <c r="V611">
        <v>29.431263768283131</v>
      </c>
      <c r="W611">
        <v>29.692306717401863</v>
      </c>
      <c r="X611">
        <v>29.938834859254349</v>
      </c>
    </row>
    <row r="612" spans="1:24" x14ac:dyDescent="0.3">
      <c r="A612" t="s">
        <v>336</v>
      </c>
      <c r="B612" t="s">
        <v>286</v>
      </c>
      <c r="C612" t="s">
        <v>138</v>
      </c>
      <c r="D612" t="s">
        <v>152</v>
      </c>
      <c r="E612" t="s">
        <v>337</v>
      </c>
      <c r="F612" t="s">
        <v>136</v>
      </c>
      <c r="G612">
        <v>0</v>
      </c>
      <c r="H612">
        <v>0</v>
      </c>
      <c r="I612">
        <v>0</v>
      </c>
      <c r="J612">
        <v>0</v>
      </c>
      <c r="K612">
        <v>0</v>
      </c>
      <c r="L612">
        <v>0</v>
      </c>
      <c r="M612">
        <v>0</v>
      </c>
      <c r="N612">
        <v>0</v>
      </c>
      <c r="O612">
        <v>0</v>
      </c>
      <c r="P612">
        <v>0</v>
      </c>
      <c r="Q612">
        <v>2.3376498181813599</v>
      </c>
      <c r="R612">
        <v>4.5293431489032079</v>
      </c>
      <c r="S612">
        <v>6.5855217833722328</v>
      </c>
      <c r="T612">
        <v>8.5162790275396212</v>
      </c>
      <c r="U612">
        <v>10.331296794768873</v>
      </c>
      <c r="V612">
        <v>10.412654026738586</v>
      </c>
      <c r="W612">
        <v>10.489354918282663</v>
      </c>
      <c r="X612">
        <v>10.561790999527629</v>
      </c>
    </row>
    <row r="613" spans="1:24" x14ac:dyDescent="0.3">
      <c r="A613" t="s">
        <v>336</v>
      </c>
      <c r="B613" t="s">
        <v>286</v>
      </c>
      <c r="C613" t="s">
        <v>138</v>
      </c>
      <c r="D613" t="s">
        <v>292</v>
      </c>
      <c r="E613" t="s">
        <v>337</v>
      </c>
      <c r="F613" t="s">
        <v>136</v>
      </c>
      <c r="G613">
        <v>0</v>
      </c>
      <c r="H613">
        <v>0</v>
      </c>
      <c r="I613">
        <v>1.7798558153274542</v>
      </c>
      <c r="J613">
        <v>3.4999641127345464</v>
      </c>
      <c r="K613">
        <v>5.1582521372705132</v>
      </c>
      <c r="L613">
        <v>6.7546522542208871</v>
      </c>
      <c r="M613">
        <v>8.2911106670552481</v>
      </c>
      <c r="N613">
        <v>9.7713420756273308</v>
      </c>
      <c r="O613">
        <v>11.200393231788459</v>
      </c>
      <c r="P613">
        <v>12.584117313459004</v>
      </c>
      <c r="Q613">
        <v>13.928662198614669</v>
      </c>
      <c r="R613">
        <v>15.24004720623833</v>
      </c>
      <c r="S613">
        <v>16.523863169121721</v>
      </c>
      <c r="T613">
        <v>17.785096284315838</v>
      </c>
      <c r="U613">
        <v>19.028054975767361</v>
      </c>
      <c r="V613">
        <v>20.256370961516463</v>
      </c>
      <c r="W613">
        <v>21.16000092545519</v>
      </c>
      <c r="X613">
        <v>21.317498387261818</v>
      </c>
    </row>
    <row r="614" spans="1:24" x14ac:dyDescent="0.3">
      <c r="A614" t="s">
        <v>336</v>
      </c>
      <c r="B614" t="s">
        <v>286</v>
      </c>
      <c r="C614" t="s">
        <v>138</v>
      </c>
      <c r="D614" t="s">
        <v>293</v>
      </c>
      <c r="E614" t="s">
        <v>337</v>
      </c>
      <c r="F614" t="s">
        <v>136</v>
      </c>
      <c r="G614">
        <v>0</v>
      </c>
      <c r="H614">
        <v>0</v>
      </c>
      <c r="I614">
        <v>-4.2057191006634083E-3</v>
      </c>
      <c r="J614">
        <v>-8.4114065050182527E-3</v>
      </c>
      <c r="K614">
        <v>-1.2617069401058126E-2</v>
      </c>
      <c r="L614">
        <v>-1.6822713346720447E-2</v>
      </c>
      <c r="M614">
        <v>-2.1028342639536002E-2</v>
      </c>
      <c r="N614">
        <v>-2.5233960602455183E-2</v>
      </c>
      <c r="O614">
        <v>-2.9439569804858023E-2</v>
      </c>
      <c r="P614">
        <v>-3.364517223344566E-2</v>
      </c>
      <c r="Q614">
        <v>-3.785076942437831E-2</v>
      </c>
      <c r="R614">
        <v>-4.2056362565447751E-2</v>
      </c>
      <c r="S614">
        <v>-4.6261952575079576E-2</v>
      </c>
      <c r="T614">
        <v>-5.0467540163419623E-2</v>
      </c>
      <c r="U614">
        <v>-5.4673125879567366E-2</v>
      </c>
      <c r="V614">
        <v>-5.6720463053770008E-2</v>
      </c>
      <c r="W614">
        <v>-5.726901737757914E-2</v>
      </c>
      <c r="X614">
        <v>-5.781757158849872E-2</v>
      </c>
    </row>
    <row r="615" spans="1:24" x14ac:dyDescent="0.3">
      <c r="A615" t="s">
        <v>336</v>
      </c>
      <c r="B615" t="s">
        <v>286</v>
      </c>
      <c r="C615" t="s">
        <v>138</v>
      </c>
      <c r="D615" t="s">
        <v>154</v>
      </c>
      <c r="E615" t="s">
        <v>337</v>
      </c>
      <c r="F615" t="s">
        <v>136</v>
      </c>
      <c r="G615">
        <v>0</v>
      </c>
      <c r="H615">
        <v>0</v>
      </c>
      <c r="I615">
        <v>0</v>
      </c>
      <c r="J615">
        <v>1.0445388266392668</v>
      </c>
      <c r="K615">
        <v>2.0211930361544717</v>
      </c>
      <c r="L615">
        <v>2.8789375828810826</v>
      </c>
      <c r="M615">
        <v>3.6645597733903212</v>
      </c>
      <c r="N615">
        <v>4.4064375436030057</v>
      </c>
      <c r="O615">
        <v>4.5320131506991848</v>
      </c>
      <c r="P615">
        <v>4.5838096518264742</v>
      </c>
      <c r="Q615">
        <v>4.6348831381755131</v>
      </c>
      <c r="R615">
        <v>4.6855180938941192</v>
      </c>
      <c r="S615">
        <v>4.7358870673401432</v>
      </c>
      <c r="T615">
        <v>4.7860947143829069</v>
      </c>
      <c r="U615">
        <v>4.8362045120158728</v>
      </c>
      <c r="V615">
        <v>4.8862549609817609</v>
      </c>
      <c r="W615">
        <v>4.9362694131614528</v>
      </c>
      <c r="X615">
        <v>4.9862620321866666</v>
      </c>
    </row>
    <row r="616" spans="1:24" x14ac:dyDescent="0.3">
      <c r="A616" t="s">
        <v>336</v>
      </c>
      <c r="B616" t="s">
        <v>286</v>
      </c>
      <c r="C616" t="s">
        <v>138</v>
      </c>
      <c r="D616" t="s">
        <v>155</v>
      </c>
      <c r="E616" t="s">
        <v>337</v>
      </c>
      <c r="F616" t="s">
        <v>136</v>
      </c>
      <c r="G616">
        <v>0</v>
      </c>
      <c r="H616">
        <v>0</v>
      </c>
      <c r="I616">
        <v>0</v>
      </c>
      <c r="J616">
        <v>0</v>
      </c>
      <c r="K616">
        <v>0</v>
      </c>
      <c r="L616">
        <v>7.5231944295628489E-2</v>
      </c>
      <c r="M616">
        <v>0.20699044382850332</v>
      </c>
      <c r="N616">
        <v>0.33555938440158017</v>
      </c>
      <c r="O616">
        <v>0.46173057665336326</v>
      </c>
      <c r="P616">
        <v>0.5261325911245196</v>
      </c>
      <c r="Q616">
        <v>0.53360510747092926</v>
      </c>
      <c r="R616">
        <v>0.54101915981029847</v>
      </c>
      <c r="S616">
        <v>0.54839056561281085</v>
      </c>
      <c r="T616">
        <v>0.5557309649120834</v>
      </c>
      <c r="U616">
        <v>0.56304887447106133</v>
      </c>
      <c r="V616">
        <v>0.57035049994311859</v>
      </c>
      <c r="W616">
        <v>0.5776403494296285</v>
      </c>
      <c r="X616">
        <v>0.5849216907328032</v>
      </c>
    </row>
    <row r="617" spans="1:24" x14ac:dyDescent="0.3">
      <c r="A617" t="s">
        <v>336</v>
      </c>
      <c r="B617" t="s">
        <v>286</v>
      </c>
      <c r="C617" t="s">
        <v>138</v>
      </c>
      <c r="D617" t="s">
        <v>158</v>
      </c>
      <c r="E617" t="s">
        <v>337</v>
      </c>
      <c r="F617" t="s">
        <v>136</v>
      </c>
      <c r="G617">
        <v>0</v>
      </c>
      <c r="H617">
        <v>0</v>
      </c>
      <c r="I617">
        <v>0</v>
      </c>
      <c r="J617">
        <v>7.9489494869058128E-3</v>
      </c>
      <c r="K617">
        <v>2.1683191909481044E-2</v>
      </c>
      <c r="L617">
        <v>3.4553145002973407E-2</v>
      </c>
      <c r="M617">
        <v>4.6644839393705131E-2</v>
      </c>
      <c r="N617">
        <v>5.8036110303180115E-2</v>
      </c>
      <c r="O617">
        <v>6.8797306435350924E-2</v>
      </c>
      <c r="P617">
        <v>7.8991951848440212E-2</v>
      </c>
      <c r="Q617">
        <v>8.8677360888618481E-2</v>
      </c>
      <c r="R617">
        <v>9.7905207079080375E-2</v>
      </c>
      <c r="S617">
        <v>0.10672204746006848</v>
      </c>
      <c r="T617">
        <v>0.11516980430234357</v>
      </c>
      <c r="U617">
        <v>0.11858421326416994</v>
      </c>
      <c r="V617">
        <v>0.11935271593988682</v>
      </c>
      <c r="W617">
        <v>0.12009498587316095</v>
      </c>
      <c r="X617">
        <v>0.12081371888660637</v>
      </c>
    </row>
    <row r="618" spans="1:24" x14ac:dyDescent="0.3">
      <c r="A618" t="s">
        <v>336</v>
      </c>
      <c r="B618" t="s">
        <v>286</v>
      </c>
      <c r="C618" t="s">
        <v>138</v>
      </c>
      <c r="D618" t="s">
        <v>294</v>
      </c>
      <c r="E618" t="s">
        <v>337</v>
      </c>
      <c r="F618" t="s">
        <v>136</v>
      </c>
      <c r="G618">
        <v>0</v>
      </c>
      <c r="H618">
        <v>0</v>
      </c>
      <c r="I618">
        <v>0.61784206753603055</v>
      </c>
      <c r="J618">
        <v>1.2263919740911957</v>
      </c>
      <c r="K618">
        <v>1.8268940233225754</v>
      </c>
      <c r="L618">
        <v>2.4205918001044688</v>
      </c>
      <c r="M618">
        <v>3.0086529241786915</v>
      </c>
      <c r="N618">
        <v>3.5921230521762673</v>
      </c>
      <c r="O618">
        <v>4.1719051583353197</v>
      </c>
      <c r="P618">
        <v>4.7487573539671297</v>
      </c>
      <c r="Q618">
        <v>5.3233023926151963</v>
      </c>
      <c r="R618">
        <v>5.8960432723018688</v>
      </c>
      <c r="S618">
        <v>6.4673809989047601</v>
      </c>
      <c r="T618">
        <v>7.037632067228996</v>
      </c>
      <c r="U618">
        <v>7.6070443450898235</v>
      </c>
      <c r="V618">
        <v>8.175810802612526</v>
      </c>
      <c r="W618">
        <v>8.7440809866999878</v>
      </c>
      <c r="X618">
        <v>9.3119703875279356</v>
      </c>
    </row>
    <row r="619" spans="1:24" x14ac:dyDescent="0.3">
      <c r="A619" t="s">
        <v>336</v>
      </c>
      <c r="B619" t="s">
        <v>286</v>
      </c>
      <c r="C619" t="s">
        <v>159</v>
      </c>
      <c r="D619" t="s">
        <v>295</v>
      </c>
      <c r="E619" t="s">
        <v>337</v>
      </c>
      <c r="F619" t="s">
        <v>136</v>
      </c>
      <c r="G619">
        <v>0</v>
      </c>
      <c r="H619">
        <v>0</v>
      </c>
      <c r="I619">
        <v>0.42593836216800102</v>
      </c>
      <c r="J619">
        <v>0.42593836216800102</v>
      </c>
      <c r="K619">
        <v>0.42593836216800102</v>
      </c>
      <c r="L619">
        <v>0.42593836216800102</v>
      </c>
      <c r="M619">
        <v>0.42593836216800102</v>
      </c>
      <c r="N619">
        <v>0.42593836216800102</v>
      </c>
      <c r="O619">
        <v>0.42593836216800102</v>
      </c>
      <c r="P619">
        <v>0.42593836216800102</v>
      </c>
      <c r="Q619">
        <v>0.42593836216800102</v>
      </c>
      <c r="R619">
        <v>0.42593836216800102</v>
      </c>
      <c r="S619">
        <v>0.42593836216800102</v>
      </c>
      <c r="T619">
        <v>0.42593836216800102</v>
      </c>
      <c r="U619">
        <v>0.42593836216800102</v>
      </c>
      <c r="V619">
        <v>0.42593836216800102</v>
      </c>
      <c r="W619">
        <v>0.42593836216800102</v>
      </c>
      <c r="X619">
        <v>0.42593836216800102</v>
      </c>
    </row>
    <row r="620" spans="1:24" x14ac:dyDescent="0.3">
      <c r="A620" t="s">
        <v>336</v>
      </c>
      <c r="B620" t="s">
        <v>286</v>
      </c>
      <c r="C620" t="s">
        <v>159</v>
      </c>
      <c r="D620" t="s">
        <v>296</v>
      </c>
      <c r="E620" t="s">
        <v>337</v>
      </c>
      <c r="F620" t="s">
        <v>136</v>
      </c>
      <c r="G620">
        <v>0</v>
      </c>
      <c r="H620">
        <v>0</v>
      </c>
      <c r="I620">
        <v>4.9956822849849404E-2</v>
      </c>
      <c r="J620">
        <v>9.8762505709196452E-2</v>
      </c>
      <c r="K620">
        <v>0.14672017850474767</v>
      </c>
      <c r="L620">
        <v>0.19406568503563718</v>
      </c>
      <c r="M620">
        <v>0.24097571570294182</v>
      </c>
      <c r="N620">
        <v>0.28757918660190712</v>
      </c>
      <c r="O620">
        <v>0.33396843616195315</v>
      </c>
      <c r="P620">
        <v>0.38020876016370958</v>
      </c>
      <c r="Q620">
        <v>0.42634592292759738</v>
      </c>
      <c r="R620">
        <v>0.47241180314690889</v>
      </c>
      <c r="S620">
        <v>0.51842851306807847</v>
      </c>
      <c r="T620">
        <v>0.56441134582314723</v>
      </c>
      <c r="U620">
        <v>0.6103708570969687</v>
      </c>
      <c r="V620">
        <v>0.65631432259755285</v>
      </c>
      <c r="W620">
        <v>0.70224675247383794</v>
      </c>
      <c r="X620">
        <v>0.74817159452292736</v>
      </c>
    </row>
    <row r="621" spans="1:24" x14ac:dyDescent="0.3">
      <c r="A621" t="s">
        <v>336</v>
      </c>
      <c r="B621" t="s">
        <v>286</v>
      </c>
      <c r="C621" t="s">
        <v>159</v>
      </c>
      <c r="D621" t="s">
        <v>297</v>
      </c>
      <c r="E621" t="s">
        <v>337</v>
      </c>
      <c r="F621" t="s">
        <v>136</v>
      </c>
      <c r="G621">
        <v>0</v>
      </c>
      <c r="H621">
        <v>0</v>
      </c>
      <c r="I621">
        <v>7.5603940274888703E-2</v>
      </c>
      <c r="J621">
        <v>0.1474254364592596</v>
      </c>
      <c r="K621">
        <v>0.21633874035900275</v>
      </c>
      <c r="L621">
        <v>0.28303758544724572</v>
      </c>
      <c r="M621">
        <v>0.34806262254841314</v>
      </c>
      <c r="N621">
        <v>0.41182955181439218</v>
      </c>
      <c r="O621">
        <v>0.47465479641538094</v>
      </c>
      <c r="P621">
        <v>0.53677741098498966</v>
      </c>
      <c r="Q621">
        <v>0.59837699390715227</v>
      </c>
      <c r="R621">
        <v>0.65958791690883845</v>
      </c>
      <c r="S621">
        <v>0.72051040550369749</v>
      </c>
      <c r="T621">
        <v>0.78121904600309255</v>
      </c>
      <c r="U621">
        <v>0.84176925080912923</v>
      </c>
      <c r="V621">
        <v>0.90220213604222443</v>
      </c>
      <c r="W621">
        <v>0.96254818174853629</v>
      </c>
      <c r="X621">
        <v>1.0228299678226731</v>
      </c>
    </row>
    <row r="622" spans="1:24" x14ac:dyDescent="0.3">
      <c r="A622" t="s">
        <v>336</v>
      </c>
      <c r="B622" t="s">
        <v>286</v>
      </c>
      <c r="C622" t="s">
        <v>159</v>
      </c>
      <c r="D622" t="s">
        <v>298</v>
      </c>
      <c r="E622" t="s">
        <v>337</v>
      </c>
      <c r="F622" t="s">
        <v>136</v>
      </c>
      <c r="G622">
        <v>0</v>
      </c>
      <c r="H622">
        <v>0</v>
      </c>
      <c r="I622">
        <v>6.8635646571539144E-2</v>
      </c>
      <c r="J622">
        <v>0.1426946459414426</v>
      </c>
      <c r="K622">
        <v>0.22422876012305526</v>
      </c>
      <c r="L622">
        <v>0.31223173817323818</v>
      </c>
      <c r="M622">
        <v>0.40534211145581722</v>
      </c>
      <c r="N622">
        <v>0.5008010826702799</v>
      </c>
      <c r="O622">
        <v>0.59738412056324719</v>
      </c>
      <c r="P622">
        <v>0.69384485364420967</v>
      </c>
      <c r="Q622">
        <v>0.79084331058456758</v>
      </c>
      <c r="R622">
        <v>0.88753602719122415</v>
      </c>
      <c r="S622">
        <v>0.98401580739207617</v>
      </c>
      <c r="T622">
        <v>1.0803478426669018</v>
      </c>
      <c r="U622">
        <v>1.1765776333211315</v>
      </c>
      <c r="V622">
        <v>1.2727367950254542</v>
      </c>
      <c r="W622">
        <v>1.3688472283252877</v>
      </c>
      <c r="X622">
        <v>1.4649240718539818</v>
      </c>
    </row>
    <row r="623" spans="1:24" x14ac:dyDescent="0.3">
      <c r="A623" t="s">
        <v>336</v>
      </c>
      <c r="B623" t="s">
        <v>286</v>
      </c>
      <c r="C623" t="s">
        <v>159</v>
      </c>
      <c r="D623" t="s">
        <v>299</v>
      </c>
      <c r="E623" t="s">
        <v>337</v>
      </c>
      <c r="F623" t="s">
        <v>136</v>
      </c>
      <c r="G623">
        <v>0</v>
      </c>
      <c r="H623">
        <v>0</v>
      </c>
      <c r="I623">
        <v>0.22761531006890431</v>
      </c>
      <c r="J623">
        <v>0.45686853125051941</v>
      </c>
      <c r="K623">
        <v>0.69281236274672775</v>
      </c>
      <c r="L623">
        <v>0.93181803242345518</v>
      </c>
      <c r="M623">
        <v>1.1705660419191026</v>
      </c>
      <c r="N623">
        <v>1.40334190498524</v>
      </c>
      <c r="O623">
        <v>1.6290550647259523</v>
      </c>
      <c r="P623">
        <v>1.8467280172989045</v>
      </c>
      <c r="Q623">
        <v>2.059534334479336</v>
      </c>
      <c r="R623">
        <v>2.2670002756318839</v>
      </c>
      <c r="S623">
        <v>2.4704521548517544</v>
      </c>
      <c r="T623">
        <v>2.6708995375884137</v>
      </c>
      <c r="U623">
        <v>2.8691051407392263</v>
      </c>
      <c r="V623">
        <v>3.0656419827815888</v>
      </c>
      <c r="W623">
        <v>3.260938784067581</v>
      </c>
      <c r="X623">
        <v>3.4553153195860959</v>
      </c>
    </row>
    <row r="624" spans="1:24" x14ac:dyDescent="0.3">
      <c r="A624" t="s">
        <v>336</v>
      </c>
      <c r="B624" t="s">
        <v>286</v>
      </c>
      <c r="C624" t="s">
        <v>159</v>
      </c>
      <c r="D624" t="s">
        <v>300</v>
      </c>
      <c r="E624" t="s">
        <v>337</v>
      </c>
      <c r="F624" t="s">
        <v>136</v>
      </c>
      <c r="G624">
        <v>0</v>
      </c>
      <c r="H624">
        <v>0</v>
      </c>
      <c r="I624">
        <v>1.0041359653323281E-2</v>
      </c>
      <c r="J624">
        <v>2.087615302069297E-2</v>
      </c>
      <c r="K624">
        <v>3.2804551825231829E-2</v>
      </c>
      <c r="L624">
        <v>4.567934207353741E-2</v>
      </c>
      <c r="M624">
        <v>5.9301341607133309E-2</v>
      </c>
      <c r="N624">
        <v>7.3266939805462616E-2</v>
      </c>
      <c r="O624">
        <v>8.7396988378444063E-2</v>
      </c>
      <c r="P624">
        <v>0.10150914382058143</v>
      </c>
      <c r="Q624">
        <v>0.11569996798569404</v>
      </c>
      <c r="R624">
        <v>0.12984606249785549</v>
      </c>
      <c r="S624">
        <v>0.1439610045237977</v>
      </c>
      <c r="T624">
        <v>0.1580543315433505</v>
      </c>
      <c r="U624">
        <v>0.17213270022770422</v>
      </c>
      <c r="V624">
        <v>0.18620073593315589</v>
      </c>
      <c r="W624">
        <v>0.20026164269819177</v>
      </c>
      <c r="X624">
        <v>0.21431763529705405</v>
      </c>
    </row>
    <row r="625" spans="1:24" x14ac:dyDescent="0.3">
      <c r="A625" t="s">
        <v>336</v>
      </c>
      <c r="B625" t="s">
        <v>286</v>
      </c>
      <c r="C625" t="s">
        <v>182</v>
      </c>
      <c r="D625" t="s">
        <v>301</v>
      </c>
      <c r="E625" t="s">
        <v>337</v>
      </c>
      <c r="F625" t="s">
        <v>136</v>
      </c>
      <c r="G625">
        <v>0</v>
      </c>
      <c r="H625">
        <v>0</v>
      </c>
      <c r="I625">
        <v>0</v>
      </c>
      <c r="J625">
        <v>0.50940139600719814</v>
      </c>
      <c r="K625">
        <v>1.0093391110822578</v>
      </c>
      <c r="L625">
        <v>1.0190864190395317</v>
      </c>
      <c r="M625">
        <v>1.0287148214294632</v>
      </c>
      <c r="N625">
        <v>1.0382405180353691</v>
      </c>
      <c r="O625">
        <v>1.0476789728081586</v>
      </c>
      <c r="P625">
        <v>1.057044367924558</v>
      </c>
      <c r="Q625">
        <v>1.0663493053412101</v>
      </c>
      <c r="R625">
        <v>1.0756047050781403</v>
      </c>
      <c r="S625">
        <v>1.0848198422460202</v>
      </c>
      <c r="T625">
        <v>1.0940024702613846</v>
      </c>
      <c r="U625">
        <v>1.1031589888241922</v>
      </c>
      <c r="V625">
        <v>1.1122946273141014</v>
      </c>
      <c r="W625">
        <v>1.1214136247874253</v>
      </c>
      <c r="X625">
        <v>1.130519395830335</v>
      </c>
    </row>
    <row r="626" spans="1:24" x14ac:dyDescent="0.3">
      <c r="A626" t="s">
        <v>336</v>
      </c>
      <c r="B626" t="s">
        <v>286</v>
      </c>
      <c r="C626" t="s">
        <v>182</v>
      </c>
      <c r="D626" t="s">
        <v>302</v>
      </c>
      <c r="E626" t="s">
        <v>337</v>
      </c>
      <c r="F626" t="s">
        <v>136</v>
      </c>
      <c r="G626">
        <v>0</v>
      </c>
      <c r="H626">
        <v>0</v>
      </c>
      <c r="I626">
        <v>0.26647120346080355</v>
      </c>
      <c r="J626">
        <v>0.52156763102832848</v>
      </c>
      <c r="K626">
        <v>0.76540955768221786</v>
      </c>
      <c r="L626">
        <v>0.99840791140122853</v>
      </c>
      <c r="M626">
        <v>1.2212227609562811</v>
      </c>
      <c r="N626">
        <v>1.4347014210069162</v>
      </c>
      <c r="O626">
        <v>1.6398076842501792</v>
      </c>
      <c r="P626">
        <v>1.8375532637384446</v>
      </c>
      <c r="Q626">
        <v>2.0289395867516373</v>
      </c>
      <c r="R626">
        <v>2.2149141576545905</v>
      </c>
      <c r="S626">
        <v>2.3005119934589366</v>
      </c>
      <c r="T626">
        <v>2.3181168891120492</v>
      </c>
      <c r="U626">
        <v>2.3354133658022085</v>
      </c>
      <c r="V626">
        <v>2.3524576919399083</v>
      </c>
      <c r="W626">
        <v>2.3692971173573927</v>
      </c>
      <c r="X626">
        <v>2.3859708573295233</v>
      </c>
    </row>
    <row r="627" spans="1:24" x14ac:dyDescent="0.3">
      <c r="A627" t="s">
        <v>336</v>
      </c>
      <c r="B627" t="s">
        <v>286</v>
      </c>
      <c r="C627" t="s">
        <v>182</v>
      </c>
      <c r="D627" t="s">
        <v>303</v>
      </c>
      <c r="E627" t="s">
        <v>337</v>
      </c>
      <c r="F627" t="s">
        <v>136</v>
      </c>
      <c r="G627">
        <v>0</v>
      </c>
      <c r="H627">
        <v>0</v>
      </c>
      <c r="I627">
        <v>0</v>
      </c>
      <c r="J627">
        <v>0</v>
      </c>
      <c r="K627">
        <v>0</v>
      </c>
      <c r="L627">
        <v>0</v>
      </c>
      <c r="M627">
        <v>0.27441930349065036</v>
      </c>
      <c r="N627">
        <v>0.80670210221427063</v>
      </c>
      <c r="O627">
        <v>1.3289159945015405</v>
      </c>
      <c r="P627">
        <v>1.845556272587674</v>
      </c>
      <c r="Q627">
        <v>2.3591231767827381</v>
      </c>
      <c r="R627">
        <v>2.8709989826441689</v>
      </c>
      <c r="S627">
        <v>3.3819453661976606</v>
      </c>
      <c r="T627">
        <v>3.8923812713448731</v>
      </c>
      <c r="U627">
        <v>4.4025368992224339</v>
      </c>
      <c r="V627">
        <v>4.9125386712760131</v>
      </c>
      <c r="W627">
        <v>5.422455994497426</v>
      </c>
      <c r="X627">
        <v>5.9323269679137791</v>
      </c>
    </row>
    <row r="628" spans="1:24" x14ac:dyDescent="0.3">
      <c r="A628" t="s">
        <v>336</v>
      </c>
      <c r="B628" t="s">
        <v>286</v>
      </c>
      <c r="C628" t="s">
        <v>182</v>
      </c>
      <c r="D628" t="s">
        <v>187</v>
      </c>
      <c r="E628" t="s">
        <v>337</v>
      </c>
      <c r="F628" t="s">
        <v>136</v>
      </c>
      <c r="G628">
        <v>0</v>
      </c>
      <c r="H628">
        <v>0</v>
      </c>
      <c r="I628">
        <v>0</v>
      </c>
      <c r="J628">
        <v>0</v>
      </c>
      <c r="K628">
        <v>0</v>
      </c>
      <c r="L628">
        <v>0</v>
      </c>
      <c r="M628">
        <v>2.4441642634379934E-2</v>
      </c>
      <c r="N628">
        <v>6.5454995341487326E-2</v>
      </c>
      <c r="O628">
        <v>0.10361720393464018</v>
      </c>
      <c r="P628">
        <v>0.13919959064927395</v>
      </c>
      <c r="Q628">
        <v>0.17244765799635592</v>
      </c>
      <c r="R628">
        <v>0.20358354583403093</v>
      </c>
      <c r="S628">
        <v>0.23280825461798571</v>
      </c>
      <c r="T628">
        <v>0.26030365708156789</v>
      </c>
      <c r="U628">
        <v>0.28623431847923081</v>
      </c>
      <c r="V628">
        <v>0.31074914361091255</v>
      </c>
      <c r="W628">
        <v>0.33398286711132213</v>
      </c>
      <c r="X628">
        <v>0.3471804745259956</v>
      </c>
    </row>
    <row r="629" spans="1:24" x14ac:dyDescent="0.3">
      <c r="A629" t="s">
        <v>336</v>
      </c>
      <c r="B629" t="s">
        <v>286</v>
      </c>
      <c r="C629" t="s">
        <v>182</v>
      </c>
      <c r="D629" t="s">
        <v>304</v>
      </c>
      <c r="E629" t="s">
        <v>337</v>
      </c>
      <c r="F629" t="s">
        <v>136</v>
      </c>
      <c r="G629">
        <v>0</v>
      </c>
      <c r="H629">
        <v>0</v>
      </c>
      <c r="I629">
        <v>0</v>
      </c>
      <c r="J629">
        <v>0</v>
      </c>
      <c r="K629">
        <v>0</v>
      </c>
      <c r="L629">
        <v>0</v>
      </c>
      <c r="M629">
        <v>0</v>
      </c>
      <c r="N629">
        <v>0</v>
      </c>
      <c r="O629">
        <v>1.2926319132748013E-3</v>
      </c>
      <c r="P629">
        <v>2.6224751908002983E-3</v>
      </c>
      <c r="Q629">
        <v>3.9444075372936632E-3</v>
      </c>
      <c r="R629">
        <v>5.261986960010066E-3</v>
      </c>
      <c r="S629">
        <v>6.5771740295542148E-3</v>
      </c>
      <c r="T629">
        <v>7.8910471166124679E-3</v>
      </c>
      <c r="U629">
        <v>9.2041987639017026E-3</v>
      </c>
      <c r="V629">
        <v>1.0516954382964124E-2</v>
      </c>
      <c r="W629">
        <v>1.1829492628901539E-2</v>
      </c>
      <c r="X629">
        <v>1.3141911569435779E-2</v>
      </c>
    </row>
    <row r="630" spans="1:24" x14ac:dyDescent="0.3">
      <c r="A630" t="s">
        <v>336</v>
      </c>
      <c r="B630" t="s">
        <v>286</v>
      </c>
      <c r="C630" t="s">
        <v>182</v>
      </c>
      <c r="D630" t="s">
        <v>305</v>
      </c>
      <c r="E630" t="s">
        <v>337</v>
      </c>
      <c r="F630" t="s">
        <v>136</v>
      </c>
      <c r="G630">
        <v>0</v>
      </c>
      <c r="H630">
        <v>0</v>
      </c>
      <c r="I630">
        <v>0.1882018629039531</v>
      </c>
      <c r="J630">
        <v>0.1882018629039531</v>
      </c>
      <c r="K630">
        <v>0.1882018629039531</v>
      </c>
      <c r="L630">
        <v>0.1882018629039531</v>
      </c>
      <c r="M630">
        <v>0.1882018629039531</v>
      </c>
      <c r="N630">
        <v>0.1882018629039531</v>
      </c>
      <c r="O630">
        <v>0.1882018629039531</v>
      </c>
      <c r="P630">
        <v>0.1882018629039531</v>
      </c>
      <c r="Q630">
        <v>0.1882018629039531</v>
      </c>
      <c r="R630">
        <v>0.1882018629039531</v>
      </c>
      <c r="S630">
        <v>0.1882018629039531</v>
      </c>
      <c r="T630">
        <v>0.1882018629039531</v>
      </c>
      <c r="U630">
        <v>0.1882018629039531</v>
      </c>
      <c r="V630">
        <v>0.1882018629039531</v>
      </c>
      <c r="W630">
        <v>0.1882018629039531</v>
      </c>
      <c r="X630">
        <v>0.1882018629039531</v>
      </c>
    </row>
    <row r="631" spans="1:24" x14ac:dyDescent="0.3">
      <c r="A631" t="s">
        <v>336</v>
      </c>
      <c r="B631" t="s">
        <v>286</v>
      </c>
      <c r="C631" t="s">
        <v>182</v>
      </c>
      <c r="D631" t="s">
        <v>306</v>
      </c>
      <c r="E631" t="s">
        <v>337</v>
      </c>
      <c r="F631" t="s">
        <v>136</v>
      </c>
      <c r="G631">
        <v>0</v>
      </c>
      <c r="H631">
        <v>0</v>
      </c>
      <c r="I631">
        <v>0.2273757399557344</v>
      </c>
      <c r="J631">
        <v>0.47271792908425803</v>
      </c>
      <c r="K631">
        <v>0.74282363172896737</v>
      </c>
      <c r="L631">
        <v>1.0343593460696545</v>
      </c>
      <c r="M631">
        <v>1.3428148073380846</v>
      </c>
      <c r="N631">
        <v>1.6590506891211512</v>
      </c>
      <c r="O631">
        <v>1.9790103719544225</v>
      </c>
      <c r="P631">
        <v>2.2985648841727313</v>
      </c>
      <c r="Q631">
        <v>2.6199007646235728</v>
      </c>
      <c r="R631">
        <v>2.9402237904124102</v>
      </c>
      <c r="S631">
        <v>3.2598414018101578</v>
      </c>
      <c r="T631">
        <v>3.5789695647425961</v>
      </c>
      <c r="U631">
        <v>3.8977590123364925</v>
      </c>
      <c r="V631">
        <v>4.2163144807876316</v>
      </c>
      <c r="W631">
        <v>4.5347085220856655</v>
      </c>
      <c r="X631">
        <v>4.8529912874003109</v>
      </c>
    </row>
    <row r="632" spans="1:24" x14ac:dyDescent="0.3">
      <c r="A632" t="s">
        <v>336</v>
      </c>
      <c r="B632" t="s">
        <v>286</v>
      </c>
      <c r="C632" t="s">
        <v>182</v>
      </c>
      <c r="D632" t="s">
        <v>307</v>
      </c>
      <c r="E632" t="s">
        <v>337</v>
      </c>
      <c r="F632" t="s">
        <v>136</v>
      </c>
      <c r="G632">
        <v>0</v>
      </c>
      <c r="H632">
        <v>0</v>
      </c>
      <c r="I632">
        <v>0.24998555525163216</v>
      </c>
      <c r="J632">
        <v>0.51972410954016379</v>
      </c>
      <c r="K632">
        <v>0.81668861448433783</v>
      </c>
      <c r="L632">
        <v>1.1372140911219337</v>
      </c>
      <c r="M632">
        <v>1.4763417824517058</v>
      </c>
      <c r="N632">
        <v>1.8240235646568774</v>
      </c>
      <c r="O632">
        <v>2.1757994356745285</v>
      </c>
      <c r="P632">
        <v>2.5271298466744456</v>
      </c>
      <c r="Q632">
        <v>2.8804187618085502</v>
      </c>
      <c r="R632">
        <v>3.2325941059208758</v>
      </c>
      <c r="S632">
        <v>3.5839938905637814</v>
      </c>
      <c r="T632">
        <v>3.9348555569079129</v>
      </c>
      <c r="U632">
        <v>4.2853448266982426</v>
      </c>
      <c r="V632">
        <v>4.6355768509005832</v>
      </c>
      <c r="W632">
        <v>4.9856313959377783</v>
      </c>
      <c r="X632">
        <v>5.3355635999173954</v>
      </c>
    </row>
    <row r="633" spans="1:24" x14ac:dyDescent="0.3">
      <c r="A633" t="s">
        <v>336</v>
      </c>
      <c r="B633" t="s">
        <v>286</v>
      </c>
      <c r="C633" t="s">
        <v>182</v>
      </c>
      <c r="D633" t="s">
        <v>308</v>
      </c>
      <c r="E633" t="s">
        <v>337</v>
      </c>
      <c r="F633" t="s">
        <v>136</v>
      </c>
      <c r="G633">
        <v>0</v>
      </c>
      <c r="H633">
        <v>0</v>
      </c>
      <c r="I633">
        <v>0.22675014434794938</v>
      </c>
      <c r="J633">
        <v>0.47141730545478056</v>
      </c>
      <c r="K633">
        <v>0.74077984640051042</v>
      </c>
      <c r="L633">
        <v>1.0315134370738286</v>
      </c>
      <c r="M633">
        <v>1.3391202221299046</v>
      </c>
      <c r="N633">
        <v>1.6544860208570302</v>
      </c>
      <c r="O633">
        <v>1.9735653750664661</v>
      </c>
      <c r="P633">
        <v>2.2922406734366723</v>
      </c>
      <c r="Q633">
        <v>2.6126924388298876</v>
      </c>
      <c r="R633">
        <v>2.9321341363026745</v>
      </c>
      <c r="S633">
        <v>3.2508723602429033</v>
      </c>
      <c r="T633">
        <v>3.5691224823734076</v>
      </c>
      <c r="U633">
        <v>3.8870348210978101</v>
      </c>
      <c r="V633">
        <v>4.2047138244434912</v>
      </c>
      <c r="W633">
        <v>4.5222318447824739</v>
      </c>
      <c r="X633">
        <v>4.8396388952998706</v>
      </c>
    </row>
    <row r="634" spans="1:24" x14ac:dyDescent="0.3">
      <c r="A634" t="s">
        <v>336</v>
      </c>
      <c r="B634" t="s">
        <v>286</v>
      </c>
      <c r="C634" t="s">
        <v>213</v>
      </c>
      <c r="D634" t="s">
        <v>216</v>
      </c>
      <c r="E634" t="s">
        <v>337</v>
      </c>
      <c r="F634" t="s">
        <v>136</v>
      </c>
      <c r="G634">
        <v>0</v>
      </c>
      <c r="H634">
        <v>0</v>
      </c>
      <c r="I634">
        <v>2.0055071571212502E-3</v>
      </c>
      <c r="J634">
        <v>3.8898349673887412E-3</v>
      </c>
      <c r="K634">
        <v>5.6864934565036924E-3</v>
      </c>
      <c r="L634">
        <v>7.4197982465014278E-3</v>
      </c>
      <c r="M634">
        <v>9.1075860827688863E-3</v>
      </c>
      <c r="N634">
        <v>1.076257385234052E-2</v>
      </c>
      <c r="O634">
        <v>1.23939381796206E-2</v>
      </c>
      <c r="P634">
        <v>1.4008294878827201E-2</v>
      </c>
      <c r="Q634">
        <v>1.4405812262175027E-2</v>
      </c>
      <c r="R634">
        <v>1.4801144006512831E-2</v>
      </c>
      <c r="S634">
        <v>1.5194903186178107E-2</v>
      </c>
      <c r="T634">
        <v>1.5587531024785798E-2</v>
      </c>
      <c r="U634">
        <v>1.5979345010011487E-2</v>
      </c>
      <c r="V634">
        <v>1.6370573564551912E-2</v>
      </c>
      <c r="W634">
        <v>1.6761381016397375E-2</v>
      </c>
      <c r="X634">
        <v>1.715188557575946E-2</v>
      </c>
    </row>
    <row r="635" spans="1:24" x14ac:dyDescent="0.3">
      <c r="A635" t="s">
        <v>336</v>
      </c>
      <c r="B635" t="s">
        <v>286</v>
      </c>
      <c r="C635" t="s">
        <v>213</v>
      </c>
      <c r="D635" t="s">
        <v>217</v>
      </c>
      <c r="E635" t="s">
        <v>337</v>
      </c>
      <c r="F635" t="s">
        <v>136</v>
      </c>
      <c r="G635">
        <v>0</v>
      </c>
      <c r="H635">
        <v>0</v>
      </c>
      <c r="I635">
        <v>1.8248152351777404E-3</v>
      </c>
      <c r="J635">
        <v>3.6446082195365961E-3</v>
      </c>
      <c r="K635">
        <v>5.4600851243604455E-3</v>
      </c>
      <c r="L635">
        <v>7.2718911633500825E-3</v>
      </c>
      <c r="M635">
        <v>9.0806025836722044E-3</v>
      </c>
      <c r="N635">
        <v>1.0886724563405583E-2</v>
      </c>
      <c r="O635">
        <v>1.269069330444461E-2</v>
      </c>
      <c r="P635">
        <v>1.4492880809025825E-2</v>
      </c>
      <c r="Q635">
        <v>1.6293601134236127E-2</v>
      </c>
      <c r="R635">
        <v>1.8093117239503312E-2</v>
      </c>
      <c r="S635">
        <v>1.989164782617758E-2</v>
      </c>
      <c r="T635">
        <v>2.1689373795406648E-2</v>
      </c>
      <c r="U635">
        <v>2.3486444118707324E-2</v>
      </c>
      <c r="V635">
        <v>2.5282981032364638E-2</v>
      </c>
      <c r="W635">
        <v>2.707908454274251E-2</v>
      </c>
      <c r="X635">
        <v>2.8874836275402813E-2</v>
      </c>
    </row>
    <row r="636" spans="1:24" x14ac:dyDescent="0.3">
      <c r="A636" t="s">
        <v>336</v>
      </c>
      <c r="B636" t="s">
        <v>286</v>
      </c>
      <c r="C636" t="s">
        <v>213</v>
      </c>
      <c r="D636" t="s">
        <v>309</v>
      </c>
      <c r="E636" t="s">
        <v>337</v>
      </c>
      <c r="F636" t="s">
        <v>136</v>
      </c>
      <c r="G636">
        <v>0</v>
      </c>
      <c r="H636">
        <v>0</v>
      </c>
      <c r="I636">
        <v>2.3530154502679173</v>
      </c>
      <c r="J636">
        <v>4.6765652694365869</v>
      </c>
      <c r="K636">
        <v>6.980666816226833</v>
      </c>
      <c r="L636">
        <v>9.2723259461084346</v>
      </c>
      <c r="M636">
        <v>11.556182886798942</v>
      </c>
      <c r="N636">
        <v>13.835208740807097</v>
      </c>
      <c r="O636">
        <v>16.111266554858812</v>
      </c>
      <c r="P636">
        <v>16.354935461855074</v>
      </c>
      <c r="Q636">
        <v>16.598485843013442</v>
      </c>
      <c r="R636">
        <v>16.841964100039394</v>
      </c>
      <c r="S636">
        <v>17.085398516884606</v>
      </c>
      <c r="T636">
        <v>17.328806303508539</v>
      </c>
      <c r="U636">
        <v>17.572197920451085</v>
      </c>
      <c r="V636">
        <v>17.815579721690245</v>
      </c>
      <c r="W636">
        <v>18.05895556525725</v>
      </c>
      <c r="X636">
        <v>18.302327793123744</v>
      </c>
    </row>
    <row r="637" spans="1:24" x14ac:dyDescent="0.3">
      <c r="A637" t="s">
        <v>336</v>
      </c>
      <c r="B637" t="s">
        <v>286</v>
      </c>
      <c r="C637" t="s">
        <v>213</v>
      </c>
      <c r="D637" t="s">
        <v>219</v>
      </c>
      <c r="E637" t="s">
        <v>337</v>
      </c>
      <c r="F637" t="s">
        <v>136</v>
      </c>
      <c r="G637">
        <v>0</v>
      </c>
      <c r="H637">
        <v>0</v>
      </c>
      <c r="I637">
        <v>0</v>
      </c>
      <c r="J637">
        <v>1.4652894155385896E-2</v>
      </c>
      <c r="K637">
        <v>4.3655844938744311E-2</v>
      </c>
      <c r="L637">
        <v>7.4122624371385643E-2</v>
      </c>
      <c r="M637">
        <v>0.10637767043735352</v>
      </c>
      <c r="N637">
        <v>0.14056231645323566</v>
      </c>
      <c r="O637">
        <v>0.17474619064276647</v>
      </c>
      <c r="P637">
        <v>0.20892996037632933</v>
      </c>
      <c r="Q637">
        <v>0.24311371597330264</v>
      </c>
      <c r="R637">
        <v>0.2772974696570964</v>
      </c>
      <c r="S637">
        <v>0.31148122308196946</v>
      </c>
      <c r="T637">
        <v>0.34566497647180139</v>
      </c>
      <c r="U637">
        <v>0.37984872985689105</v>
      </c>
      <c r="V637">
        <v>0.4140324832413389</v>
      </c>
      <c r="W637">
        <v>0.43481626938583023</v>
      </c>
      <c r="X637">
        <v>0.44241856601718632</v>
      </c>
    </row>
    <row r="638" spans="1:24" x14ac:dyDescent="0.3">
      <c r="A638" t="s">
        <v>336</v>
      </c>
      <c r="B638" t="s">
        <v>286</v>
      </c>
      <c r="C638" t="s">
        <v>213</v>
      </c>
      <c r="D638" t="s">
        <v>220</v>
      </c>
      <c r="E638" t="s">
        <v>337</v>
      </c>
      <c r="F638" t="s">
        <v>136</v>
      </c>
      <c r="G638">
        <v>0</v>
      </c>
      <c r="H638">
        <v>0</v>
      </c>
      <c r="I638">
        <v>0</v>
      </c>
      <c r="J638">
        <v>0</v>
      </c>
      <c r="K638">
        <v>0</v>
      </c>
      <c r="L638">
        <v>4.03858363215162</v>
      </c>
      <c r="M638">
        <v>8.0175668505064461</v>
      </c>
      <c r="N638">
        <v>11.933862970716913</v>
      </c>
      <c r="O638">
        <v>15.784412682585058</v>
      </c>
      <c r="P638">
        <v>19.566212712830598</v>
      </c>
      <c r="Q638">
        <v>23.276346428841521</v>
      </c>
      <c r="R638">
        <v>26.912015897086501</v>
      </c>
      <c r="S638">
        <v>30.470574800611086</v>
      </c>
      <c r="T638">
        <v>33.949561521753154</v>
      </c>
      <c r="U638">
        <v>37.346731616201843</v>
      </c>
      <c r="V638">
        <v>37.803746407064509</v>
      </c>
      <c r="W638">
        <v>38.248963661965306</v>
      </c>
      <c r="X638">
        <v>38.682187974980877</v>
      </c>
    </row>
    <row r="639" spans="1:24" x14ac:dyDescent="0.3">
      <c r="A639" t="s">
        <v>336</v>
      </c>
      <c r="B639" t="s">
        <v>286</v>
      </c>
      <c r="C639" t="s">
        <v>213</v>
      </c>
      <c r="D639" t="s">
        <v>221</v>
      </c>
      <c r="E639" t="s">
        <v>337</v>
      </c>
      <c r="F639" t="s">
        <v>136</v>
      </c>
      <c r="G639">
        <v>0</v>
      </c>
      <c r="H639">
        <v>0</v>
      </c>
      <c r="I639">
        <v>0</v>
      </c>
      <c r="J639">
        <v>0</v>
      </c>
      <c r="K639">
        <v>0</v>
      </c>
      <c r="L639">
        <v>7.770080487586883</v>
      </c>
      <c r="M639">
        <v>15.540160975173766</v>
      </c>
      <c r="N639">
        <v>15.540160975173766</v>
      </c>
      <c r="O639">
        <v>15.540160975173766</v>
      </c>
      <c r="P639">
        <v>15.540160975173766</v>
      </c>
      <c r="Q639">
        <v>15.540160975173766</v>
      </c>
      <c r="R639">
        <v>15.540160975173766</v>
      </c>
      <c r="S639">
        <v>15.540160975173766</v>
      </c>
      <c r="T639">
        <v>15.540160975173766</v>
      </c>
      <c r="U639">
        <v>15.540160975173766</v>
      </c>
      <c r="V639">
        <v>15.540160975173766</v>
      </c>
      <c r="W639">
        <v>15.540160975173766</v>
      </c>
      <c r="X639">
        <v>15.540160975173766</v>
      </c>
    </row>
    <row r="640" spans="1:24" x14ac:dyDescent="0.3">
      <c r="A640" t="s">
        <v>336</v>
      </c>
      <c r="B640" t="s">
        <v>286</v>
      </c>
      <c r="C640" t="s">
        <v>213</v>
      </c>
      <c r="D640" t="s">
        <v>222</v>
      </c>
      <c r="E640" t="s">
        <v>337</v>
      </c>
      <c r="F640" t="s">
        <v>136</v>
      </c>
      <c r="G640">
        <v>0</v>
      </c>
      <c r="H640">
        <v>0</v>
      </c>
      <c r="I640">
        <v>0.98899129907470884</v>
      </c>
      <c r="J640">
        <v>1.934423758277257</v>
      </c>
      <c r="K640">
        <v>2.846219032218789</v>
      </c>
      <c r="L640">
        <v>2.8809784001732046</v>
      </c>
      <c r="M640">
        <v>2.8809784001732046</v>
      </c>
      <c r="N640">
        <v>2.8809784001732046</v>
      </c>
      <c r="O640">
        <v>2.8809784001732046</v>
      </c>
      <c r="P640">
        <v>2.8809784001732046</v>
      </c>
      <c r="Q640">
        <v>2.8809784001732046</v>
      </c>
      <c r="R640">
        <v>2.8809784001732046</v>
      </c>
      <c r="S640">
        <v>2.8809784001732046</v>
      </c>
      <c r="T640">
        <v>2.8809784001732046</v>
      </c>
      <c r="U640">
        <v>2.8809784001732046</v>
      </c>
      <c r="V640">
        <v>2.8809784001732046</v>
      </c>
      <c r="W640">
        <v>2.8809784001732046</v>
      </c>
      <c r="X640">
        <v>2.8809784001732046</v>
      </c>
    </row>
    <row r="641" spans="1:24" x14ac:dyDescent="0.3">
      <c r="A641" t="s">
        <v>336</v>
      </c>
      <c r="B641" t="s">
        <v>286</v>
      </c>
      <c r="C641" t="s">
        <v>213</v>
      </c>
      <c r="D641" t="s">
        <v>223</v>
      </c>
      <c r="E641" t="s">
        <v>337</v>
      </c>
      <c r="F641" t="s">
        <v>136</v>
      </c>
      <c r="G641">
        <v>0</v>
      </c>
      <c r="H641">
        <v>0</v>
      </c>
      <c r="I641">
        <v>5.5166037943493414E-4</v>
      </c>
      <c r="J641">
        <v>1.0919813469266934E-3</v>
      </c>
      <c r="K641">
        <v>1.6189375416712187E-3</v>
      </c>
      <c r="L641">
        <v>2.1306661033990903E-3</v>
      </c>
      <c r="M641">
        <v>2.6256994142877413E-3</v>
      </c>
      <c r="N641">
        <v>3.103183167995978E-3</v>
      </c>
      <c r="O641">
        <v>3.5630172487067392E-3</v>
      </c>
      <c r="P641">
        <v>4.0058729081835958E-3</v>
      </c>
      <c r="Q641">
        <v>4.4330802741190676E-3</v>
      </c>
      <c r="R641">
        <v>4.8464241117515804E-3</v>
      </c>
      <c r="S641">
        <v>5.2479091352377891E-3</v>
      </c>
      <c r="T641">
        <v>5.6395508680544019E-3</v>
      </c>
      <c r="U641">
        <v>6.0232243229782888E-3</v>
      </c>
      <c r="V641">
        <v>6.4005770895346628E-3</v>
      </c>
      <c r="W641">
        <v>6.7729964148033842E-3</v>
      </c>
      <c r="X641">
        <v>7.1416133992900565E-3</v>
      </c>
    </row>
    <row r="642" spans="1:24" x14ac:dyDescent="0.3">
      <c r="A642" t="s">
        <v>336</v>
      </c>
      <c r="B642" t="s">
        <v>286</v>
      </c>
      <c r="C642" t="s">
        <v>213</v>
      </c>
      <c r="D642" t="s">
        <v>224</v>
      </c>
      <c r="E642" t="s">
        <v>337</v>
      </c>
      <c r="F642" t="s">
        <v>136</v>
      </c>
      <c r="G642">
        <v>0</v>
      </c>
      <c r="H642">
        <v>0</v>
      </c>
      <c r="I642">
        <v>0.4503702519199923</v>
      </c>
      <c r="J642">
        <v>0.88521593031701917</v>
      </c>
      <c r="K642">
        <v>1.3051510012648944</v>
      </c>
      <c r="L642">
        <v>1.7109942213979092</v>
      </c>
      <c r="M642">
        <v>2.1037208980805322</v>
      </c>
      <c r="N642">
        <v>2.4844109571721322</v>
      </c>
      <c r="O642">
        <v>2.8541984780959013</v>
      </c>
      <c r="P642">
        <v>3.2142266874836904</v>
      </c>
      <c r="Q642">
        <v>3.5656109036826606</v>
      </c>
      <c r="R642">
        <v>3.9094104594250063</v>
      </c>
      <c r="S642">
        <v>4.2466094438440809</v>
      </c>
      <c r="T642">
        <v>4.5781053027198411</v>
      </c>
      <c r="U642">
        <v>4.8691493122477771</v>
      </c>
      <c r="V642">
        <v>4.9246645963587667</v>
      </c>
      <c r="W642">
        <v>4.9795674922931923</v>
      </c>
      <c r="X642">
        <v>5.0339517110774965</v>
      </c>
    </row>
    <row r="643" spans="1:24" x14ac:dyDescent="0.3">
      <c r="A643" t="s">
        <v>336</v>
      </c>
      <c r="B643" t="s">
        <v>286</v>
      </c>
      <c r="C643" t="s">
        <v>213</v>
      </c>
      <c r="D643" t="s">
        <v>226</v>
      </c>
      <c r="E643" t="s">
        <v>337</v>
      </c>
      <c r="F643" t="s">
        <v>136</v>
      </c>
      <c r="G643">
        <v>0</v>
      </c>
      <c r="H643">
        <v>0</v>
      </c>
      <c r="I643">
        <v>0</v>
      </c>
      <c r="J643">
        <v>0</v>
      </c>
      <c r="K643">
        <v>0</v>
      </c>
      <c r="L643">
        <v>2.8219681979718261</v>
      </c>
      <c r="M643">
        <v>5.6300171146563081</v>
      </c>
      <c r="N643">
        <v>8.2377196964150983</v>
      </c>
      <c r="O643">
        <v>10.664141417766755</v>
      </c>
      <c r="P643">
        <v>12.926533433448284</v>
      </c>
      <c r="Q643">
        <v>15.040505233770059</v>
      </c>
      <c r="R643">
        <v>15.337286809192751</v>
      </c>
      <c r="S643">
        <v>15.500045300390807</v>
      </c>
      <c r="T643">
        <v>15.653172924448192</v>
      </c>
      <c r="U643">
        <v>15.797586179548563</v>
      </c>
      <c r="V643">
        <v>15.934114347542058</v>
      </c>
      <c r="W643">
        <v>16.063507793676777</v>
      </c>
      <c r="X643">
        <v>16.186445476506396</v>
      </c>
    </row>
    <row r="644" spans="1:24" x14ac:dyDescent="0.3">
      <c r="A644" t="s">
        <v>336</v>
      </c>
      <c r="B644" t="s">
        <v>286</v>
      </c>
      <c r="C644" t="s">
        <v>213</v>
      </c>
      <c r="D644" t="s">
        <v>227</v>
      </c>
      <c r="E644" t="s">
        <v>337</v>
      </c>
      <c r="F644" t="s">
        <v>136</v>
      </c>
      <c r="G644">
        <v>0</v>
      </c>
      <c r="H644">
        <v>0</v>
      </c>
      <c r="I644">
        <v>0</v>
      </c>
      <c r="J644">
        <v>0</v>
      </c>
      <c r="K644">
        <v>0</v>
      </c>
      <c r="L644">
        <v>0</v>
      </c>
      <c r="M644">
        <v>1.0888429553064363E-2</v>
      </c>
      <c r="N644">
        <v>2.1168996119528917E-2</v>
      </c>
      <c r="O644">
        <v>3.0734883809008767E-2</v>
      </c>
      <c r="P644">
        <v>3.965410330871294E-2</v>
      </c>
      <c r="Q644">
        <v>4.7988193233254497E-2</v>
      </c>
      <c r="R644">
        <v>5.5792836023789434E-2</v>
      </c>
      <c r="S644">
        <v>6.311841523660329E-2</v>
      </c>
      <c r="T644">
        <v>7.0010519798676923E-2</v>
      </c>
      <c r="U644">
        <v>7.6510400276990742E-2</v>
      </c>
      <c r="V644">
        <v>8.2655381728063804E-2</v>
      </c>
      <c r="W644">
        <v>8.8479237259664875E-2</v>
      </c>
      <c r="X644">
        <v>9.4012526043426484E-2</v>
      </c>
    </row>
    <row r="645" spans="1:24" x14ac:dyDescent="0.3">
      <c r="A645" t="s">
        <v>336</v>
      </c>
      <c r="B645" t="s">
        <v>286</v>
      </c>
      <c r="C645" t="s">
        <v>213</v>
      </c>
      <c r="D645" t="s">
        <v>310</v>
      </c>
      <c r="E645" t="s">
        <v>337</v>
      </c>
      <c r="F645" t="s">
        <v>136</v>
      </c>
      <c r="G645">
        <v>0</v>
      </c>
      <c r="H645">
        <v>0</v>
      </c>
      <c r="I645">
        <v>5.8603737609654261E-2</v>
      </c>
      <c r="J645">
        <v>0.12183814106476903</v>
      </c>
      <c r="K645">
        <v>0.19145508317012944</v>
      </c>
      <c r="L645">
        <v>0.2665953884216522</v>
      </c>
      <c r="M645">
        <v>0.3460965828760787</v>
      </c>
      <c r="N645">
        <v>0.42760309998463397</v>
      </c>
      <c r="O645">
        <v>0.51006938817386493</v>
      </c>
      <c r="P645">
        <v>0.59243124784134149</v>
      </c>
      <c r="Q645">
        <v>0.67525223668638923</v>
      </c>
      <c r="R645">
        <v>0.75781217275218982</v>
      </c>
      <c r="S645">
        <v>0.84019029557841818</v>
      </c>
      <c r="T645">
        <v>0.92244226814147412</v>
      </c>
      <c r="U645">
        <v>1.0046069403406999</v>
      </c>
      <c r="V645">
        <v>1.0867113068437642</v>
      </c>
      <c r="W645">
        <v>1.1687740671731641</v>
      </c>
      <c r="X645">
        <v>1.2508081472725006</v>
      </c>
    </row>
    <row r="646" spans="1:24" x14ac:dyDescent="0.3">
      <c r="A646" t="s">
        <v>336</v>
      </c>
      <c r="B646" t="s">
        <v>286</v>
      </c>
      <c r="C646" t="s">
        <v>261</v>
      </c>
      <c r="D646" t="s">
        <v>311</v>
      </c>
      <c r="E646" t="s">
        <v>337</v>
      </c>
      <c r="F646" t="s">
        <v>136</v>
      </c>
      <c r="G646">
        <v>0</v>
      </c>
      <c r="H646">
        <v>0</v>
      </c>
      <c r="I646">
        <v>0</v>
      </c>
      <c r="J646">
        <v>0.13727585410991552</v>
      </c>
      <c r="K646">
        <v>0.13727585410991552</v>
      </c>
      <c r="L646">
        <v>0.13727585410991552</v>
      </c>
      <c r="M646">
        <v>0.13727585410991552</v>
      </c>
      <c r="N646">
        <v>0.13727585410991552</v>
      </c>
      <c r="O646">
        <v>0.13727585410991552</v>
      </c>
      <c r="P646">
        <v>0.13727585410991552</v>
      </c>
      <c r="Q646">
        <v>0.13727585410991552</v>
      </c>
      <c r="R646">
        <v>0.13727585410991552</v>
      </c>
      <c r="S646">
        <v>0.13727585410991552</v>
      </c>
      <c r="T646">
        <v>0.13727585410991552</v>
      </c>
      <c r="U646">
        <v>0.13727585410991552</v>
      </c>
      <c r="V646">
        <v>0.13727585410991552</v>
      </c>
      <c r="W646">
        <v>0.13727585410991552</v>
      </c>
      <c r="X646">
        <v>0.13727585410991552</v>
      </c>
    </row>
    <row r="647" spans="1:24" x14ac:dyDescent="0.3">
      <c r="A647" t="s">
        <v>336</v>
      </c>
      <c r="B647" t="s">
        <v>286</v>
      </c>
      <c r="C647" t="s">
        <v>261</v>
      </c>
      <c r="D647" t="s">
        <v>312</v>
      </c>
      <c r="E647" t="s">
        <v>337</v>
      </c>
      <c r="F647" t="s">
        <v>136</v>
      </c>
      <c r="G647">
        <v>0</v>
      </c>
      <c r="H647">
        <v>0</v>
      </c>
      <c r="I647">
        <v>0</v>
      </c>
      <c r="J647">
        <v>0.1932002609756806</v>
      </c>
      <c r="K647">
        <v>0.1932002609756806</v>
      </c>
      <c r="L647">
        <v>0.1932002609756806</v>
      </c>
      <c r="M647">
        <v>0.1932002609756806</v>
      </c>
      <c r="N647">
        <v>0.1932002609756806</v>
      </c>
      <c r="O647">
        <v>0.1932002609756806</v>
      </c>
      <c r="P647">
        <v>0.1932002609756806</v>
      </c>
      <c r="Q647">
        <v>0.1932002609756806</v>
      </c>
      <c r="R647">
        <v>0.1932002609756806</v>
      </c>
      <c r="S647">
        <v>0.1932002609756806</v>
      </c>
      <c r="T647">
        <v>0.1932002609756806</v>
      </c>
      <c r="U647">
        <v>0.1932002609756806</v>
      </c>
      <c r="V647">
        <v>0.1932002609756806</v>
      </c>
      <c r="W647">
        <v>0.1932002609756806</v>
      </c>
      <c r="X647">
        <v>0.1932002609756806</v>
      </c>
    </row>
    <row r="648" spans="1:24" x14ac:dyDescent="0.3">
      <c r="A648" t="s">
        <v>336</v>
      </c>
      <c r="B648" t="s">
        <v>286</v>
      </c>
      <c r="C648" t="s">
        <v>261</v>
      </c>
      <c r="D648" t="s">
        <v>313</v>
      </c>
      <c r="E648" t="s">
        <v>337</v>
      </c>
      <c r="F648" t="s">
        <v>136</v>
      </c>
      <c r="G648">
        <v>0</v>
      </c>
      <c r="H648">
        <v>0</v>
      </c>
      <c r="I648">
        <v>0</v>
      </c>
      <c r="J648">
        <v>0.23489039999773859</v>
      </c>
      <c r="K648">
        <v>0.46898255920935994</v>
      </c>
      <c r="L648">
        <v>0.70202428804010208</v>
      </c>
      <c r="M648">
        <v>0.93379520148587669</v>
      </c>
      <c r="N648">
        <v>1.1641104158990692</v>
      </c>
      <c r="O648">
        <v>1.3901984936918823</v>
      </c>
      <c r="P648">
        <v>1.6120405470035282</v>
      </c>
      <c r="Q648">
        <v>1.8296785918115936</v>
      </c>
      <c r="R648">
        <v>2.0432131689339301</v>
      </c>
      <c r="S648">
        <v>2.2527977934240697</v>
      </c>
      <c r="T648">
        <v>2.2715098909830633</v>
      </c>
      <c r="U648">
        <v>2.2899021683176897</v>
      </c>
      <c r="V648">
        <v>2.307998095869944</v>
      </c>
      <c r="W648">
        <v>2.3258224464268791</v>
      </c>
      <c r="X648">
        <v>2.3434004364718399</v>
      </c>
    </row>
    <row r="649" spans="1:24" x14ac:dyDescent="0.3">
      <c r="A649" t="s">
        <v>336</v>
      </c>
      <c r="B649" t="s">
        <v>286</v>
      </c>
      <c r="C649" t="s">
        <v>261</v>
      </c>
      <c r="D649" t="s">
        <v>314</v>
      </c>
      <c r="E649" t="s">
        <v>337</v>
      </c>
      <c r="F649" t="s">
        <v>136</v>
      </c>
      <c r="G649">
        <v>0</v>
      </c>
      <c r="H649">
        <v>0</v>
      </c>
      <c r="I649">
        <v>0</v>
      </c>
      <c r="J649">
        <v>0.33056107647577926</v>
      </c>
      <c r="K649">
        <v>0.65999878931665323</v>
      </c>
      <c r="L649">
        <v>0.98795823230286461</v>
      </c>
      <c r="M649">
        <v>1.3141292577902726</v>
      </c>
      <c r="N649">
        <v>1.6382516791659771</v>
      </c>
      <c r="O649">
        <v>1.9564252544770648</v>
      </c>
      <c r="P649">
        <v>2.2686234028518002</v>
      </c>
      <c r="Q649">
        <v>2.5749052533426275</v>
      </c>
      <c r="R649">
        <v>2.8754122969639906</v>
      </c>
      <c r="S649">
        <v>3.1703605753308355</v>
      </c>
      <c r="T649">
        <v>3.1966940956121257</v>
      </c>
      <c r="U649">
        <v>3.2225775331414317</v>
      </c>
      <c r="V649">
        <v>3.2480439178534439</v>
      </c>
      <c r="W649">
        <v>3.2731281124720359</v>
      </c>
      <c r="X649">
        <v>3.2978656041345253</v>
      </c>
    </row>
    <row r="650" spans="1:24" x14ac:dyDescent="0.3">
      <c r="A650" t="s">
        <v>336</v>
      </c>
      <c r="B650" t="s">
        <v>286</v>
      </c>
      <c r="C650" t="s">
        <v>261</v>
      </c>
      <c r="D650" t="s">
        <v>315</v>
      </c>
      <c r="E650" t="s">
        <v>337</v>
      </c>
      <c r="F650" t="s">
        <v>136</v>
      </c>
      <c r="G650">
        <v>0</v>
      </c>
      <c r="H650">
        <v>0</v>
      </c>
      <c r="I650">
        <v>0</v>
      </c>
      <c r="J650">
        <v>3.1145902149937517E-2</v>
      </c>
      <c r="K650">
        <v>9.2845899116651642E-2</v>
      </c>
      <c r="L650">
        <v>0.15441251587070803</v>
      </c>
      <c r="M650">
        <v>0.21596182602137981</v>
      </c>
      <c r="N650">
        <v>0.27760137765589321</v>
      </c>
      <c r="O650">
        <v>0.33869254499134027</v>
      </c>
      <c r="P650">
        <v>0.39932423341707174</v>
      </c>
      <c r="Q650">
        <v>0.45957318442752265</v>
      </c>
      <c r="R650">
        <v>0.5195048756059889</v>
      </c>
      <c r="S650">
        <v>0.57917464583167155</v>
      </c>
      <c r="T650">
        <v>0.61138212038119222</v>
      </c>
      <c r="U650">
        <v>0.6167709765668441</v>
      </c>
      <c r="V650">
        <v>0.622146671045953</v>
      </c>
      <c r="W650">
        <v>0.62751160994012967</v>
      </c>
      <c r="X650">
        <v>0.63286777278480122</v>
      </c>
    </row>
    <row r="651" spans="1:24" x14ac:dyDescent="0.3">
      <c r="A651" t="s">
        <v>336</v>
      </c>
      <c r="B651" t="s">
        <v>286</v>
      </c>
      <c r="C651" t="s">
        <v>261</v>
      </c>
      <c r="D651" t="s">
        <v>316</v>
      </c>
      <c r="E651" t="s">
        <v>337</v>
      </c>
      <c r="F651" t="s">
        <v>136</v>
      </c>
      <c r="G651">
        <v>0</v>
      </c>
      <c r="H651">
        <v>0</v>
      </c>
      <c r="I651">
        <v>0</v>
      </c>
      <c r="J651">
        <v>5.8892795940011407E-2</v>
      </c>
      <c r="K651">
        <v>0.17472406825732023</v>
      </c>
      <c r="L651">
        <v>0.28935552869442549</v>
      </c>
      <c r="M651">
        <v>0.40294605961468277</v>
      </c>
      <c r="N651">
        <v>0.51568367358978118</v>
      </c>
      <c r="O651">
        <v>0.62643906681862516</v>
      </c>
      <c r="P651">
        <v>0.73544964445020489</v>
      </c>
      <c r="Q651">
        <v>0.84294422643161782</v>
      </c>
      <c r="R651">
        <v>0.9491364397330937</v>
      </c>
      <c r="S651">
        <v>1.0542206361399586</v>
      </c>
      <c r="T651">
        <v>1.1106402451160398</v>
      </c>
      <c r="U651">
        <v>1.1200371517893104</v>
      </c>
      <c r="V651">
        <v>1.1293747405074794</v>
      </c>
      <c r="W651">
        <v>1.1386631592105996</v>
      </c>
      <c r="X651">
        <v>1.1479109845076481</v>
      </c>
    </row>
    <row r="652" spans="1:24" x14ac:dyDescent="0.3">
      <c r="A652" t="s">
        <v>336</v>
      </c>
      <c r="B652" t="s">
        <v>286</v>
      </c>
      <c r="C652" t="s">
        <v>261</v>
      </c>
      <c r="D652" t="s">
        <v>263</v>
      </c>
      <c r="E652" t="s">
        <v>337</v>
      </c>
      <c r="F652" t="s">
        <v>136</v>
      </c>
      <c r="G652">
        <v>0</v>
      </c>
      <c r="H652">
        <v>0</v>
      </c>
      <c r="I652">
        <v>0</v>
      </c>
      <c r="J652">
        <v>0.1032126885048088</v>
      </c>
      <c r="K652">
        <v>0.30507109931700022</v>
      </c>
      <c r="L652">
        <v>0.50772256104036617</v>
      </c>
      <c r="M652">
        <v>0.70662526842127349</v>
      </c>
      <c r="N652">
        <v>0.90303813428986812</v>
      </c>
      <c r="O652">
        <v>1.0959975506501025</v>
      </c>
      <c r="P652">
        <v>1.2859171276897479</v>
      </c>
      <c r="Q652">
        <v>1.4731955183516208</v>
      </c>
      <c r="R652">
        <v>1.6582049061862703</v>
      </c>
      <c r="S652">
        <v>1.8412838932786311</v>
      </c>
      <c r="T652">
        <v>1.9395788340658759</v>
      </c>
      <c r="U652">
        <v>1.955950241131529</v>
      </c>
      <c r="V652">
        <v>1.9722183037219168</v>
      </c>
      <c r="W652">
        <v>1.9884007017037497</v>
      </c>
      <c r="X652">
        <v>2.0045123773512987</v>
      </c>
    </row>
    <row r="653" spans="1:24" x14ac:dyDescent="0.3">
      <c r="A653" t="s">
        <v>336</v>
      </c>
      <c r="B653" t="s">
        <v>286</v>
      </c>
      <c r="C653" t="s">
        <v>261</v>
      </c>
      <c r="D653" t="s">
        <v>264</v>
      </c>
      <c r="E653" t="s">
        <v>337</v>
      </c>
      <c r="F653" t="s">
        <v>136</v>
      </c>
      <c r="G653">
        <v>0</v>
      </c>
      <c r="H653">
        <v>0</v>
      </c>
      <c r="I653">
        <v>0</v>
      </c>
      <c r="J653">
        <v>0.18640938577109858</v>
      </c>
      <c r="K653">
        <v>0.53663507320441328</v>
      </c>
      <c r="L653">
        <v>0.89291684038868635</v>
      </c>
      <c r="M653">
        <v>1.2496005741051239</v>
      </c>
      <c r="N653">
        <v>1.6086919163316176</v>
      </c>
      <c r="O653">
        <v>1.9677751509369192</v>
      </c>
      <c r="P653">
        <v>2.3268572882883922</v>
      </c>
      <c r="Q653">
        <v>2.6859392771425861</v>
      </c>
      <c r="R653">
        <v>3.0450212458998567</v>
      </c>
      <c r="S653">
        <v>3.4041032119373043</v>
      </c>
      <c r="T653">
        <v>3.5986245756560731</v>
      </c>
      <c r="U653">
        <v>3.6312683907123953</v>
      </c>
      <c r="V653">
        <v>3.6639122057681046</v>
      </c>
      <c r="W653">
        <v>3.6965560208237309</v>
      </c>
      <c r="X653">
        <v>3.7291998358793461</v>
      </c>
    </row>
    <row r="654" spans="1:24" x14ac:dyDescent="0.3">
      <c r="A654" t="s">
        <v>336</v>
      </c>
      <c r="B654" t="s">
        <v>286</v>
      </c>
      <c r="C654" t="s">
        <v>261</v>
      </c>
      <c r="D654" t="s">
        <v>317</v>
      </c>
      <c r="E654" t="s">
        <v>337</v>
      </c>
      <c r="F654" t="s">
        <v>136</v>
      </c>
      <c r="G654">
        <v>0</v>
      </c>
      <c r="H654">
        <v>0</v>
      </c>
      <c r="I654">
        <v>-1.3646897358823741E-2</v>
      </c>
      <c r="J654">
        <v>-3.2543173606291963E-2</v>
      </c>
      <c r="K654">
        <v>-5.2212189873097406E-2</v>
      </c>
      <c r="L654">
        <v>-7.2224647365226463E-2</v>
      </c>
      <c r="M654">
        <v>-9.2578940571224302E-2</v>
      </c>
      <c r="N654">
        <v>-0.11306744795137764</v>
      </c>
      <c r="O654">
        <v>-0.13369562366481327</v>
      </c>
      <c r="P654">
        <v>-0.15426279421062244</v>
      </c>
      <c r="Q654">
        <v>-0.17498508913502531</v>
      </c>
      <c r="R654">
        <v>-0.19566354098660538</v>
      </c>
      <c r="S654">
        <v>-0.21630621304253664</v>
      </c>
      <c r="T654">
        <v>-0.23692017479986535</v>
      </c>
      <c r="U654">
        <v>-0.2575114096453866</v>
      </c>
      <c r="V654">
        <v>-0.27808484660509669</v>
      </c>
      <c r="W654">
        <v>-0.29864446282563589</v>
      </c>
      <c r="X654">
        <v>-0.31919341688289399</v>
      </c>
    </row>
    <row r="655" spans="1:24" x14ac:dyDescent="0.3">
      <c r="A655" t="s">
        <v>336</v>
      </c>
      <c r="B655" t="s">
        <v>286</v>
      </c>
      <c r="C655" t="s">
        <v>261</v>
      </c>
      <c r="D655" t="s">
        <v>318</v>
      </c>
      <c r="E655" t="s">
        <v>337</v>
      </c>
      <c r="F655" t="s">
        <v>136</v>
      </c>
      <c r="G655">
        <v>0</v>
      </c>
      <c r="H655">
        <v>0</v>
      </c>
      <c r="I655">
        <v>2.4945641373165022E-3</v>
      </c>
      <c r="J655">
        <v>5.2583889685112574E-3</v>
      </c>
      <c r="K655">
        <v>8.3680198084703575E-3</v>
      </c>
      <c r="L655">
        <v>1.1780989343844219E-2</v>
      </c>
      <c r="M655">
        <v>1.5436152165576995E-2</v>
      </c>
      <c r="N655">
        <v>1.9214927268421816E-2</v>
      </c>
      <c r="O655">
        <v>2.3059086292324553E-2</v>
      </c>
      <c r="P655">
        <v>2.6911332500931445E-2</v>
      </c>
      <c r="Q655">
        <v>3.0792633620031203E-2</v>
      </c>
      <c r="R655">
        <v>3.4665722899263195E-2</v>
      </c>
      <c r="S655">
        <v>3.8532110596387628E-2</v>
      </c>
      <c r="T655">
        <v>4.2393120833414025E-2</v>
      </c>
      <c r="U655">
        <v>4.6249874303101006E-2</v>
      </c>
      <c r="V655">
        <v>5.0103294215652135E-2</v>
      </c>
      <c r="W655">
        <v>5.3954125493565715E-2</v>
      </c>
      <c r="X655">
        <v>5.7802959740434902E-2</v>
      </c>
    </row>
    <row r="656" spans="1:24" x14ac:dyDescent="0.3">
      <c r="A656" t="s">
        <v>336</v>
      </c>
      <c r="B656" t="s">
        <v>286</v>
      </c>
      <c r="C656" t="s">
        <v>267</v>
      </c>
      <c r="D656" t="s">
        <v>319</v>
      </c>
      <c r="E656" t="s">
        <v>337</v>
      </c>
      <c r="F656" t="s">
        <v>136</v>
      </c>
      <c r="G656">
        <v>0</v>
      </c>
      <c r="H656">
        <v>0</v>
      </c>
      <c r="I656">
        <v>7.4393776208660682E-3</v>
      </c>
      <c r="J656">
        <v>1.1159066431299105E-2</v>
      </c>
      <c r="K656">
        <v>1.1159066431299105E-2</v>
      </c>
      <c r="L656">
        <v>1.1159066431299105E-2</v>
      </c>
      <c r="M656">
        <v>1.1159066431299105E-2</v>
      </c>
      <c r="N656">
        <v>1.1159066431299105E-2</v>
      </c>
      <c r="O656">
        <v>1.1159066431299099E-2</v>
      </c>
      <c r="P656">
        <v>3.5709012580157129E-2</v>
      </c>
      <c r="Q656">
        <v>6.0258958729015155E-2</v>
      </c>
      <c r="R656">
        <v>8.4808904877873181E-2</v>
      </c>
      <c r="S656">
        <v>0.10935885102673121</v>
      </c>
      <c r="T656">
        <v>0.13390879717558923</v>
      </c>
      <c r="U656">
        <v>0.15845874332444726</v>
      </c>
      <c r="V656">
        <v>0.18300868947330529</v>
      </c>
      <c r="W656">
        <v>0.20755863562216331</v>
      </c>
      <c r="X656">
        <v>0.23210858177102134</v>
      </c>
    </row>
    <row r="657" spans="1:24" x14ac:dyDescent="0.3">
      <c r="A657" t="s">
        <v>336</v>
      </c>
      <c r="B657" t="s">
        <v>286</v>
      </c>
      <c r="C657" t="s">
        <v>267</v>
      </c>
      <c r="D657" t="s">
        <v>320</v>
      </c>
      <c r="E657" t="s">
        <v>337</v>
      </c>
      <c r="F657" t="s">
        <v>136</v>
      </c>
      <c r="G657">
        <v>0</v>
      </c>
      <c r="H657">
        <v>0</v>
      </c>
      <c r="I657">
        <v>3.0925559606492183</v>
      </c>
      <c r="J657">
        <v>6.1755047266396943</v>
      </c>
      <c r="K657">
        <v>9.2488462979714274</v>
      </c>
      <c r="L657">
        <v>12.312580674644419</v>
      </c>
      <c r="M657">
        <v>15.367028096480626</v>
      </c>
      <c r="N657">
        <v>18.411868323658091</v>
      </c>
      <c r="O657">
        <v>21.456708550835554</v>
      </c>
      <c r="P657">
        <v>24.501548778013017</v>
      </c>
      <c r="Q657">
        <v>27.546389005190481</v>
      </c>
      <c r="R657">
        <v>30.591229232367944</v>
      </c>
      <c r="S657">
        <v>33.636069459545411</v>
      </c>
      <c r="T657">
        <v>36.680909686722877</v>
      </c>
      <c r="U657">
        <v>39.725749913900344</v>
      </c>
      <c r="V657">
        <v>42.770590141077811</v>
      </c>
      <c r="W657">
        <v>45.815430368255278</v>
      </c>
      <c r="X657">
        <v>48.860270595432745</v>
      </c>
    </row>
    <row r="658" spans="1:24" x14ac:dyDescent="0.3">
      <c r="A658" t="s">
        <v>336</v>
      </c>
      <c r="B658" t="s">
        <v>286</v>
      </c>
      <c r="C658" t="s">
        <v>267</v>
      </c>
      <c r="D658" t="s">
        <v>321</v>
      </c>
      <c r="E658" t="s">
        <v>337</v>
      </c>
      <c r="F658" t="s">
        <v>136</v>
      </c>
      <c r="G658">
        <v>0</v>
      </c>
      <c r="H658">
        <v>0</v>
      </c>
      <c r="I658">
        <v>2.1091978162304254E-3</v>
      </c>
      <c r="J658">
        <v>4.4460602809776196E-3</v>
      </c>
      <c r="K658">
        <v>7.0753078031439952E-3</v>
      </c>
      <c r="L658">
        <v>9.9610335229947423E-3</v>
      </c>
      <c r="M658">
        <v>1.3051537922636585E-2</v>
      </c>
      <c r="N658">
        <v>1.624655867825445E-2</v>
      </c>
      <c r="O658">
        <v>1.9496862688148667E-2</v>
      </c>
      <c r="P658">
        <v>2.2754004554830082E-2</v>
      </c>
      <c r="Q658">
        <v>2.6035712858928597E-2</v>
      </c>
      <c r="R658">
        <v>2.9310477908108454E-2</v>
      </c>
      <c r="S658">
        <v>3.2579576651846374E-2</v>
      </c>
      <c r="T658">
        <v>3.5844128658570805E-2</v>
      </c>
      <c r="U658">
        <v>3.910508149370362E-2</v>
      </c>
      <c r="V658">
        <v>4.2363215747695929E-2</v>
      </c>
      <c r="W658">
        <v>4.5619161265610914E-2</v>
      </c>
      <c r="X658">
        <v>4.8873418258683118E-2</v>
      </c>
    </row>
    <row r="659" spans="1:24" x14ac:dyDescent="0.3">
      <c r="A659" t="s">
        <v>336</v>
      </c>
      <c r="B659" t="s">
        <v>286</v>
      </c>
      <c r="C659" t="s">
        <v>267</v>
      </c>
      <c r="D659" t="s">
        <v>322</v>
      </c>
      <c r="E659" t="s">
        <v>337</v>
      </c>
      <c r="F659" t="s">
        <v>136</v>
      </c>
      <c r="G659">
        <v>0</v>
      </c>
      <c r="H659">
        <v>0</v>
      </c>
      <c r="I659">
        <v>0.21615262974125793</v>
      </c>
      <c r="J659">
        <v>0.47832918924433393</v>
      </c>
      <c r="K659">
        <v>0.80542915210633614</v>
      </c>
      <c r="L659">
        <v>1.1959162461814645</v>
      </c>
      <c r="M659">
        <v>1.6343822701330788</v>
      </c>
      <c r="N659">
        <v>2.096809992367954</v>
      </c>
      <c r="O659">
        <v>2.569657960306408</v>
      </c>
      <c r="P659">
        <v>3.0443165871397904</v>
      </c>
      <c r="Q659">
        <v>3.5216212157250144</v>
      </c>
      <c r="R659">
        <v>3.9974213742287139</v>
      </c>
      <c r="S659">
        <v>4.4721737270735327</v>
      </c>
      <c r="T659">
        <v>4.9461990648784546</v>
      </c>
      <c r="U659">
        <v>5.4197212830235619</v>
      </c>
      <c r="V659">
        <v>5.8928959541481696</v>
      </c>
      <c r="W659">
        <v>6.3658308452418373</v>
      </c>
      <c r="X659">
        <v>6.8386004496521524</v>
      </c>
    </row>
    <row r="660" spans="1:24" x14ac:dyDescent="0.3">
      <c r="A660" t="s">
        <v>336</v>
      </c>
      <c r="B660" t="s">
        <v>286</v>
      </c>
      <c r="C660" t="s">
        <v>267</v>
      </c>
      <c r="D660" t="s">
        <v>323</v>
      </c>
      <c r="E660" t="s">
        <v>337</v>
      </c>
      <c r="F660" t="s">
        <v>136</v>
      </c>
      <c r="G660">
        <v>0</v>
      </c>
      <c r="H660">
        <v>0</v>
      </c>
      <c r="I660">
        <v>9.4020114127936788E-2</v>
      </c>
      <c r="J660">
        <v>0.22080729605881486</v>
      </c>
      <c r="K660">
        <v>0.34994259019089258</v>
      </c>
      <c r="L660">
        <v>0.47915290182659398</v>
      </c>
      <c r="M660">
        <v>0.60898412852563621</v>
      </c>
      <c r="N660">
        <v>0.73858496928602602</v>
      </c>
      <c r="O660">
        <v>0.86836029650262936</v>
      </c>
      <c r="P660">
        <v>0.99731668596148348</v>
      </c>
      <c r="Q660">
        <v>1.1269919474962455</v>
      </c>
      <c r="R660">
        <v>1.2562584710058364</v>
      </c>
      <c r="S660">
        <v>1.3852403241713418</v>
      </c>
      <c r="T660">
        <v>1.514024660154335</v>
      </c>
      <c r="U660">
        <v>1.6426723073864498</v>
      </c>
      <c r="V660">
        <v>1.7712255322139201</v>
      </c>
      <c r="W660">
        <v>1.8997136130298709</v>
      </c>
      <c r="X660">
        <v>2.0281567883649014</v>
      </c>
    </row>
    <row r="661" spans="1:24" x14ac:dyDescent="0.3">
      <c r="A661" t="s">
        <v>336</v>
      </c>
      <c r="B661" t="s">
        <v>286</v>
      </c>
      <c r="C661" t="s">
        <v>267</v>
      </c>
      <c r="D661" t="s">
        <v>324</v>
      </c>
      <c r="E661" t="s">
        <v>337</v>
      </c>
      <c r="F661" t="s">
        <v>136</v>
      </c>
      <c r="G661">
        <v>0</v>
      </c>
      <c r="H661">
        <v>0</v>
      </c>
      <c r="I661">
        <v>0.19286218388663739</v>
      </c>
      <c r="J661">
        <v>0.39804155935374463</v>
      </c>
      <c r="K661">
        <v>0.60902103539973607</v>
      </c>
      <c r="L661">
        <v>0.819984191096222</v>
      </c>
      <c r="M661">
        <v>1.0297088949121793</v>
      </c>
      <c r="N661">
        <v>1.2390182849763858</v>
      </c>
      <c r="O661">
        <v>1.4464923933575442</v>
      </c>
      <c r="P661">
        <v>1.6526572514770941</v>
      </c>
      <c r="Q661">
        <v>1.8578982417687406</v>
      </c>
      <c r="R661">
        <v>2.0624923099253314</v>
      </c>
      <c r="S661">
        <v>2.2666358216486033</v>
      </c>
      <c r="T661">
        <v>2.4704667169047201</v>
      </c>
      <c r="U661">
        <v>2.6740812707071164</v>
      </c>
      <c r="V661">
        <v>2.8775463792906977</v>
      </c>
      <c r="W661">
        <v>3.0809083824609749</v>
      </c>
      <c r="X661">
        <v>3.2841993123574102</v>
      </c>
    </row>
    <row r="662" spans="1:24" x14ac:dyDescent="0.3">
      <c r="A662" t="s">
        <v>336</v>
      </c>
      <c r="B662" t="s">
        <v>286</v>
      </c>
      <c r="C662" t="s">
        <v>267</v>
      </c>
      <c r="D662" t="s">
        <v>325</v>
      </c>
      <c r="E662" t="s">
        <v>337</v>
      </c>
      <c r="F662" t="s">
        <v>136</v>
      </c>
      <c r="G662">
        <v>0</v>
      </c>
      <c r="H662">
        <v>0</v>
      </c>
      <c r="I662">
        <v>5.2397258769091466E-2</v>
      </c>
      <c r="J662">
        <v>0.10814088156634154</v>
      </c>
      <c r="K662">
        <v>0.16546028954238634</v>
      </c>
      <c r="L662">
        <v>0.22277526356689642</v>
      </c>
      <c r="M662">
        <v>0.27975377202646579</v>
      </c>
      <c r="N662">
        <v>0.33661944705398378</v>
      </c>
      <c r="O662">
        <v>0.3929865083702862</v>
      </c>
      <c r="P662">
        <v>0.44899786944837439</v>
      </c>
      <c r="Q662">
        <v>0.50475823190832214</v>
      </c>
      <c r="R662">
        <v>0.56034283701744625</v>
      </c>
      <c r="S662">
        <v>0.61580503387861363</v>
      </c>
      <c r="T662">
        <v>0.67118229835130072</v>
      </c>
      <c r="U662">
        <v>0.72650078666111007</v>
      </c>
      <c r="V662">
        <v>0.7817786733369223</v>
      </c>
      <c r="W662">
        <v>0.83702854808778115</v>
      </c>
      <c r="X662">
        <v>0.89225911348184428</v>
      </c>
    </row>
    <row r="663" spans="1:24" x14ac:dyDescent="0.3">
      <c r="A663" t="s">
        <v>336</v>
      </c>
      <c r="B663" t="s">
        <v>286</v>
      </c>
      <c r="C663" t="s">
        <v>267</v>
      </c>
      <c r="D663" t="s">
        <v>326</v>
      </c>
      <c r="E663" s="24" t="s">
        <v>327</v>
      </c>
      <c r="F663" t="s">
        <v>136</v>
      </c>
      <c r="G663">
        <v>0</v>
      </c>
      <c r="H663">
        <v>0</v>
      </c>
      <c r="I663">
        <v>0</v>
      </c>
      <c r="J663">
        <v>0</v>
      </c>
      <c r="K663">
        <v>1.8083221572372146</v>
      </c>
      <c r="L663">
        <v>5.3559159205319498</v>
      </c>
      <c r="M663">
        <v>8.863037023028733</v>
      </c>
      <c r="N663">
        <v>12.329493126354276</v>
      </c>
      <c r="O663">
        <v>15.75581878452525</v>
      </c>
      <c r="P663">
        <v>19.143237859667828</v>
      </c>
      <c r="Q663">
        <v>22.493580236680643</v>
      </c>
      <c r="R663">
        <v>25.809164485356302</v>
      </c>
      <c r="S663">
        <v>29.092661588320965</v>
      </c>
      <c r="T663">
        <v>32.346955191195221</v>
      </c>
      <c r="U663">
        <v>35.575011512257632</v>
      </c>
      <c r="V663">
        <v>38.779768129600782</v>
      </c>
      <c r="W663">
        <v>41.964046520460109</v>
      </c>
      <c r="X663">
        <v>45.1304893871865</v>
      </c>
    </row>
    <row r="664" spans="1:24" x14ac:dyDescent="0.3">
      <c r="A664" t="s">
        <v>336</v>
      </c>
      <c r="B664" t="s">
        <v>286</v>
      </c>
      <c r="C664" t="s">
        <v>267</v>
      </c>
      <c r="D664" t="s">
        <v>328</v>
      </c>
      <c r="E664" s="24" t="s">
        <v>327</v>
      </c>
      <c r="F664" t="s">
        <v>136</v>
      </c>
      <c r="G664">
        <v>0</v>
      </c>
      <c r="H664">
        <v>0</v>
      </c>
      <c r="I664">
        <v>0</v>
      </c>
      <c r="J664">
        <v>0</v>
      </c>
      <c r="K664">
        <v>0.36060407650255905</v>
      </c>
      <c r="L664">
        <v>1.0680426087902111</v>
      </c>
      <c r="M664">
        <v>1.7674103410756417</v>
      </c>
      <c r="N664">
        <v>2.4586689184666115</v>
      </c>
      <c r="O664">
        <v>3.1419249383173313</v>
      </c>
      <c r="P664">
        <v>3.817422455410854</v>
      </c>
      <c r="Q664">
        <v>4.4855263737281099</v>
      </c>
      <c r="R664">
        <v>5.1466990476762042</v>
      </c>
      <c r="S664">
        <v>5.8014731075828756</v>
      </c>
      <c r="T664">
        <v>6.4504235916744745</v>
      </c>
      <c r="U664">
        <v>7.0941420042904078</v>
      </c>
      <c r="V664">
        <v>7.7332141385267708</v>
      </c>
      <c r="W664">
        <v>8.3682026353868757</v>
      </c>
      <c r="X664">
        <v>8.9996344857262507</v>
      </c>
    </row>
    <row r="665" spans="1:24" x14ac:dyDescent="0.3">
      <c r="A665" t="s">
        <v>336</v>
      </c>
      <c r="B665" t="s">
        <v>286</v>
      </c>
      <c r="C665" t="s">
        <v>267</v>
      </c>
      <c r="D665" t="s">
        <v>329</v>
      </c>
      <c r="E665" t="s">
        <v>337</v>
      </c>
      <c r="F665" t="s">
        <v>136</v>
      </c>
      <c r="G665">
        <v>0</v>
      </c>
      <c r="H665">
        <v>0</v>
      </c>
      <c r="I665">
        <v>0</v>
      </c>
      <c r="J665">
        <v>0</v>
      </c>
      <c r="K665">
        <v>0.77757852761200252</v>
      </c>
      <c r="L665">
        <v>2.3030438458287383</v>
      </c>
      <c r="M665">
        <v>3.8111059199023551</v>
      </c>
      <c r="N665">
        <v>5.3016820443323391</v>
      </c>
      <c r="O665">
        <v>6.7750020773458575</v>
      </c>
      <c r="P665">
        <v>8.2315922796571641</v>
      </c>
      <c r="Q665">
        <v>9.6722395017726761</v>
      </c>
      <c r="R665">
        <v>11.097940728703209</v>
      </c>
      <c r="S665">
        <v>12.509844482978014</v>
      </c>
      <c r="T665">
        <v>13.909190732213943</v>
      </c>
      <c r="U665">
        <v>15.29725495027078</v>
      </c>
      <c r="V665">
        <v>16.675300295728334</v>
      </c>
      <c r="W665">
        <v>18.044540003797845</v>
      </c>
      <c r="X665">
        <v>19.406110436490192</v>
      </c>
    </row>
    <row r="666" spans="1:24" x14ac:dyDescent="0.3">
      <c r="A666" t="s">
        <v>336</v>
      </c>
      <c r="B666" t="s">
        <v>286</v>
      </c>
      <c r="C666" t="s">
        <v>267</v>
      </c>
      <c r="D666" t="s">
        <v>330</v>
      </c>
      <c r="E666" t="s">
        <v>337</v>
      </c>
      <c r="F666" t="s">
        <v>136</v>
      </c>
      <c r="G666">
        <v>0</v>
      </c>
      <c r="H666">
        <v>0</v>
      </c>
      <c r="I666">
        <v>0</v>
      </c>
      <c r="J666">
        <v>0</v>
      </c>
      <c r="K666">
        <v>0.15505975289610038</v>
      </c>
      <c r="L666">
        <v>0.45925832177979065</v>
      </c>
      <c r="M666">
        <v>0.75998644666252591</v>
      </c>
      <c r="N666">
        <v>1.0572276349406429</v>
      </c>
      <c r="O666">
        <v>1.3510277234764523</v>
      </c>
      <c r="P666">
        <v>1.641491655826667</v>
      </c>
      <c r="Q666">
        <v>1.9287763407030869</v>
      </c>
      <c r="R666">
        <v>2.2130805905007676</v>
      </c>
      <c r="S666">
        <v>2.4946334362606359</v>
      </c>
      <c r="T666">
        <v>2.7736821444200235</v>
      </c>
      <c r="U666">
        <v>3.0504810618448746</v>
      </c>
      <c r="V666">
        <v>3.3252820795665108</v>
      </c>
      <c r="W666">
        <v>3.598327133216356</v>
      </c>
      <c r="X666">
        <v>3.8698428288622875</v>
      </c>
    </row>
    <row r="667" spans="1:24" x14ac:dyDescent="0.3">
      <c r="A667" t="s">
        <v>336</v>
      </c>
      <c r="B667" t="s">
        <v>286</v>
      </c>
      <c r="C667" t="s">
        <v>267</v>
      </c>
      <c r="D667" t="s">
        <v>331</v>
      </c>
      <c r="E667" s="24" t="s">
        <v>327</v>
      </c>
      <c r="F667" t="s">
        <v>136</v>
      </c>
      <c r="G667">
        <v>0</v>
      </c>
      <c r="H667">
        <v>0</v>
      </c>
      <c r="I667">
        <v>0</v>
      </c>
      <c r="J667">
        <v>0</v>
      </c>
      <c r="K667">
        <v>0</v>
      </c>
      <c r="L667">
        <v>0</v>
      </c>
      <c r="M667">
        <v>0</v>
      </c>
      <c r="N667">
        <v>3.7348705074508119</v>
      </c>
      <c r="O667">
        <v>11.164015103793188</v>
      </c>
      <c r="P667">
        <v>18.593159700135566</v>
      </c>
      <c r="Q667">
        <v>26.022304296477941</v>
      </c>
      <c r="R667">
        <v>33.451448892820316</v>
      </c>
      <c r="S667">
        <v>40.880593489162692</v>
      </c>
      <c r="T667">
        <v>48.309738085505067</v>
      </c>
      <c r="U667">
        <v>55.738882681847443</v>
      </c>
      <c r="V667">
        <v>63.168027278189818</v>
      </c>
      <c r="W667">
        <v>70.597171874532194</v>
      </c>
      <c r="X667">
        <v>78.026316470874576</v>
      </c>
    </row>
    <row r="668" spans="1:24" x14ac:dyDescent="0.3">
      <c r="A668" t="s">
        <v>336</v>
      </c>
      <c r="B668" t="s">
        <v>286</v>
      </c>
      <c r="C668" t="s">
        <v>267</v>
      </c>
      <c r="D668" t="s">
        <v>332</v>
      </c>
      <c r="E668" s="24" t="s">
        <v>327</v>
      </c>
      <c r="F668" t="s">
        <v>136</v>
      </c>
      <c r="G668">
        <v>0</v>
      </c>
      <c r="H668">
        <v>0</v>
      </c>
      <c r="I668">
        <v>0</v>
      </c>
      <c r="J668">
        <v>0</v>
      </c>
      <c r="K668">
        <v>0</v>
      </c>
      <c r="L668">
        <v>0</v>
      </c>
      <c r="M668">
        <v>0</v>
      </c>
      <c r="N668">
        <v>7.298799118021923E-2</v>
      </c>
      <c r="O668">
        <v>0.21817062581043792</v>
      </c>
      <c r="P668">
        <v>0.36335326044065663</v>
      </c>
      <c r="Q668">
        <v>0.50853589507087538</v>
      </c>
      <c r="R668">
        <v>0.65371852970109412</v>
      </c>
      <c r="S668">
        <v>0.79890116433131286</v>
      </c>
      <c r="T668">
        <v>0.94408379896153161</v>
      </c>
      <c r="U668">
        <v>1.0892664335917503</v>
      </c>
      <c r="V668">
        <v>1.2344490682219691</v>
      </c>
      <c r="W668">
        <v>1.3796317028521878</v>
      </c>
      <c r="X668">
        <v>1.5248143374824066</v>
      </c>
    </row>
    <row r="669" spans="1:24" x14ac:dyDescent="0.3">
      <c r="A669" t="s">
        <v>336</v>
      </c>
      <c r="B669" t="s">
        <v>286</v>
      </c>
      <c r="C669" t="s">
        <v>267</v>
      </c>
      <c r="D669" t="s">
        <v>333</v>
      </c>
      <c r="E669" t="s">
        <v>337</v>
      </c>
      <c r="F669" t="s">
        <v>136</v>
      </c>
      <c r="G669">
        <v>0</v>
      </c>
      <c r="H669">
        <v>0</v>
      </c>
      <c r="I669">
        <v>0</v>
      </c>
      <c r="J669">
        <v>0</v>
      </c>
      <c r="K669">
        <v>0</v>
      </c>
      <c r="L669">
        <v>0</v>
      </c>
      <c r="M669">
        <v>0</v>
      </c>
      <c r="N669">
        <v>1.605994318203849</v>
      </c>
      <c r="O669">
        <v>4.8005264946310717</v>
      </c>
      <c r="P669">
        <v>7.9950586710582936</v>
      </c>
      <c r="Q669">
        <v>11.189590847485515</v>
      </c>
      <c r="R669">
        <v>14.384123023912737</v>
      </c>
      <c r="S669">
        <v>17.578655200339959</v>
      </c>
      <c r="T669">
        <v>20.773187376767183</v>
      </c>
      <c r="U669">
        <v>23.967719553194407</v>
      </c>
      <c r="V669">
        <v>27.16225172962163</v>
      </c>
      <c r="W669">
        <v>30.356783906048854</v>
      </c>
      <c r="X669">
        <v>33.551316082476077</v>
      </c>
    </row>
    <row r="670" spans="1:24" x14ac:dyDescent="0.3">
      <c r="A670" t="s">
        <v>336</v>
      </c>
      <c r="B670" t="s">
        <v>286</v>
      </c>
      <c r="C670" t="s">
        <v>267</v>
      </c>
      <c r="D670" t="s">
        <v>334</v>
      </c>
      <c r="E670" t="s">
        <v>337</v>
      </c>
      <c r="F670" t="s">
        <v>136</v>
      </c>
      <c r="G670">
        <v>0</v>
      </c>
      <c r="H670">
        <v>0</v>
      </c>
      <c r="I670">
        <v>0</v>
      </c>
      <c r="J670">
        <v>0</v>
      </c>
      <c r="K670">
        <v>0</v>
      </c>
      <c r="L670">
        <v>0</v>
      </c>
      <c r="M670">
        <v>0</v>
      </c>
      <c r="N670">
        <v>3.1384836207494271E-2</v>
      </c>
      <c r="O670">
        <v>9.3813369098488322E-2</v>
      </c>
      <c r="P670">
        <v>0.15624190198948237</v>
      </c>
      <c r="Q670">
        <v>0.21867043488047644</v>
      </c>
      <c r="R670">
        <v>0.28109896777147048</v>
      </c>
      <c r="S670">
        <v>0.34352750066246451</v>
      </c>
      <c r="T670">
        <v>0.40595603355345855</v>
      </c>
      <c r="U670">
        <v>0.46838456644445259</v>
      </c>
      <c r="V670">
        <v>0.53081309933544663</v>
      </c>
      <c r="W670">
        <v>0.59324163222644066</v>
      </c>
      <c r="X670">
        <v>0.6556701651174347</v>
      </c>
    </row>
    <row r="672" spans="1:24" x14ac:dyDescent="0.3">
      <c r="I672" s="98" t="s">
        <v>351</v>
      </c>
      <c r="J672" s="24"/>
      <c r="K672" s="24"/>
      <c r="L672" s="24"/>
      <c r="M672" s="24"/>
      <c r="N672" s="24"/>
      <c r="O672" s="24"/>
      <c r="P672" s="24"/>
      <c r="Q672" s="24"/>
      <c r="R672" s="24"/>
      <c r="S672" s="24"/>
      <c r="T672" s="24"/>
      <c r="U672" s="24"/>
      <c r="V672" s="24"/>
      <c r="W672" s="24"/>
    </row>
    <row r="673" spans="8:23" x14ac:dyDescent="0.3">
      <c r="I673" s="99">
        <v>2015</v>
      </c>
      <c r="J673" s="99">
        <f>I673+1</f>
        <v>2016</v>
      </c>
      <c r="K673" s="99">
        <f t="shared" ref="K673:W673" si="0">J673+1</f>
        <v>2017</v>
      </c>
      <c r="L673" s="99">
        <f t="shared" si="0"/>
        <v>2018</v>
      </c>
      <c r="M673" s="99">
        <f t="shared" si="0"/>
        <v>2019</v>
      </c>
      <c r="N673" s="99">
        <f t="shared" si="0"/>
        <v>2020</v>
      </c>
      <c r="O673" s="99">
        <f t="shared" si="0"/>
        <v>2021</v>
      </c>
      <c r="P673" s="99">
        <f t="shared" si="0"/>
        <v>2022</v>
      </c>
      <c r="Q673" s="99">
        <f t="shared" si="0"/>
        <v>2023</v>
      </c>
      <c r="R673" s="99">
        <f t="shared" si="0"/>
        <v>2024</v>
      </c>
      <c r="S673" s="99">
        <f t="shared" si="0"/>
        <v>2025</v>
      </c>
      <c r="T673" s="99">
        <f t="shared" si="0"/>
        <v>2026</v>
      </c>
      <c r="U673" s="99">
        <f t="shared" si="0"/>
        <v>2027</v>
      </c>
      <c r="V673" s="99">
        <f t="shared" si="0"/>
        <v>2028</v>
      </c>
      <c r="W673" s="99">
        <f t="shared" si="0"/>
        <v>2029</v>
      </c>
    </row>
    <row r="674" spans="8:23" x14ac:dyDescent="0.3">
      <c r="H674" s="100" t="s">
        <v>281</v>
      </c>
      <c r="I674" s="100">
        <f>SUMIF($E$2:$E$670,"NRNC",I$2:I$670)</f>
        <v>0</v>
      </c>
      <c r="J674" s="100">
        <f t="shared" ref="J674:W674" si="1">SUMIF($E$2:$E$670,"NRNC",J$2:J$670)</f>
        <v>0</v>
      </c>
      <c r="K674" s="100">
        <f t="shared" si="1"/>
        <v>10.801423787234942</v>
      </c>
      <c r="L674" s="100">
        <f t="shared" si="1"/>
        <v>52.336718624852367</v>
      </c>
      <c r="M674" s="100">
        <f t="shared" si="1"/>
        <v>92.523662566052636</v>
      </c>
      <c r="N674" s="100">
        <f t="shared" si="1"/>
        <v>157.99596235774237</v>
      </c>
      <c r="O674" s="100">
        <f t="shared" si="1"/>
        <v>301.4725228377053</v>
      </c>
      <c r="P674" s="100">
        <f t="shared" si="1"/>
        <v>443.65290646473636</v>
      </c>
      <c r="Q674" s="100">
        <f t="shared" si="1"/>
        <v>584.59807604421508</v>
      </c>
      <c r="R674" s="100">
        <f t="shared" si="1"/>
        <v>724.38527496949939</v>
      </c>
      <c r="S674" s="100">
        <f t="shared" si="1"/>
        <v>863.10348730408555</v>
      </c>
      <c r="T674" s="100">
        <f t="shared" si="1"/>
        <v>1000.8487820012077</v>
      </c>
      <c r="U674" s="100">
        <f t="shared" si="1"/>
        <v>1137.7199789307738</v>
      </c>
      <c r="V674" s="100">
        <f t="shared" si="1"/>
        <v>1273.8149438119215</v>
      </c>
      <c r="W674" s="100">
        <f t="shared" si="1"/>
        <v>1409.2276744516803</v>
      </c>
    </row>
    <row r="675" spans="8:23" x14ac:dyDescent="0.3">
      <c r="H675" s="100" t="s">
        <v>327</v>
      </c>
      <c r="I675" s="100">
        <f>SUMIF($E$2:$E$670,"RNC",I$2:I$670)</f>
        <v>0</v>
      </c>
      <c r="J675" s="100">
        <f t="shared" ref="J675:W675" si="2">SUMIF($E$2:$E$670,"RNC",J$2:J$670)</f>
        <v>0</v>
      </c>
      <c r="K675" s="100">
        <f t="shared" si="2"/>
        <v>20.99310449997294</v>
      </c>
      <c r="L675" s="100">
        <f t="shared" si="2"/>
        <v>62.177694479273327</v>
      </c>
      <c r="M675" s="100">
        <f t="shared" si="2"/>
        <v>102.89243079111579</v>
      </c>
      <c r="N675" s="100">
        <f t="shared" si="2"/>
        <v>179.99146143352343</v>
      </c>
      <c r="O675" s="100">
        <f t="shared" si="2"/>
        <v>293.08037929485386</v>
      </c>
      <c r="P675" s="100">
        <f t="shared" si="2"/>
        <v>405.71762433893582</v>
      </c>
      <c r="Q675" s="100">
        <f t="shared" si="2"/>
        <v>517.92443999562317</v>
      </c>
      <c r="R675" s="100">
        <f t="shared" si="2"/>
        <v>629.72774291676967</v>
      </c>
      <c r="S675" s="100">
        <f t="shared" si="2"/>
        <v>741.1585409718333</v>
      </c>
      <c r="T675" s="100">
        <f t="shared" si="2"/>
        <v>852.250310869381</v>
      </c>
      <c r="U675" s="100">
        <f t="shared" si="2"/>
        <v>963.03748791732721</v>
      </c>
      <c r="V675" s="100">
        <f t="shared" si="2"/>
        <v>1073.5541749350318</v>
      </c>
      <c r="W675" s="100">
        <f t="shared" si="2"/>
        <v>1183.8331269082214</v>
      </c>
    </row>
  </sheetData>
  <autoFilter ref="A1:X67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495"/>
  <sheetViews>
    <sheetView workbookViewId="0">
      <selection activeCell="H672" sqref="H672:W675"/>
    </sheetView>
  </sheetViews>
  <sheetFormatPr defaultRowHeight="14.4" x14ac:dyDescent="0.3"/>
  <cols>
    <col min="1" max="2" width="11.109375" bestFit="1" customWidth="1"/>
    <col min="3" max="3" width="12.6640625" bestFit="1" customWidth="1"/>
    <col min="4" max="4" width="96.109375" bestFit="1" customWidth="1"/>
    <col min="5" max="5" width="14.44140625" bestFit="1" customWidth="1"/>
    <col min="6" max="6" width="26.88671875" bestFit="1" customWidth="1"/>
  </cols>
  <sheetData>
    <row r="1" spans="1:24" s="101" customFormat="1" x14ac:dyDescent="0.3">
      <c r="A1" s="96" t="s">
        <v>126</v>
      </c>
      <c r="B1" s="96" t="s">
        <v>127</v>
      </c>
      <c r="C1" s="96" t="s">
        <v>128</v>
      </c>
      <c r="D1" s="96" t="s">
        <v>129</v>
      </c>
      <c r="E1" s="96" t="s">
        <v>130</v>
      </c>
      <c r="F1" s="96" t="s">
        <v>131</v>
      </c>
      <c r="G1" s="96">
        <v>2013</v>
      </c>
      <c r="H1" s="96">
        <v>2014</v>
      </c>
      <c r="I1" s="96">
        <v>2015</v>
      </c>
      <c r="J1" s="96">
        <v>2016</v>
      </c>
      <c r="K1" s="96">
        <v>2017</v>
      </c>
      <c r="L1" s="96">
        <v>2018</v>
      </c>
      <c r="M1" s="96">
        <v>2019</v>
      </c>
      <c r="N1" s="96">
        <v>2020</v>
      </c>
      <c r="O1" s="96">
        <v>2021</v>
      </c>
      <c r="P1" s="96">
        <v>2022</v>
      </c>
      <c r="Q1" s="96">
        <v>2023</v>
      </c>
      <c r="R1" s="96">
        <v>2024</v>
      </c>
      <c r="S1" s="96">
        <v>2025</v>
      </c>
      <c r="T1" s="97">
        <v>2026</v>
      </c>
      <c r="U1" s="97">
        <v>2027</v>
      </c>
      <c r="V1" s="97">
        <v>2028</v>
      </c>
      <c r="W1" s="97">
        <v>2029</v>
      </c>
      <c r="X1" s="97">
        <v>2030</v>
      </c>
    </row>
    <row r="2" spans="1:24" s="24" customFormat="1" x14ac:dyDescent="0.3">
      <c r="A2" s="102" t="s">
        <v>132</v>
      </c>
      <c r="B2" s="102" t="s">
        <v>137</v>
      </c>
      <c r="C2" s="102" t="s">
        <v>138</v>
      </c>
      <c r="D2" s="102" t="s">
        <v>139</v>
      </c>
      <c r="E2" s="102" t="s">
        <v>337</v>
      </c>
      <c r="F2" s="102" t="s">
        <v>338</v>
      </c>
      <c r="G2" s="103">
        <v>0</v>
      </c>
      <c r="H2" s="103">
        <v>0</v>
      </c>
      <c r="I2" s="103">
        <v>-8.1584006194411647E-3</v>
      </c>
      <c r="J2" s="103">
        <v>-1.6098060831759763E-2</v>
      </c>
      <c r="K2" s="103">
        <v>-2.3884695879232108E-2</v>
      </c>
      <c r="L2" s="103">
        <v>-3.1565061897898684E-2</v>
      </c>
      <c r="M2" s="103">
        <v>-3.9172004805172182E-2</v>
      </c>
      <c r="N2" s="103">
        <v>-4.6728397225432351E-2</v>
      </c>
      <c r="O2" s="103">
        <v>-5.425007109981346E-2</v>
      </c>
      <c r="P2" s="103">
        <v>-6.1747939770330593E-2</v>
      </c>
      <c r="Q2" s="103">
        <v>-6.9229504803947128E-2</v>
      </c>
      <c r="R2" s="103">
        <v>-7.6699912614940094E-2</v>
      </c>
      <c r="S2" s="102">
        <v>-8.416268919977625E-2</v>
      </c>
      <c r="T2" s="102">
        <v>-9.1620248159016149E-2</v>
      </c>
      <c r="U2" s="102">
        <v>-9.9074240617293696E-2</v>
      </c>
      <c r="V2" s="102">
        <v>-0.10652579561744265</v>
      </c>
      <c r="W2" s="102">
        <v>-0.11397568497818612</v>
      </c>
      <c r="X2" s="102">
        <v>-0.12142443621393535</v>
      </c>
    </row>
    <row r="3" spans="1:24" s="24" customFormat="1" x14ac:dyDescent="0.3">
      <c r="A3" s="102" t="s">
        <v>132</v>
      </c>
      <c r="B3" s="102" t="s">
        <v>137</v>
      </c>
      <c r="C3" s="102" t="s">
        <v>138</v>
      </c>
      <c r="D3" s="102" t="s">
        <v>140</v>
      </c>
      <c r="E3" s="102" t="s">
        <v>337</v>
      </c>
      <c r="F3" s="102" t="s">
        <v>338</v>
      </c>
      <c r="G3" s="103">
        <v>0</v>
      </c>
      <c r="H3" s="103">
        <v>0</v>
      </c>
      <c r="I3" s="103">
        <v>-1.3193993505953119E-2</v>
      </c>
      <c r="J3" s="103">
        <v>-1.55828803719258E-2</v>
      </c>
      <c r="K3" s="103">
        <v>-1.7942313355307129E-2</v>
      </c>
      <c r="L3" s="103">
        <v>-2.0281376853698824E-2</v>
      </c>
      <c r="M3" s="103">
        <v>-2.2606483377392766E-2</v>
      </c>
      <c r="N3" s="103">
        <v>-2.4922087359881037E-2</v>
      </c>
      <c r="O3" s="103">
        <v>-2.7231249571053592E-2</v>
      </c>
      <c r="P3" s="103">
        <v>-2.9536057731172634E-2</v>
      </c>
      <c r="Q3" s="103">
        <v>-3.1837928796506265E-2</v>
      </c>
      <c r="R3" s="103">
        <v>-3.4137821254800443E-2</v>
      </c>
      <c r="S3" s="102">
        <v>-3.6436382006951908E-2</v>
      </c>
      <c r="T3" s="102">
        <v>-3.8734046996585038E-2</v>
      </c>
      <c r="U3" s="102">
        <v>-4.1031109704715768E-2</v>
      </c>
      <c r="V3" s="102">
        <v>-4.3327767569897917E-2</v>
      </c>
      <c r="W3" s="102">
        <v>-4.5624153357192436E-2</v>
      </c>
      <c r="X3" s="102">
        <v>-4.7920356315147968E-2</v>
      </c>
    </row>
    <row r="4" spans="1:24" s="24" customFormat="1" x14ac:dyDescent="0.3">
      <c r="A4" s="102" t="s">
        <v>132</v>
      </c>
      <c r="B4" s="102" t="s">
        <v>137</v>
      </c>
      <c r="C4" s="102" t="s">
        <v>138</v>
      </c>
      <c r="D4" s="102" t="s">
        <v>141</v>
      </c>
      <c r="E4" s="102" t="s">
        <v>337</v>
      </c>
      <c r="F4" s="102" t="s">
        <v>338</v>
      </c>
      <c r="G4" s="103">
        <v>0</v>
      </c>
      <c r="H4" s="103">
        <v>0</v>
      </c>
      <c r="I4" s="103">
        <v>-2.9933095079541115E-4</v>
      </c>
      <c r="J4" s="103">
        <v>-5.9440980576544694E-4</v>
      </c>
      <c r="K4" s="103">
        <v>-8.8682056761006873E-4</v>
      </c>
      <c r="L4" s="103">
        <v>-1.1775606267970173E-3</v>
      </c>
      <c r="M4" s="103">
        <v>-1.4672558846608196E-3</v>
      </c>
      <c r="N4" s="103">
        <v>-1.7562982890738936E-3</v>
      </c>
      <c r="O4" s="103">
        <v>-2.0449329590812408E-3</v>
      </c>
      <c r="P4" s="103">
        <v>-2.3333130625045563E-3</v>
      </c>
      <c r="Q4" s="103">
        <v>-2.621534260218307E-3</v>
      </c>
      <c r="R4" s="103">
        <v>-2.9096562779628967E-3</v>
      </c>
      <c r="S4" s="102">
        <v>-3.1977163979441648E-3</v>
      </c>
      <c r="T4" s="102">
        <v>-3.4857378896741131E-3</v>
      </c>
      <c r="U4" s="102">
        <v>-3.7737352755734398E-3</v>
      </c>
      <c r="V4" s="102">
        <v>-4.0617176185919254E-3</v>
      </c>
      <c r="W4" s="102">
        <v>-4.3496905744367549E-3</v>
      </c>
      <c r="X4" s="102">
        <v>-4.6376576724683647E-3</v>
      </c>
    </row>
    <row r="5" spans="1:24" s="24" customFormat="1" x14ac:dyDescent="0.3">
      <c r="A5" s="102" t="s">
        <v>132</v>
      </c>
      <c r="B5" s="102" t="s">
        <v>137</v>
      </c>
      <c r="C5" s="102" t="s">
        <v>138</v>
      </c>
      <c r="D5" s="102" t="s">
        <v>142</v>
      </c>
      <c r="E5" s="102" t="s">
        <v>337</v>
      </c>
      <c r="F5" s="102" t="s">
        <v>338</v>
      </c>
      <c r="G5" s="103">
        <v>0</v>
      </c>
      <c r="H5" s="103">
        <v>0</v>
      </c>
      <c r="I5" s="103">
        <v>-3.1430365720801593E-5</v>
      </c>
      <c r="J5" s="103">
        <v>-6.1921100882869704E-5</v>
      </c>
      <c r="K5" s="103">
        <v>-9.1654459195799996E-5</v>
      </c>
      <c r="L5" s="103">
        <v>-1.2077850091413539E-4</v>
      </c>
      <c r="M5" s="103">
        <v>-1.4941308960611288E-4</v>
      </c>
      <c r="N5" s="103">
        <v>-1.7765499141061898E-4</v>
      </c>
      <c r="O5" s="103">
        <v>-2.0558215143175526E-4</v>
      </c>
      <c r="P5" s="103">
        <v>-2.3325724223088629E-4</v>
      </c>
      <c r="Q5" s="103">
        <v>-2.6073058427964206E-4</v>
      </c>
      <c r="R5" s="103">
        <v>-2.8804253423287752E-4</v>
      </c>
      <c r="S5" s="102">
        <v>-3.1522542825573614E-4</v>
      </c>
      <c r="T5" s="102">
        <v>-3.4230515709214203E-4</v>
      </c>
      <c r="U5" s="102">
        <v>-3.6930243870246602E-4</v>
      </c>
      <c r="V5" s="102">
        <v>-3.9623384401813377E-4</v>
      </c>
      <c r="W5" s="102">
        <v>-4.2311262209884922E-4</v>
      </c>
      <c r="X5" s="102">
        <v>-4.4994936289633776E-4</v>
      </c>
    </row>
    <row r="6" spans="1:24" s="24" customFormat="1" x14ac:dyDescent="0.3">
      <c r="A6" s="102" t="s">
        <v>132</v>
      </c>
      <c r="B6" s="102" t="s">
        <v>137</v>
      </c>
      <c r="C6" s="102" t="s">
        <v>138</v>
      </c>
      <c r="D6" s="102" t="s">
        <v>143</v>
      </c>
      <c r="E6" s="102" t="s">
        <v>337</v>
      </c>
      <c r="F6" s="102" t="s">
        <v>338</v>
      </c>
      <c r="G6" s="103">
        <v>0</v>
      </c>
      <c r="H6" s="103">
        <v>0</v>
      </c>
      <c r="I6" s="103">
        <v>-6.3458354649145396E-4</v>
      </c>
      <c r="J6" s="103">
        <v>-1.2593054049310785E-3</v>
      </c>
      <c r="K6" s="103">
        <v>-1.8771684615088895E-3</v>
      </c>
      <c r="L6" s="103">
        <v>-2.490285476368554E-3</v>
      </c>
      <c r="M6" s="103">
        <v>-3.1001299747465947E-3</v>
      </c>
      <c r="N6" s="103">
        <v>-3.7077234782303147E-3</v>
      </c>
      <c r="O6" s="103">
        <v>-4.3137712311404801E-3</v>
      </c>
      <c r="P6" s="103">
        <v>-4.918758743426864E-3</v>
      </c>
      <c r="Q6" s="103">
        <v>-5.5230196036180554E-3</v>
      </c>
      <c r="R6" s="103">
        <v>-6.1267827111887102E-3</v>
      </c>
      <c r="S6" s="102">
        <v>-6.7302049873985614E-3</v>
      </c>
      <c r="T6" s="102">
        <v>-7.3333939418340072E-3</v>
      </c>
      <c r="U6" s="102">
        <v>-7.9364231997313926E-3</v>
      </c>
      <c r="V6" s="102">
        <v>-8.5393431667139391E-3</v>
      </c>
      <c r="W6" s="102">
        <v>-9.1421883447770531E-3</v>
      </c>
      <c r="X6" s="102">
        <v>-9.7449823468497548E-3</v>
      </c>
    </row>
    <row r="7" spans="1:24" s="24" customFormat="1" x14ac:dyDescent="0.3">
      <c r="A7" s="102" t="s">
        <v>132</v>
      </c>
      <c r="B7" s="102" t="s">
        <v>137</v>
      </c>
      <c r="C7" s="102" t="s">
        <v>138</v>
      </c>
      <c r="D7" s="102" t="s">
        <v>144</v>
      </c>
      <c r="E7" s="102" t="s">
        <v>337</v>
      </c>
      <c r="F7" s="102" t="s">
        <v>338</v>
      </c>
      <c r="G7" s="103">
        <v>0</v>
      </c>
      <c r="H7" s="103">
        <v>0</v>
      </c>
      <c r="I7" s="103">
        <v>-7.1109950344799125E-2</v>
      </c>
      <c r="J7" s="103">
        <v>-0.13578805048368325</v>
      </c>
      <c r="K7" s="103">
        <v>-0.19515158082712847</v>
      </c>
      <c r="L7" s="103">
        <v>-0.24987821071630167</v>
      </c>
      <c r="M7" s="103">
        <v>-0.30037252896210637</v>
      </c>
      <c r="N7" s="103">
        <v>-0.34687385209786042</v>
      </c>
      <c r="O7" s="103">
        <v>-0.35075104439192045</v>
      </c>
      <c r="P7" s="103">
        <v>-0.35461766751740015</v>
      </c>
      <c r="Q7" s="103">
        <v>-0.35847811453784839</v>
      </c>
      <c r="R7" s="103">
        <v>-0.36233495399554666</v>
      </c>
      <c r="S7" s="102">
        <v>-0.36618968671245583</v>
      </c>
      <c r="T7" s="102">
        <v>-0.37004318930579921</v>
      </c>
      <c r="U7" s="102">
        <v>-0.37389597368891359</v>
      </c>
      <c r="V7" s="102">
        <v>-0.37774833876308672</v>
      </c>
      <c r="W7" s="102">
        <v>-0.38160045904098644</v>
      </c>
      <c r="X7" s="102">
        <v>-0.38545243640693178</v>
      </c>
    </row>
    <row r="8" spans="1:24" s="24" customFormat="1" x14ac:dyDescent="0.3">
      <c r="A8" s="102" t="s">
        <v>132</v>
      </c>
      <c r="B8" s="102" t="s">
        <v>137</v>
      </c>
      <c r="C8" s="102" t="s">
        <v>138</v>
      </c>
      <c r="D8" s="102" t="s">
        <v>145</v>
      </c>
      <c r="E8" s="102" t="s">
        <v>337</v>
      </c>
      <c r="F8" s="102" t="s">
        <v>338</v>
      </c>
      <c r="G8" s="103">
        <v>0</v>
      </c>
      <c r="H8" s="103">
        <v>0</v>
      </c>
      <c r="I8" s="103">
        <v>-6.3989114857084028E-2</v>
      </c>
      <c r="J8" s="103">
        <v>-0.12122834463672333</v>
      </c>
      <c r="K8" s="103">
        <v>-0.17358322284807656</v>
      </c>
      <c r="L8" s="103">
        <v>-0.22247256730762743</v>
      </c>
      <c r="M8" s="103">
        <v>-0.26893724764124705</v>
      </c>
      <c r="N8" s="103">
        <v>-0.31372208379964794</v>
      </c>
      <c r="O8" s="103">
        <v>-0.35735099999161074</v>
      </c>
      <c r="P8" s="103">
        <v>-0.40018823833049461</v>
      </c>
      <c r="Q8" s="103">
        <v>-0.40403339900130691</v>
      </c>
      <c r="R8" s="103">
        <v>-0.40784509015586079</v>
      </c>
      <c r="S8" s="102">
        <v>-0.41163401623824369</v>
      </c>
      <c r="T8" s="102">
        <v>-0.41540747388837262</v>
      </c>
      <c r="U8" s="102">
        <v>-0.41917042830633516</v>
      </c>
      <c r="V8" s="102">
        <v>-0.42292625426792224</v>
      </c>
      <c r="W8" s="102">
        <v>-0.42667724374866722</v>
      </c>
      <c r="X8" s="102">
        <v>-0.43042495250737073</v>
      </c>
    </row>
    <row r="9" spans="1:24" s="24" customFormat="1" x14ac:dyDescent="0.3">
      <c r="A9" s="102" t="s">
        <v>132</v>
      </c>
      <c r="B9" s="102" t="s">
        <v>137</v>
      </c>
      <c r="C9" s="102" t="s">
        <v>138</v>
      </c>
      <c r="D9" s="102" t="s">
        <v>146</v>
      </c>
      <c r="E9" s="102" t="s">
        <v>337</v>
      </c>
      <c r="F9" s="102" t="s">
        <v>338</v>
      </c>
      <c r="G9" s="103">
        <v>0</v>
      </c>
      <c r="H9" s="103">
        <v>0</v>
      </c>
      <c r="I9" s="103">
        <v>-0.51805507916542526</v>
      </c>
      <c r="J9" s="103">
        <v>-0.58021307901300545</v>
      </c>
      <c r="K9" s="103">
        <v>-0.60167351169274752</v>
      </c>
      <c r="L9" s="103">
        <v>-0.61089276085696631</v>
      </c>
      <c r="M9" s="103">
        <v>-0.61089276085696631</v>
      </c>
      <c r="N9" s="103">
        <v>-0.61089276085696631</v>
      </c>
      <c r="O9" s="103">
        <v>-0.61089276085696631</v>
      </c>
      <c r="P9" s="103">
        <v>-0.61089276085696631</v>
      </c>
      <c r="Q9" s="103">
        <v>-0.61089276085696631</v>
      </c>
      <c r="R9" s="103">
        <v>-0.61089276085696631</v>
      </c>
      <c r="S9" s="102">
        <v>-0.61089276085696631</v>
      </c>
      <c r="T9" s="102">
        <v>-0.61089276085696631</v>
      </c>
      <c r="U9" s="102">
        <v>-0.61089276085696631</v>
      </c>
      <c r="V9" s="102">
        <v>-0.61089276085696631</v>
      </c>
      <c r="W9" s="102">
        <v>-0.61089276085696631</v>
      </c>
      <c r="X9" s="102">
        <v>-0.61089276085696631</v>
      </c>
    </row>
    <row r="10" spans="1:24" s="24" customFormat="1" x14ac:dyDescent="0.3">
      <c r="A10" s="102" t="s">
        <v>132</v>
      </c>
      <c r="B10" s="102" t="s">
        <v>137</v>
      </c>
      <c r="C10" s="102" t="s">
        <v>138</v>
      </c>
      <c r="D10" s="102" t="s">
        <v>339</v>
      </c>
      <c r="E10" s="102" t="s">
        <v>337</v>
      </c>
      <c r="F10" s="102" t="s">
        <v>338</v>
      </c>
      <c r="G10" s="103">
        <v>0</v>
      </c>
      <c r="H10" s="103">
        <v>0</v>
      </c>
      <c r="I10" s="103">
        <v>0</v>
      </c>
      <c r="J10" s="103">
        <v>0</v>
      </c>
      <c r="K10" s="103">
        <v>0</v>
      </c>
      <c r="L10" s="103">
        <v>0</v>
      </c>
      <c r="M10" s="103">
        <v>1.3461252203335354E-2</v>
      </c>
      <c r="N10" s="103">
        <v>2.3471841112245911E-2</v>
      </c>
      <c r="O10" s="103">
        <v>3.0889834110905873E-2</v>
      </c>
      <c r="P10" s="103">
        <v>3.6372026025904426E-2</v>
      </c>
      <c r="Q10" s="103">
        <v>4.0415537648004055E-2</v>
      </c>
      <c r="R10" s="103">
        <v>4.3393523460874293E-2</v>
      </c>
      <c r="S10" s="102">
        <v>4.5584374075528754E-2</v>
      </c>
      <c r="T10" s="102">
        <v>4.7194846296516962E-2</v>
      </c>
      <c r="U10" s="102">
        <v>4.8377986110623536E-2</v>
      </c>
      <c r="V10" s="102">
        <v>4.9246805084362681E-2</v>
      </c>
      <c r="W10" s="102">
        <v>4.9884603029621367E-2</v>
      </c>
      <c r="X10" s="102">
        <v>5.0352698566451408E-2</v>
      </c>
    </row>
    <row r="11" spans="1:24" s="24" customFormat="1" x14ac:dyDescent="0.3">
      <c r="A11" s="102" t="s">
        <v>132</v>
      </c>
      <c r="B11" s="102" t="s">
        <v>137</v>
      </c>
      <c r="C11" s="102" t="s">
        <v>138</v>
      </c>
      <c r="D11" s="102" t="s">
        <v>148</v>
      </c>
      <c r="E11" s="102" t="s">
        <v>337</v>
      </c>
      <c r="F11" s="102" t="s">
        <v>338</v>
      </c>
      <c r="G11" s="103">
        <v>0</v>
      </c>
      <c r="H11" s="103">
        <v>0</v>
      </c>
      <c r="I11" s="103">
        <v>0</v>
      </c>
      <c r="J11" s="103">
        <v>0</v>
      </c>
      <c r="K11" s="103">
        <v>0</v>
      </c>
      <c r="L11" s="103">
        <v>0</v>
      </c>
      <c r="M11" s="103">
        <v>-1.2554596704134152E-12</v>
      </c>
      <c r="N11" s="103">
        <v>-1.4253675495003825E-12</v>
      </c>
      <c r="O11" s="103">
        <v>-1.4483620861055889E-12</v>
      </c>
      <c r="P11" s="103">
        <v>-1.4514740059635941E-12</v>
      </c>
      <c r="Q11" s="103">
        <v>-1.4514994776186538E-12</v>
      </c>
      <c r="R11" s="103">
        <v>-1.4515030595701466E-12</v>
      </c>
      <c r="S11" s="102">
        <v>-1.4515034575647569E-12</v>
      </c>
      <c r="T11" s="102">
        <v>-1.4515034575647569E-12</v>
      </c>
      <c r="U11" s="102">
        <v>-1.4515034575647569E-12</v>
      </c>
      <c r="V11" s="102">
        <v>-1.4515034575647569E-12</v>
      </c>
      <c r="W11" s="102">
        <v>-1.4515034575647569E-12</v>
      </c>
      <c r="X11" s="102">
        <v>-1.4515034575647569E-12</v>
      </c>
    </row>
    <row r="12" spans="1:24" s="24" customFormat="1" x14ac:dyDescent="0.3">
      <c r="A12" s="102" t="s">
        <v>132</v>
      </c>
      <c r="B12" s="102" t="s">
        <v>137</v>
      </c>
      <c r="C12" s="102" t="s">
        <v>138</v>
      </c>
      <c r="D12" s="102" t="s">
        <v>149</v>
      </c>
      <c r="E12" s="102" t="s">
        <v>337</v>
      </c>
      <c r="F12" s="102" t="s">
        <v>338</v>
      </c>
      <c r="G12" s="103">
        <v>0</v>
      </c>
      <c r="H12" s="103">
        <v>0</v>
      </c>
      <c r="I12" s="103">
        <v>0</v>
      </c>
      <c r="J12" s="103">
        <v>0</v>
      </c>
      <c r="K12" s="103">
        <v>0</v>
      </c>
      <c r="L12" s="103">
        <v>0</v>
      </c>
      <c r="M12" s="103">
        <v>-1.0217689877985093E-2</v>
      </c>
      <c r="N12" s="103">
        <v>-2.8643606125001383E-2</v>
      </c>
      <c r="O12" s="103">
        <v>-4.5294828792145553E-2</v>
      </c>
      <c r="P12" s="103">
        <v>-6.0272192072328298E-2</v>
      </c>
      <c r="Q12" s="103">
        <v>-7.3701487888402528E-2</v>
      </c>
      <c r="R12" s="103">
        <v>-8.5724830178102632E-2</v>
      </c>
      <c r="S12" s="102">
        <v>-9.6492198707279458E-2</v>
      </c>
      <c r="T12" s="102">
        <v>-0.10177396786937486</v>
      </c>
      <c r="U12" s="102">
        <v>-0.10265035325168773</v>
      </c>
      <c r="V12" s="102">
        <v>-0.10344362433849628</v>
      </c>
      <c r="W12" s="102">
        <v>-0.10416618423190689</v>
      </c>
      <c r="X12" s="102">
        <v>-0.10482908117395785</v>
      </c>
    </row>
    <row r="13" spans="1:24" s="24" customFormat="1" x14ac:dyDescent="0.3">
      <c r="A13" s="102" t="s">
        <v>132</v>
      </c>
      <c r="B13" s="102" t="s">
        <v>137</v>
      </c>
      <c r="C13" s="102" t="s">
        <v>138</v>
      </c>
      <c r="D13" s="102" t="s">
        <v>153</v>
      </c>
      <c r="E13" s="102" t="s">
        <v>337</v>
      </c>
      <c r="F13" s="102" t="s">
        <v>338</v>
      </c>
      <c r="G13" s="103">
        <v>0</v>
      </c>
      <c r="H13" s="103">
        <v>0</v>
      </c>
      <c r="I13" s="103">
        <v>2.5656324948729124E-2</v>
      </c>
      <c r="J13" s="103">
        <v>5.1298691451499012E-2</v>
      </c>
      <c r="K13" s="103">
        <v>7.6929432481916041E-2</v>
      </c>
      <c r="L13" s="103">
        <v>7.6929432481916041E-2</v>
      </c>
      <c r="M13" s="103">
        <v>7.6929432481916041E-2</v>
      </c>
      <c r="N13" s="103">
        <v>7.6929432481916041E-2</v>
      </c>
      <c r="O13" s="103">
        <v>7.6929432481916041E-2</v>
      </c>
      <c r="P13" s="103">
        <v>7.6929432481916041E-2</v>
      </c>
      <c r="Q13" s="103">
        <v>7.6929432481916041E-2</v>
      </c>
      <c r="R13" s="103">
        <v>7.6929432481916041E-2</v>
      </c>
      <c r="S13" s="102">
        <v>7.6929432481916041E-2</v>
      </c>
      <c r="T13" s="102">
        <v>7.6929432481916041E-2</v>
      </c>
      <c r="U13" s="102">
        <v>7.6929432481916041E-2</v>
      </c>
      <c r="V13" s="102">
        <v>7.6929432481916041E-2</v>
      </c>
      <c r="W13" s="102">
        <v>7.6929432481916041E-2</v>
      </c>
      <c r="X13" s="102">
        <v>7.6929432481916041E-2</v>
      </c>
    </row>
    <row r="14" spans="1:24" s="24" customFormat="1" x14ac:dyDescent="0.3">
      <c r="A14" s="102" t="s">
        <v>132</v>
      </c>
      <c r="B14" s="102" t="s">
        <v>137</v>
      </c>
      <c r="C14" s="102" t="s">
        <v>138</v>
      </c>
      <c r="D14" s="102" t="s">
        <v>154</v>
      </c>
      <c r="E14" s="102" t="s">
        <v>337</v>
      </c>
      <c r="F14" s="102" t="s">
        <v>338</v>
      </c>
      <c r="G14" s="103">
        <v>0</v>
      </c>
      <c r="H14" s="103">
        <v>0</v>
      </c>
      <c r="I14" s="103">
        <v>0</v>
      </c>
      <c r="J14" s="103">
        <v>-0.10141981258185247</v>
      </c>
      <c r="K14" s="103">
        <v>-0.19624834777857914</v>
      </c>
      <c r="L14" s="103">
        <v>-0.27953131338361142</v>
      </c>
      <c r="M14" s="103">
        <v>-0.35581153704743518</v>
      </c>
      <c r="N14" s="103">
        <v>-0.42784438302186029</v>
      </c>
      <c r="O14" s="103">
        <v>-0.4400371844876742</v>
      </c>
      <c r="P14" s="103">
        <v>-0.44506638139520055</v>
      </c>
      <c r="Q14" s="103">
        <v>-0.45002537696464945</v>
      </c>
      <c r="R14" s="103">
        <v>-0.4549417932702014</v>
      </c>
      <c r="S14" s="102">
        <v>-0.45983238394673187</v>
      </c>
      <c r="T14" s="102">
        <v>-0.46470731058745451</v>
      </c>
      <c r="U14" s="102">
        <v>-0.46957273651020487</v>
      </c>
      <c r="V14" s="102">
        <v>-0.47443239995621578</v>
      </c>
      <c r="W14" s="102">
        <v>-0.47928856828340821</v>
      </c>
      <c r="X14" s="102">
        <v>-0.48414261671387804</v>
      </c>
    </row>
    <row r="15" spans="1:24" s="24" customFormat="1" x14ac:dyDescent="0.3">
      <c r="A15" s="102" t="s">
        <v>132</v>
      </c>
      <c r="B15" s="102" t="s">
        <v>137</v>
      </c>
      <c r="C15" s="102" t="s">
        <v>138</v>
      </c>
      <c r="D15" s="102" t="s">
        <v>155</v>
      </c>
      <c r="E15" s="102" t="s">
        <v>337</v>
      </c>
      <c r="F15" s="102" t="s">
        <v>338</v>
      </c>
      <c r="G15" s="103">
        <v>0</v>
      </c>
      <c r="H15" s="103">
        <v>0</v>
      </c>
      <c r="I15" s="103">
        <v>0</v>
      </c>
      <c r="J15" s="103">
        <v>0</v>
      </c>
      <c r="K15" s="103">
        <v>0</v>
      </c>
      <c r="L15" s="103">
        <v>-7.4437534321870474E-3</v>
      </c>
      <c r="M15" s="103">
        <v>-2.0480473302985906E-2</v>
      </c>
      <c r="N15" s="103">
        <v>-3.3201605285202988E-2</v>
      </c>
      <c r="O15" s="103">
        <v>-4.5685494332078462E-2</v>
      </c>
      <c r="P15" s="103">
        <v>-5.205769062113922E-2</v>
      </c>
      <c r="Q15" s="103">
        <v>-5.2797051669447169E-2</v>
      </c>
      <c r="R15" s="103">
        <v>-5.3530628051983928E-2</v>
      </c>
      <c r="S15" s="102">
        <v>-5.4259984813346852E-2</v>
      </c>
      <c r="T15" s="102">
        <v>-5.4986273665631087E-2</v>
      </c>
      <c r="U15" s="102">
        <v>-5.5710337291875058E-2</v>
      </c>
      <c r="V15" s="102">
        <v>-5.6432789704570829E-2</v>
      </c>
      <c r="W15" s="102">
        <v>-5.7154076953536526E-2</v>
      </c>
      <c r="X15" s="102">
        <v>-5.7874522368365211E-2</v>
      </c>
    </row>
    <row r="16" spans="1:24" s="24" customFormat="1" x14ac:dyDescent="0.3">
      <c r="A16" s="102" t="s">
        <v>132</v>
      </c>
      <c r="B16" s="102" t="s">
        <v>137</v>
      </c>
      <c r="C16" s="102" t="s">
        <v>138</v>
      </c>
      <c r="D16" s="102" t="s">
        <v>156</v>
      </c>
      <c r="E16" s="102" t="s">
        <v>337</v>
      </c>
      <c r="F16" s="102" t="s">
        <v>338</v>
      </c>
      <c r="G16" s="103">
        <v>0</v>
      </c>
      <c r="H16" s="103">
        <v>0</v>
      </c>
      <c r="I16" s="103">
        <v>0</v>
      </c>
      <c r="J16" s="103">
        <v>0</v>
      </c>
      <c r="K16" s="103">
        <v>0</v>
      </c>
      <c r="L16" s="103">
        <v>-5.9185813827134664E-4</v>
      </c>
      <c r="M16" s="103">
        <v>-1.1835300614692055E-3</v>
      </c>
      <c r="N16" s="103">
        <v>-1.7750469450559419E-3</v>
      </c>
      <c r="O16" s="103">
        <v>-2.3664347551060946E-3</v>
      </c>
      <c r="P16" s="103">
        <v>-2.957715115748126E-3</v>
      </c>
      <c r="Q16" s="103">
        <v>-3.5489060330996755E-3</v>
      </c>
      <c r="R16" s="103">
        <v>-4.1400224991490799E-3</v>
      </c>
      <c r="S16" s="102">
        <v>-4.7310769952924603E-3</v>
      </c>
      <c r="T16" s="102">
        <v>-5.3220799120617824E-3</v>
      </c>
      <c r="U16" s="102">
        <v>-5.9130398988972589E-3</v>
      </c>
      <c r="V16" s="102">
        <v>-6.3451560248674235E-3</v>
      </c>
      <c r="W16" s="102">
        <v>-6.4574926944986769E-3</v>
      </c>
      <c r="X16" s="102">
        <v>-6.5698246589648967E-3</v>
      </c>
    </row>
    <row r="17" spans="1:24" s="24" customFormat="1" x14ac:dyDescent="0.3">
      <c r="A17" s="102" t="s">
        <v>132</v>
      </c>
      <c r="B17" s="102" t="s">
        <v>137</v>
      </c>
      <c r="C17" s="102" t="s">
        <v>138</v>
      </c>
      <c r="D17" s="102" t="s">
        <v>158</v>
      </c>
      <c r="E17" s="102" t="s">
        <v>337</v>
      </c>
      <c r="F17" s="102" t="s">
        <v>338</v>
      </c>
      <c r="G17" s="103">
        <v>0</v>
      </c>
      <c r="H17" s="103">
        <v>0</v>
      </c>
      <c r="I17" s="103">
        <v>0</v>
      </c>
      <c r="J17" s="103">
        <v>-8.5756183241856839E-5</v>
      </c>
      <c r="K17" s="103">
        <v>-2.3392622908484668E-4</v>
      </c>
      <c r="L17" s="103">
        <v>-3.7277200456973381E-4</v>
      </c>
      <c r="M17" s="103">
        <v>-5.0322163965475395E-4</v>
      </c>
      <c r="N17" s="103">
        <v>-6.2611484926437051E-4</v>
      </c>
      <c r="O17" s="103">
        <v>-7.422105810251749E-4</v>
      </c>
      <c r="P17" s="103">
        <v>-8.5219415578191289E-4</v>
      </c>
      <c r="Q17" s="103">
        <v>-9.5668390172759694E-4</v>
      </c>
      <c r="R17" s="103">
        <v>-1.0562372917875653E-3</v>
      </c>
      <c r="S17" s="102">
        <v>-1.1513566003920203E-3</v>
      </c>
      <c r="T17" s="102">
        <v>-1.2424941003776678E-3</v>
      </c>
      <c r="U17" s="102">
        <v>-1.2793299968788792E-3</v>
      </c>
      <c r="V17" s="102">
        <v>-1.2876208856798705E-3</v>
      </c>
      <c r="W17" s="102">
        <v>-1.2956287660315616E-3</v>
      </c>
      <c r="X17" s="102">
        <v>-1.3033827214573104E-3</v>
      </c>
    </row>
    <row r="18" spans="1:24" s="24" customFormat="1" x14ac:dyDescent="0.3">
      <c r="A18" s="102" t="s">
        <v>132</v>
      </c>
      <c r="B18" s="102" t="s">
        <v>137</v>
      </c>
      <c r="C18" s="102" t="s">
        <v>159</v>
      </c>
      <c r="D18" s="102" t="s">
        <v>160</v>
      </c>
      <c r="E18" s="102" t="s">
        <v>337</v>
      </c>
      <c r="F18" s="102" t="s">
        <v>338</v>
      </c>
      <c r="G18" s="103">
        <v>0</v>
      </c>
      <c r="H18" s="103">
        <v>0</v>
      </c>
      <c r="I18" s="103">
        <v>-3.6964311490187453E-2</v>
      </c>
      <c r="J18" s="103">
        <v>-4.429086439806032E-2</v>
      </c>
      <c r="K18" s="103">
        <v>-5.1611264585692131E-2</v>
      </c>
      <c r="L18" s="103">
        <v>-5.8927700641700893E-2</v>
      </c>
      <c r="M18" s="103">
        <v>-6.6241584992512648E-2</v>
      </c>
      <c r="N18" s="103">
        <v>-7.3553827784702333E-2</v>
      </c>
      <c r="O18" s="103">
        <v>-8.086501493347259E-2</v>
      </c>
      <c r="P18" s="103">
        <v>-8.8175523391467461E-2</v>
      </c>
      <c r="Q18" s="103">
        <v>-9.5485595576396715E-2</v>
      </c>
      <c r="R18" s="103">
        <v>-0.10279538734649098</v>
      </c>
      <c r="S18" s="102">
        <v>-0.11010499889144541</v>
      </c>
      <c r="T18" s="102">
        <v>-0.11741449460891318</v>
      </c>
      <c r="U18" s="102">
        <v>-0.12472391588811518</v>
      </c>
      <c r="V18" s="102">
        <v>-0.13203328932927755</v>
      </c>
      <c r="W18" s="102">
        <v>-0.13934263202747907</v>
      </c>
      <c r="X18" s="102">
        <v>-0.14665195496895728</v>
      </c>
    </row>
    <row r="19" spans="1:24" s="24" customFormat="1" x14ac:dyDescent="0.3">
      <c r="A19" s="102" t="s">
        <v>132</v>
      </c>
      <c r="B19" s="102" t="s">
        <v>137</v>
      </c>
      <c r="C19" s="102" t="s">
        <v>159</v>
      </c>
      <c r="D19" s="102" t="s">
        <v>161</v>
      </c>
      <c r="E19" s="102" t="s">
        <v>337</v>
      </c>
      <c r="F19" s="102" t="s">
        <v>338</v>
      </c>
      <c r="G19" s="103">
        <v>0</v>
      </c>
      <c r="H19" s="103">
        <v>0</v>
      </c>
      <c r="I19" s="103">
        <v>3.153782264054402E-3</v>
      </c>
      <c r="J19" s="103">
        <v>6.0658908627560931E-3</v>
      </c>
      <c r="K19" s="103">
        <v>8.8686669635918373E-3</v>
      </c>
      <c r="L19" s="103">
        <v>1.1596619735278009E-2</v>
      </c>
      <c r="M19" s="103">
        <v>1.427430228710345E-2</v>
      </c>
      <c r="N19" s="103">
        <v>1.6918628064272009E-2</v>
      </c>
      <c r="O19" s="103">
        <v>1.9541002233426266E-2</v>
      </c>
      <c r="P19" s="103">
        <v>2.2149008872382289E-2</v>
      </c>
      <c r="Q19" s="103">
        <v>2.4747645339842077E-2</v>
      </c>
      <c r="R19" s="103">
        <v>2.7340185017462076E-2</v>
      </c>
      <c r="S19" s="102">
        <v>2.9928763772563153E-2</v>
      </c>
      <c r="T19" s="102">
        <v>3.2514771755997748E-2</v>
      </c>
      <c r="U19" s="102">
        <v>3.5099112289313741E-2</v>
      </c>
      <c r="V19" s="102">
        <v>3.7682371732298305E-2</v>
      </c>
      <c r="W19" s="102">
        <v>4.0264930439547743E-2</v>
      </c>
      <c r="X19" s="102">
        <v>4.2847035026613363E-2</v>
      </c>
    </row>
    <row r="20" spans="1:24" s="24" customFormat="1" x14ac:dyDescent="0.3">
      <c r="A20" s="102" t="s">
        <v>132</v>
      </c>
      <c r="B20" s="102" t="s">
        <v>137</v>
      </c>
      <c r="C20" s="102" t="s">
        <v>159</v>
      </c>
      <c r="D20" s="102" t="s">
        <v>162</v>
      </c>
      <c r="E20" s="102" t="s">
        <v>337</v>
      </c>
      <c r="F20" s="102" t="s">
        <v>338</v>
      </c>
      <c r="G20" s="103">
        <v>0</v>
      </c>
      <c r="H20" s="103">
        <v>0</v>
      </c>
      <c r="I20" s="103">
        <v>0.8704031186227974</v>
      </c>
      <c r="J20" s="103">
        <v>1.7040384650978342</v>
      </c>
      <c r="K20" s="103">
        <v>2.5065902841222063</v>
      </c>
      <c r="L20" s="103">
        <v>3.2834440715248183</v>
      </c>
      <c r="M20" s="103">
        <v>4.0394414251888886</v>
      </c>
      <c r="N20" s="103">
        <v>4.778764297838979</v>
      </c>
      <c r="O20" s="103">
        <v>5.5049155937605372</v>
      </c>
      <c r="P20" s="103">
        <v>6.2207609120465976</v>
      </c>
      <c r="Q20" s="103">
        <v>6.9286023117270776</v>
      </c>
      <c r="R20" s="103">
        <v>7.6302635567123396</v>
      </c>
      <c r="S20" s="102">
        <v>8.3271741692202212</v>
      </c>
      <c r="T20" s="102">
        <v>9.0204455647191431</v>
      </c>
      <c r="U20" s="102">
        <v>9.7109364894415329</v>
      </c>
      <c r="V20" s="102">
        <v>10.399307331673993</v>
      </c>
      <c r="W20" s="102">
        <v>11.086064115988629</v>
      </c>
      <c r="X20" s="102">
        <v>11.771593526742917</v>
      </c>
    </row>
    <row r="21" spans="1:24" s="24" customFormat="1" x14ac:dyDescent="0.3">
      <c r="A21" s="102" t="s">
        <v>132</v>
      </c>
      <c r="B21" s="102" t="s">
        <v>137</v>
      </c>
      <c r="C21" s="102" t="s">
        <v>159</v>
      </c>
      <c r="D21" s="102" t="s">
        <v>164</v>
      </c>
      <c r="E21" s="102" t="s">
        <v>337</v>
      </c>
      <c r="F21" s="102" t="s">
        <v>338</v>
      </c>
      <c r="G21" s="103">
        <v>0</v>
      </c>
      <c r="H21" s="103">
        <v>0</v>
      </c>
      <c r="I21" s="103">
        <v>-4.6981078002926717E-2</v>
      </c>
      <c r="J21" s="103">
        <v>-9.3351177797263624E-2</v>
      </c>
      <c r="K21" s="103">
        <v>-0.13926576719226916</v>
      </c>
      <c r="L21" s="103">
        <v>-0.18484467583277825</v>
      </c>
      <c r="M21" s="103">
        <v>-0.2301783217691338</v>
      </c>
      <c r="N21" s="103">
        <v>-0.27533388850118568</v>
      </c>
      <c r="O21" s="103">
        <v>-0.32036074418472477</v>
      </c>
      <c r="P21" s="103">
        <v>-0.3652948769429884</v>
      </c>
      <c r="Q21" s="103">
        <v>-0.41016237095387642</v>
      </c>
      <c r="R21" s="103">
        <v>-0.4549820542888745</v>
      </c>
      <c r="S21" s="102">
        <v>-0.49976747735915344</v>
      </c>
      <c r="T21" s="102">
        <v>-0.5445283716976288</v>
      </c>
      <c r="U21" s="102">
        <v>-0.58927171566353587</v>
      </c>
      <c r="V21" s="102">
        <v>-0.63400250794131274</v>
      </c>
      <c r="W21" s="102">
        <v>-0.67872432638261893</v>
      </c>
      <c r="X21" s="102">
        <v>-0.72343973045084597</v>
      </c>
    </row>
    <row r="22" spans="1:24" s="24" customFormat="1" x14ac:dyDescent="0.3">
      <c r="A22" s="102" t="s">
        <v>132</v>
      </c>
      <c r="B22" s="102" t="s">
        <v>137</v>
      </c>
      <c r="C22" s="102" t="s">
        <v>159</v>
      </c>
      <c r="D22" s="102" t="s">
        <v>165</v>
      </c>
      <c r="E22" s="102" t="s">
        <v>337</v>
      </c>
      <c r="F22" s="102" t="s">
        <v>338</v>
      </c>
      <c r="G22" s="103">
        <v>0</v>
      </c>
      <c r="H22" s="103">
        <v>0</v>
      </c>
      <c r="I22" s="103">
        <v>-1.7530949598898313E-2</v>
      </c>
      <c r="J22" s="103">
        <v>-3.4448172484589437E-2</v>
      </c>
      <c r="K22" s="103">
        <v>-5.0841208194494267E-2</v>
      </c>
      <c r="L22" s="103">
        <v>-6.6804218650926644E-2</v>
      </c>
      <c r="M22" s="103">
        <v>-8.2425965106295906E-2</v>
      </c>
      <c r="N22" s="103">
        <v>-9.7783949936451245E-2</v>
      </c>
      <c r="O22" s="103">
        <v>-0.1129422076752339</v>
      </c>
      <c r="P22" s="103">
        <v>-0.12795156032072619</v>
      </c>
      <c r="Q22" s="103">
        <v>-0.14285117985334672</v>
      </c>
      <c r="R22" s="103">
        <v>-0.15767062368438889</v>
      </c>
      <c r="S22" s="102">
        <v>-0.17243185391466839</v>
      </c>
      <c r="T22" s="102">
        <v>-0.18715100885816094</v>
      </c>
      <c r="U22" s="102">
        <v>-0.20183985293310128</v>
      </c>
      <c r="V22" s="102">
        <v>-0.21650691298530736</v>
      </c>
      <c r="W22" s="102">
        <v>-0.22377241706260803</v>
      </c>
      <c r="X22" s="102">
        <v>-0.22377241706260803</v>
      </c>
    </row>
    <row r="23" spans="1:24" s="24" customFormat="1" x14ac:dyDescent="0.3">
      <c r="A23" s="102" t="s">
        <v>132</v>
      </c>
      <c r="B23" s="102" t="s">
        <v>137</v>
      </c>
      <c r="C23" s="102" t="s">
        <v>159</v>
      </c>
      <c r="D23" s="102" t="s">
        <v>166</v>
      </c>
      <c r="E23" s="102" t="s">
        <v>337</v>
      </c>
      <c r="F23" s="102" t="s">
        <v>338</v>
      </c>
      <c r="G23" s="103">
        <v>0</v>
      </c>
      <c r="H23" s="103">
        <v>0</v>
      </c>
      <c r="I23" s="103">
        <v>-3.7445603191838071E-4</v>
      </c>
      <c r="J23" s="103">
        <v>-1.1304134247626565E-3</v>
      </c>
      <c r="K23" s="103">
        <v>-2.0738280887870057E-3</v>
      </c>
      <c r="L23" s="103">
        <v>-3.1005733691623375E-3</v>
      </c>
      <c r="M23" s="103">
        <v>-4.1370988249990019E-3</v>
      </c>
      <c r="N23" s="103">
        <v>-5.1769197339603026E-3</v>
      </c>
      <c r="O23" s="103">
        <v>-6.2032180090609707E-3</v>
      </c>
      <c r="P23" s="103">
        <v>-7.2194345819613492E-3</v>
      </c>
      <c r="Q23" s="103">
        <v>-8.2282216133931479E-3</v>
      </c>
      <c r="R23" s="103">
        <v>-9.2315803043353708E-3</v>
      </c>
      <c r="S23" s="102">
        <v>-1.0230997611044677E-2</v>
      </c>
      <c r="T23" s="102">
        <v>-1.1227566187049048E-2</v>
      </c>
      <c r="U23" s="102">
        <v>-1.2222082548831439E-2</v>
      </c>
      <c r="V23" s="102">
        <v>-1.321512401123277E-2</v>
      </c>
      <c r="W23" s="102">
        <v>-1.4207107291434474E-2</v>
      </c>
      <c r="X23" s="102">
        <v>-1.5198332297430565E-2</v>
      </c>
    </row>
    <row r="24" spans="1:24" s="24" customFormat="1" x14ac:dyDescent="0.3">
      <c r="A24" s="102" t="s">
        <v>132</v>
      </c>
      <c r="B24" s="102" t="s">
        <v>137</v>
      </c>
      <c r="C24" s="102" t="s">
        <v>159</v>
      </c>
      <c r="D24" s="102" t="s">
        <v>167</v>
      </c>
      <c r="E24" s="102" t="s">
        <v>337</v>
      </c>
      <c r="F24" s="102" t="s">
        <v>338</v>
      </c>
      <c r="G24" s="103">
        <v>0</v>
      </c>
      <c r="H24" s="103">
        <v>0</v>
      </c>
      <c r="I24" s="103">
        <v>-7.4262738229765321E-3</v>
      </c>
      <c r="J24" s="103">
        <v>-2.2418545596525348E-2</v>
      </c>
      <c r="K24" s="103">
        <v>-4.1128500908937882E-2</v>
      </c>
      <c r="L24" s="103">
        <v>-6.1491082757206814E-2</v>
      </c>
      <c r="M24" s="103">
        <v>-8.2047626659286207E-2</v>
      </c>
      <c r="N24" s="103">
        <v>-0.10266952653159515</v>
      </c>
      <c r="O24" s="103">
        <v>-0.12302324329748587</v>
      </c>
      <c r="P24" s="103">
        <v>-0.14317701808151695</v>
      </c>
      <c r="Q24" s="103">
        <v>-0.16318344897301632</v>
      </c>
      <c r="R24" s="103">
        <v>-0.18308222412006575</v>
      </c>
      <c r="S24" s="102">
        <v>-0.20290283308454563</v>
      </c>
      <c r="T24" s="102">
        <v>-0.22266694555154784</v>
      </c>
      <c r="U24" s="102">
        <v>-0.24239035816741467</v>
      </c>
      <c r="V24" s="102">
        <v>-0.26208452033534779</v>
      </c>
      <c r="W24" s="102">
        <v>-0.28175769645926191</v>
      </c>
      <c r="X24" s="102">
        <v>-0.30141583436398928</v>
      </c>
    </row>
    <row r="25" spans="1:24" s="24" customFormat="1" x14ac:dyDescent="0.3">
      <c r="A25" s="102" t="s">
        <v>132</v>
      </c>
      <c r="B25" s="102" t="s">
        <v>137</v>
      </c>
      <c r="C25" s="102" t="s">
        <v>169</v>
      </c>
      <c r="D25" s="102" t="s">
        <v>171</v>
      </c>
      <c r="E25" s="102" t="s">
        <v>337</v>
      </c>
      <c r="F25" s="102" t="s">
        <v>338</v>
      </c>
      <c r="G25" s="103">
        <v>0</v>
      </c>
      <c r="H25" s="103">
        <v>0</v>
      </c>
      <c r="I25" s="103">
        <v>-3.877541630669803E-4</v>
      </c>
      <c r="J25" s="103">
        <v>-7.6900135428666831E-4</v>
      </c>
      <c r="K25" s="103">
        <v>-1.1466673570518409E-3</v>
      </c>
      <c r="L25" s="103">
        <v>-1.5223633864672043E-3</v>
      </c>
      <c r="M25" s="103">
        <v>-1.5295477389161601E-3</v>
      </c>
      <c r="N25" s="103">
        <v>-1.5295477389161601E-3</v>
      </c>
      <c r="O25" s="103">
        <v>-1.5295477389161601E-3</v>
      </c>
      <c r="P25" s="103">
        <v>-1.5295477389161601E-3</v>
      </c>
      <c r="Q25" s="103">
        <v>-1.5295477389161601E-3</v>
      </c>
      <c r="R25" s="103">
        <v>-1.5295477389161601E-3</v>
      </c>
      <c r="S25" s="102">
        <v>-1.5295477389161601E-3</v>
      </c>
      <c r="T25" s="102">
        <v>-1.5295477389161601E-3</v>
      </c>
      <c r="U25" s="102">
        <v>-1.5295477389161601E-3</v>
      </c>
      <c r="V25" s="102">
        <v>-1.5295477389161601E-3</v>
      </c>
      <c r="W25" s="102">
        <v>-1.5295477389161601E-3</v>
      </c>
      <c r="X25" s="102">
        <v>-1.5295477389161601E-3</v>
      </c>
    </row>
    <row r="26" spans="1:24" s="24" customFormat="1" x14ac:dyDescent="0.3">
      <c r="A26" s="102" t="s">
        <v>132</v>
      </c>
      <c r="B26" s="102" t="s">
        <v>137</v>
      </c>
      <c r="C26" s="102" t="s">
        <v>169</v>
      </c>
      <c r="D26" s="102" t="s">
        <v>172</v>
      </c>
      <c r="E26" s="102" t="s">
        <v>337</v>
      </c>
      <c r="F26" s="102" t="s">
        <v>338</v>
      </c>
      <c r="G26" s="103">
        <v>0</v>
      </c>
      <c r="H26" s="103">
        <v>0</v>
      </c>
      <c r="I26" s="103">
        <v>-3.5821089598307716E-2</v>
      </c>
      <c r="J26" s="103">
        <v>-7.1403328678575712E-2</v>
      </c>
      <c r="K26" s="103">
        <v>-7.9650566503143658E-2</v>
      </c>
      <c r="L26" s="103">
        <v>-7.9650566503143658E-2</v>
      </c>
      <c r="M26" s="103">
        <v>-7.9650566503143658E-2</v>
      </c>
      <c r="N26" s="103">
        <v>-7.9650566503143658E-2</v>
      </c>
      <c r="O26" s="103">
        <v>-7.9650566503143658E-2</v>
      </c>
      <c r="P26" s="103">
        <v>-7.9650566503143658E-2</v>
      </c>
      <c r="Q26" s="103">
        <v>-7.9650566503143658E-2</v>
      </c>
      <c r="R26" s="103">
        <v>-7.9650566503143658E-2</v>
      </c>
      <c r="S26" s="102">
        <v>-7.9650566503143658E-2</v>
      </c>
      <c r="T26" s="102">
        <v>-7.9650566503143658E-2</v>
      </c>
      <c r="U26" s="102">
        <v>-7.9650566503143658E-2</v>
      </c>
      <c r="V26" s="102">
        <v>-7.9650566503143658E-2</v>
      </c>
      <c r="W26" s="102">
        <v>-7.9650566503143658E-2</v>
      </c>
      <c r="X26" s="102">
        <v>-7.9650566503143658E-2</v>
      </c>
    </row>
    <row r="27" spans="1:24" s="24" customFormat="1" x14ac:dyDescent="0.3">
      <c r="A27" s="102" t="s">
        <v>132</v>
      </c>
      <c r="B27" s="102" t="s">
        <v>137</v>
      </c>
      <c r="C27" s="102" t="s">
        <v>169</v>
      </c>
      <c r="D27" s="102" t="s">
        <v>176</v>
      </c>
      <c r="E27" s="102" t="s">
        <v>337</v>
      </c>
      <c r="F27" s="102" t="s">
        <v>338</v>
      </c>
      <c r="G27" s="103">
        <v>0</v>
      </c>
      <c r="H27" s="103">
        <v>0</v>
      </c>
      <c r="I27" s="103">
        <v>0</v>
      </c>
      <c r="J27" s="103">
        <v>0</v>
      </c>
      <c r="K27" s="103">
        <v>0</v>
      </c>
      <c r="L27" s="103">
        <v>-3.4548680489878349E-3</v>
      </c>
      <c r="M27" s="103">
        <v>-6.957600157991739E-3</v>
      </c>
      <c r="N27" s="103">
        <v>-1.0253923900608281E-2</v>
      </c>
      <c r="O27" s="103">
        <v>-1.3363481629921858E-2</v>
      </c>
      <c r="P27" s="103">
        <v>-1.6304046481981513E-2</v>
      </c>
      <c r="Q27" s="103">
        <v>-1.9091700255320261E-2</v>
      </c>
      <c r="R27" s="103">
        <v>-2.1740994363000088E-2</v>
      </c>
      <c r="S27" s="102">
        <v>-2.426509546804478E-2</v>
      </c>
      <c r="T27" s="102">
        <v>-2.5810646717948429E-2</v>
      </c>
      <c r="U27" s="102">
        <v>-2.6174299872535948E-2</v>
      </c>
      <c r="V27" s="102">
        <v>-2.6523341937701485E-2</v>
      </c>
      <c r="W27" s="102">
        <v>-2.6859163342439745E-2</v>
      </c>
      <c r="X27" s="102">
        <v>-2.7183022198932257E-2</v>
      </c>
    </row>
    <row r="28" spans="1:24" s="24" customFormat="1" x14ac:dyDescent="0.3">
      <c r="A28" s="102" t="s">
        <v>132</v>
      </c>
      <c r="B28" s="102" t="s">
        <v>137</v>
      </c>
      <c r="C28" s="102" t="s">
        <v>169</v>
      </c>
      <c r="D28" s="102" t="s">
        <v>179</v>
      </c>
      <c r="E28" s="102" t="s">
        <v>337</v>
      </c>
      <c r="F28" s="102" t="s">
        <v>338</v>
      </c>
      <c r="G28" s="103">
        <v>0</v>
      </c>
      <c r="H28" s="103">
        <v>0</v>
      </c>
      <c r="I28" s="103">
        <v>0.14107800006327131</v>
      </c>
      <c r="J28" s="103">
        <v>0.43599563989726592</v>
      </c>
      <c r="K28" s="103">
        <v>0.81542472926855947</v>
      </c>
      <c r="L28" s="103">
        <v>1.2389101945911709</v>
      </c>
      <c r="M28" s="103">
        <v>1.6749666440719213</v>
      </c>
      <c r="N28" s="103">
        <v>2.1188330323922502</v>
      </c>
      <c r="O28" s="103">
        <v>2.5612573826413065</v>
      </c>
      <c r="P28" s="103">
        <v>3.0017849010684796</v>
      </c>
      <c r="Q28" s="103">
        <v>3.4398386181545524</v>
      </c>
      <c r="R28" s="103">
        <v>3.874701821366263</v>
      </c>
      <c r="S28" s="102">
        <v>4.3055087812892694</v>
      </c>
      <c r="T28" s="102">
        <v>4.7312519118401335</v>
      </c>
      <c r="U28" s="102">
        <v>5.1508151129013733</v>
      </c>
      <c r="V28" s="102">
        <v>5.5630416951773114</v>
      </c>
      <c r="W28" s="102">
        <v>5.9668386542664598</v>
      </c>
      <c r="X28" s="102">
        <v>6.361306426572142</v>
      </c>
    </row>
    <row r="29" spans="1:24" s="24" customFormat="1" x14ac:dyDescent="0.3">
      <c r="A29" s="102" t="s">
        <v>132</v>
      </c>
      <c r="B29" s="102" t="s">
        <v>137</v>
      </c>
      <c r="C29" s="102" t="s">
        <v>180</v>
      </c>
      <c r="D29" s="102" t="s">
        <v>181</v>
      </c>
      <c r="E29" s="102" t="s">
        <v>337</v>
      </c>
      <c r="F29" s="102" t="s">
        <v>338</v>
      </c>
      <c r="G29" s="103">
        <v>0</v>
      </c>
      <c r="H29" s="103">
        <v>0</v>
      </c>
      <c r="I29" s="103">
        <v>-4.4383401976310034E-3</v>
      </c>
      <c r="J29" s="103">
        <v>-8.4140278712739117E-3</v>
      </c>
      <c r="K29" s="103">
        <v>-1.2198963803106522E-2</v>
      </c>
      <c r="L29" s="103">
        <v>-1.5865124733874421E-2</v>
      </c>
      <c r="M29" s="103">
        <v>-1.9457736970043833E-2</v>
      </c>
      <c r="N29" s="103">
        <v>-2.300496203785388E-2</v>
      </c>
      <c r="O29" s="103">
        <v>-2.3878165814664818E-2</v>
      </c>
      <c r="P29" s="103">
        <v>-2.4747104761589204E-2</v>
      </c>
      <c r="Q29" s="103">
        <v>-2.5613422980058247E-2</v>
      </c>
      <c r="R29" s="103">
        <v>-2.6478131562137491E-2</v>
      </c>
      <c r="S29" s="102">
        <v>-2.734185181473809E-2</v>
      </c>
      <c r="T29" s="102">
        <v>-2.820496533828561E-2</v>
      </c>
      <c r="U29" s="102">
        <v>-2.9067706437410787E-2</v>
      </c>
      <c r="V29" s="102">
        <v>-2.9930218949804365E-2</v>
      </c>
      <c r="W29" s="102">
        <v>-3.0792591166237976E-2</v>
      </c>
      <c r="X29" s="102">
        <v>-3.1654877277780116E-2</v>
      </c>
    </row>
    <row r="30" spans="1:24" s="24" customFormat="1" x14ac:dyDescent="0.3">
      <c r="A30" s="102" t="s">
        <v>132</v>
      </c>
      <c r="B30" s="102" t="s">
        <v>137</v>
      </c>
      <c r="C30" s="102" t="s">
        <v>182</v>
      </c>
      <c r="D30" s="102" t="s">
        <v>340</v>
      </c>
      <c r="E30" s="102" t="s">
        <v>337</v>
      </c>
      <c r="F30" s="102" t="s">
        <v>338</v>
      </c>
      <c r="G30" s="103">
        <v>0</v>
      </c>
      <c r="H30" s="103">
        <v>0</v>
      </c>
      <c r="I30" s="103">
        <v>0.46852027610606622</v>
      </c>
      <c r="J30" s="103">
        <v>0.93560820985710613</v>
      </c>
      <c r="K30" s="103">
        <v>1.4013873281954847</v>
      </c>
      <c r="L30" s="103">
        <v>1.8659719906944003</v>
      </c>
      <c r="M30" s="103">
        <v>2.3294678006459804</v>
      </c>
      <c r="N30" s="103">
        <v>2.7919720509123067</v>
      </c>
      <c r="O30" s="103">
        <v>2.9065049127382534</v>
      </c>
      <c r="P30" s="103">
        <v>3.0208343092304881</v>
      </c>
      <c r="Q30" s="103">
        <v>3.1349788977772981</v>
      </c>
      <c r="R30" s="103">
        <v>3.2489557436596708</v>
      </c>
      <c r="S30" s="102">
        <v>3.3627804341005927</v>
      </c>
      <c r="T30" s="102">
        <v>3.4764671882943623</v>
      </c>
      <c r="U30" s="102">
        <v>3.590028962658061</v>
      </c>
      <c r="V30" s="102">
        <v>3.7034775507898381</v>
      </c>
      <c r="W30" s="102">
        <v>3.8168236778173581</v>
      </c>
      <c r="X30" s="102">
        <v>3.9300770889800662</v>
      </c>
    </row>
    <row r="31" spans="1:24" s="24" customFormat="1" x14ac:dyDescent="0.3">
      <c r="A31" s="102" t="s">
        <v>132</v>
      </c>
      <c r="B31" s="102" t="s">
        <v>137</v>
      </c>
      <c r="C31" s="102" t="s">
        <v>182</v>
      </c>
      <c r="D31" s="102" t="s">
        <v>341</v>
      </c>
      <c r="E31" s="102" t="s">
        <v>337</v>
      </c>
      <c r="F31" s="102" t="s">
        <v>338</v>
      </c>
      <c r="G31" s="103">
        <v>0</v>
      </c>
      <c r="H31" s="103">
        <v>0</v>
      </c>
      <c r="I31" s="103">
        <v>2.2071732807428451E-2</v>
      </c>
      <c r="J31" s="103">
        <v>4.4075988753424868E-2</v>
      </c>
      <c r="K31" s="103">
        <v>6.6018587124379718E-2</v>
      </c>
      <c r="L31" s="103">
        <v>8.7904915336958489E-2</v>
      </c>
      <c r="M31" s="103">
        <v>0.10973994830423597</v>
      </c>
      <c r="N31" s="103">
        <v>0.13152826943949325</v>
      </c>
      <c r="O31" s="103">
        <v>0.15327409265978326</v>
      </c>
      <c r="P31" s="103">
        <v>0.17498128486092457</v>
      </c>
      <c r="Q31" s="103">
        <v>0.19665338843468988</v>
      </c>
      <c r="R31" s="103">
        <v>0.21829364348682392</v>
      </c>
      <c r="S31" s="102">
        <v>0.23990500949105473</v>
      </c>
      <c r="T31" s="102">
        <v>0.26149018617984859</v>
      </c>
      <c r="U31" s="102">
        <v>0.28305163352801926</v>
      </c>
      <c r="V31" s="102">
        <v>0.30459159073134329</v>
      </c>
      <c r="W31" s="102">
        <v>0.32611209412006237</v>
      </c>
      <c r="X31" s="102">
        <v>0.34761499397758727</v>
      </c>
    </row>
    <row r="32" spans="1:24" s="24" customFormat="1" x14ac:dyDescent="0.3">
      <c r="A32" s="102" t="s">
        <v>132</v>
      </c>
      <c r="B32" s="102" t="s">
        <v>137</v>
      </c>
      <c r="C32" s="102" t="s">
        <v>182</v>
      </c>
      <c r="D32" s="102" t="s">
        <v>187</v>
      </c>
      <c r="E32" s="102" t="s">
        <v>337</v>
      </c>
      <c r="F32" s="102" t="s">
        <v>338</v>
      </c>
      <c r="G32" s="103">
        <v>0</v>
      </c>
      <c r="H32" s="103">
        <v>0</v>
      </c>
      <c r="I32" s="103">
        <v>0</v>
      </c>
      <c r="J32" s="103">
        <v>0</v>
      </c>
      <c r="K32" s="103">
        <v>0</v>
      </c>
      <c r="L32" s="103">
        <v>0</v>
      </c>
      <c r="M32" s="103">
        <v>-2.3731686673122659E-3</v>
      </c>
      <c r="N32" s="103">
        <v>-6.3553725249624066E-3</v>
      </c>
      <c r="O32" s="103">
        <v>-1.0060743684481562E-2</v>
      </c>
      <c r="P32" s="103">
        <v>-1.3515626260195953E-2</v>
      </c>
      <c r="Q32" s="103">
        <v>-1.6743857392492952E-2</v>
      </c>
      <c r="R32" s="103">
        <v>-1.9767005817934037E-2</v>
      </c>
      <c r="S32" s="102">
        <v>-2.2604587736419792E-2</v>
      </c>
      <c r="T32" s="102">
        <v>-2.5274262135878134E-2</v>
      </c>
      <c r="U32" s="102">
        <v>-2.7792007529350887E-2</v>
      </c>
      <c r="V32" s="102">
        <v>-3.0172281873322871E-2</v>
      </c>
      <c r="W32" s="102">
        <v>-3.2428167267809886E-2</v>
      </c>
      <c r="X32" s="102">
        <v>-3.3709592942364829E-2</v>
      </c>
    </row>
    <row r="33" spans="1:24" s="24" customFormat="1" x14ac:dyDescent="0.3">
      <c r="A33" s="102" t="s">
        <v>132</v>
      </c>
      <c r="B33" s="102" t="s">
        <v>137</v>
      </c>
      <c r="C33" s="102" t="s">
        <v>182</v>
      </c>
      <c r="D33" s="102" t="s">
        <v>342</v>
      </c>
      <c r="E33" s="102" t="s">
        <v>337</v>
      </c>
      <c r="F33" s="102" t="s">
        <v>338</v>
      </c>
      <c r="G33" s="103">
        <v>0</v>
      </c>
      <c r="H33" s="103">
        <v>0</v>
      </c>
      <c r="I33" s="103">
        <v>0</v>
      </c>
      <c r="J33" s="103">
        <v>0</v>
      </c>
      <c r="K33" s="103">
        <v>0</v>
      </c>
      <c r="L33" s="103">
        <v>0</v>
      </c>
      <c r="M33" s="103">
        <v>0</v>
      </c>
      <c r="N33" s="103">
        <v>0</v>
      </c>
      <c r="O33" s="103">
        <v>0</v>
      </c>
      <c r="P33" s="103">
        <v>0</v>
      </c>
      <c r="Q33" s="103">
        <v>4.2104631326598235E-3</v>
      </c>
      <c r="R33" s="103">
        <v>8.4070618454567137E-3</v>
      </c>
      <c r="S33" s="102">
        <v>1.2596040716845832E-2</v>
      </c>
      <c r="T33" s="102">
        <v>1.6780834446061453E-2</v>
      </c>
      <c r="U33" s="102">
        <v>2.0963330330339737E-2</v>
      </c>
      <c r="V33" s="102">
        <v>2.5144564832178206E-2</v>
      </c>
      <c r="W33" s="102">
        <v>2.9325106982754305E-2</v>
      </c>
      <c r="X33" s="102">
        <v>3.3505269135819235E-2</v>
      </c>
    </row>
    <row r="34" spans="1:24" s="24" customFormat="1" x14ac:dyDescent="0.3">
      <c r="A34" s="102" t="s">
        <v>132</v>
      </c>
      <c r="B34" s="102" t="s">
        <v>137</v>
      </c>
      <c r="C34" s="102" t="s">
        <v>182</v>
      </c>
      <c r="D34" s="102" t="s">
        <v>189</v>
      </c>
      <c r="E34" s="102" t="s">
        <v>337</v>
      </c>
      <c r="F34" s="102" t="s">
        <v>338</v>
      </c>
      <c r="G34" s="103">
        <v>0</v>
      </c>
      <c r="H34" s="103">
        <v>0</v>
      </c>
      <c r="I34" s="103">
        <v>0</v>
      </c>
      <c r="J34" s="103">
        <v>0</v>
      </c>
      <c r="K34" s="103">
        <v>0</v>
      </c>
      <c r="L34" s="103">
        <v>0</v>
      </c>
      <c r="M34" s="103">
        <v>0</v>
      </c>
      <c r="N34" s="103">
        <v>0</v>
      </c>
      <c r="O34" s="103">
        <v>0</v>
      </c>
      <c r="P34" s="103">
        <v>0</v>
      </c>
      <c r="Q34" s="103">
        <v>6.9502235753250596E-2</v>
      </c>
      <c r="R34" s="103">
        <v>0.135184751870708</v>
      </c>
      <c r="S34" s="102">
        <v>0.19871142010403633</v>
      </c>
      <c r="T34" s="102">
        <v>0.26103638863903084</v>
      </c>
      <c r="U34" s="102">
        <v>0.32269615976192562</v>
      </c>
      <c r="V34" s="102">
        <v>0.38398913112348465</v>
      </c>
      <c r="W34" s="102">
        <v>0.44508027397762567</v>
      </c>
      <c r="X34" s="102">
        <v>0.50606049252095553</v>
      </c>
    </row>
    <row r="35" spans="1:24" s="24" customFormat="1" x14ac:dyDescent="0.3">
      <c r="A35" s="102" t="s">
        <v>132</v>
      </c>
      <c r="B35" s="102" t="s">
        <v>137</v>
      </c>
      <c r="C35" s="102" t="s">
        <v>182</v>
      </c>
      <c r="D35" s="102" t="s">
        <v>190</v>
      </c>
      <c r="E35" s="102" t="s">
        <v>337</v>
      </c>
      <c r="F35" s="102" t="s">
        <v>338</v>
      </c>
      <c r="G35" s="103">
        <v>0</v>
      </c>
      <c r="H35" s="103">
        <v>0</v>
      </c>
      <c r="I35" s="103">
        <v>0.2211556912226493</v>
      </c>
      <c r="J35" s="103">
        <v>0.43707837170579361</v>
      </c>
      <c r="K35" s="103">
        <v>0.64873587792523824</v>
      </c>
      <c r="L35" s="103">
        <v>0.85717513911235055</v>
      </c>
      <c r="M35" s="103">
        <v>1.0633567754898214</v>
      </c>
      <c r="N35" s="103">
        <v>1.268034429166478</v>
      </c>
      <c r="O35" s="103">
        <v>1.268034429166478</v>
      </c>
      <c r="P35" s="103">
        <v>1.268034429166478</v>
      </c>
      <c r="Q35" s="103">
        <v>1.268034429166478</v>
      </c>
      <c r="R35" s="103">
        <v>1.268034429166478</v>
      </c>
      <c r="S35" s="102">
        <v>1.268034429166478</v>
      </c>
      <c r="T35" s="102">
        <v>1.268034429166478</v>
      </c>
      <c r="U35" s="102">
        <v>1.268034429166478</v>
      </c>
      <c r="V35" s="102">
        <v>1.268034429166478</v>
      </c>
      <c r="W35" s="102">
        <v>1.268034429166478</v>
      </c>
      <c r="X35" s="102">
        <v>1.268034429166478</v>
      </c>
    </row>
    <row r="36" spans="1:24" s="24" customFormat="1" x14ac:dyDescent="0.3">
      <c r="A36" s="102" t="s">
        <v>132</v>
      </c>
      <c r="B36" s="102" t="s">
        <v>137</v>
      </c>
      <c r="C36" s="102" t="s">
        <v>182</v>
      </c>
      <c r="D36" s="102" t="s">
        <v>192</v>
      </c>
      <c r="E36" s="102" t="s">
        <v>337</v>
      </c>
      <c r="F36" s="102" t="s">
        <v>338</v>
      </c>
      <c r="G36" s="103">
        <v>0</v>
      </c>
      <c r="H36" s="103">
        <v>0</v>
      </c>
      <c r="I36" s="103">
        <v>1.0335259005259467</v>
      </c>
      <c r="J36" s="103">
        <v>2.0363111631991906</v>
      </c>
      <c r="K36" s="103">
        <v>3.0128869718326574</v>
      </c>
      <c r="L36" s="103">
        <v>3.9676023939901497</v>
      </c>
      <c r="M36" s="103">
        <v>4.9044166261679285</v>
      </c>
      <c r="N36" s="103">
        <v>5.8267909687908253</v>
      </c>
      <c r="O36" s="103">
        <v>6.7376583399392951</v>
      </c>
      <c r="P36" s="103">
        <v>7.6394445451159907</v>
      </c>
      <c r="Q36" s="103">
        <v>8.5341187607580995</v>
      </c>
      <c r="R36" s="103">
        <v>9.423256548161925</v>
      </c>
      <c r="S36" s="102">
        <v>10.308104561943356</v>
      </c>
      <c r="T36" s="102">
        <v>11.189640789092387</v>
      </c>
      <c r="U36" s="102">
        <v>12.068627413260513</v>
      </c>
      <c r="V36" s="102">
        <v>12.945655440992013</v>
      </c>
      <c r="W36" s="102">
        <v>13.821181375935382</v>
      </c>
      <c r="X36" s="102">
        <v>14.695556786541868</v>
      </c>
    </row>
    <row r="37" spans="1:24" s="24" customFormat="1" x14ac:dyDescent="0.3">
      <c r="A37" s="102" t="s">
        <v>132</v>
      </c>
      <c r="B37" s="102" t="s">
        <v>137</v>
      </c>
      <c r="C37" s="102" t="s">
        <v>182</v>
      </c>
      <c r="D37" s="102" t="s">
        <v>193</v>
      </c>
      <c r="E37" s="102" t="s">
        <v>337</v>
      </c>
      <c r="F37" s="102" t="s">
        <v>338</v>
      </c>
      <c r="G37" s="103">
        <v>0</v>
      </c>
      <c r="H37" s="103">
        <v>0</v>
      </c>
      <c r="I37" s="103">
        <v>0.30951524373599887</v>
      </c>
      <c r="J37" s="103">
        <v>0.60429678758229233</v>
      </c>
      <c r="K37" s="103">
        <v>0.88587878071536519</v>
      </c>
      <c r="L37" s="103">
        <v>1.1560085402483706</v>
      </c>
      <c r="M37" s="103">
        <v>1.4164750822761814</v>
      </c>
      <c r="N37" s="103">
        <v>1.6689777962870074</v>
      </c>
      <c r="O37" s="103">
        <v>1.9150436736146348</v>
      </c>
      <c r="P37" s="103">
        <v>2.1559882412980405</v>
      </c>
      <c r="Q37" s="103">
        <v>2.3929090022111756</v>
      </c>
      <c r="R37" s="103">
        <v>2.6266993370182883</v>
      </c>
      <c r="S37" s="102">
        <v>2.8580729379710248</v>
      </c>
      <c r="T37" s="102">
        <v>3.0875918432488891</v>
      </c>
      <c r="U37" s="102">
        <v>3.3156938656445427</v>
      </c>
      <c r="V37" s="102">
        <v>3.542717239687931</v>
      </c>
      <c r="W37" s="102">
        <v>3.7689216367124851</v>
      </c>
      <c r="X37" s="102">
        <v>3.9945054691317834</v>
      </c>
    </row>
    <row r="38" spans="1:24" s="24" customFormat="1" x14ac:dyDescent="0.3">
      <c r="A38" s="102" t="s">
        <v>132</v>
      </c>
      <c r="B38" s="102" t="s">
        <v>137</v>
      </c>
      <c r="C38" s="102" t="s">
        <v>182</v>
      </c>
      <c r="D38" s="102" t="s">
        <v>196</v>
      </c>
      <c r="E38" s="102" t="s">
        <v>337</v>
      </c>
      <c r="F38" s="102" t="s">
        <v>338</v>
      </c>
      <c r="G38" s="103">
        <v>0</v>
      </c>
      <c r="H38" s="103">
        <v>0</v>
      </c>
      <c r="I38" s="103">
        <v>-1.2727045418945715E-3</v>
      </c>
      <c r="J38" s="103">
        <v>-3.8415694773226957E-3</v>
      </c>
      <c r="K38" s="103">
        <v>-7.0293663235401118E-3</v>
      </c>
      <c r="L38" s="103">
        <v>-1.0462306908082357E-2</v>
      </c>
      <c r="M38" s="103">
        <v>-1.3878951688760667E-2</v>
      </c>
      <c r="N38" s="103">
        <v>-1.725068674290502E-2</v>
      </c>
      <c r="O38" s="103">
        <v>-2.052213472520921E-2</v>
      </c>
      <c r="P38" s="103">
        <v>-2.3708077995061656E-2</v>
      </c>
      <c r="Q38" s="103">
        <v>-2.682270478282045E-2</v>
      </c>
      <c r="R38" s="103">
        <v>-2.9878931418502955E-2</v>
      </c>
      <c r="S38" s="102">
        <v>-3.2888049915177631E-2</v>
      </c>
      <c r="T38" s="102">
        <v>-3.5859628511722447E-2</v>
      </c>
      <c r="U38" s="102">
        <v>-3.8801581062491389E-2</v>
      </c>
      <c r="V38" s="102">
        <v>-4.1720331732778893E-2</v>
      </c>
      <c r="W38" s="102">
        <v>-4.4621020573018137E-2</v>
      </c>
      <c r="X38" s="102">
        <v>-4.7507714621167887E-2</v>
      </c>
    </row>
    <row r="39" spans="1:24" s="24" customFormat="1" x14ac:dyDescent="0.3">
      <c r="A39" s="102" t="s">
        <v>132</v>
      </c>
      <c r="B39" s="102" t="s">
        <v>137</v>
      </c>
      <c r="C39" s="102" t="s">
        <v>182</v>
      </c>
      <c r="D39" s="102" t="s">
        <v>197</v>
      </c>
      <c r="E39" s="102" t="s">
        <v>337</v>
      </c>
      <c r="F39" s="102" t="s">
        <v>338</v>
      </c>
      <c r="G39" s="103">
        <v>0</v>
      </c>
      <c r="H39" s="103">
        <v>0</v>
      </c>
      <c r="I39" s="103">
        <v>8.6910233341397063E-3</v>
      </c>
      <c r="J39" s="103">
        <v>2.6233244926925199E-2</v>
      </c>
      <c r="K39" s="103">
        <v>4.8002018324818499E-2</v>
      </c>
      <c r="L39" s="103">
        <v>7.1444825152990707E-2</v>
      </c>
      <c r="M39" s="103">
        <v>9.4776351470276091E-2</v>
      </c>
      <c r="N39" s="103">
        <v>0.11780119900361102</v>
      </c>
      <c r="O39" s="103">
        <v>0.1401412078703235</v>
      </c>
      <c r="P39" s="103">
        <v>0.1618973235971633</v>
      </c>
      <c r="Q39" s="103">
        <v>0.18316643453256734</v>
      </c>
      <c r="R39" s="103">
        <v>0.20403674349335379</v>
      </c>
      <c r="S39" s="102">
        <v>0.22458536118812539</v>
      </c>
      <c r="T39" s="102">
        <v>0.24487762704533364</v>
      </c>
      <c r="U39" s="102">
        <v>0.26496758306026452</v>
      </c>
      <c r="V39" s="102">
        <v>0.28489909846465122</v>
      </c>
      <c r="W39" s="102">
        <v>0.30470727354829619</v>
      </c>
      <c r="X39" s="102">
        <v>0.32441988123149396</v>
      </c>
    </row>
    <row r="40" spans="1:24" s="24" customFormat="1" x14ac:dyDescent="0.3">
      <c r="A40" s="102" t="s">
        <v>132</v>
      </c>
      <c r="B40" s="102" t="s">
        <v>137</v>
      </c>
      <c r="C40" s="102" t="s">
        <v>182</v>
      </c>
      <c r="D40" s="102" t="s">
        <v>199</v>
      </c>
      <c r="E40" s="102" t="s">
        <v>337</v>
      </c>
      <c r="F40" s="102" t="s">
        <v>338</v>
      </c>
      <c r="G40" s="103">
        <v>0</v>
      </c>
      <c r="H40" s="103">
        <v>0</v>
      </c>
      <c r="I40" s="103">
        <v>2.1170304302235307E-2</v>
      </c>
      <c r="J40" s="103">
        <v>6.5016634769537063E-2</v>
      </c>
      <c r="K40" s="103">
        <v>0.12068152241637123</v>
      </c>
      <c r="L40" s="103">
        <v>0.181723488135936</v>
      </c>
      <c r="M40" s="103">
        <v>0.24326588555262191</v>
      </c>
      <c r="N40" s="103">
        <v>0.30453361529362843</v>
      </c>
      <c r="O40" s="103">
        <v>0.36437735385335351</v>
      </c>
      <c r="P40" s="103">
        <v>0.42303898420204034</v>
      </c>
      <c r="Q40" s="103">
        <v>0.48080866649828036</v>
      </c>
      <c r="R40" s="103">
        <v>0.53795264005205845</v>
      </c>
      <c r="S40" s="102">
        <v>0.59467977945323847</v>
      </c>
      <c r="T40" s="102">
        <v>0.65113870818428399</v>
      </c>
      <c r="U40" s="102">
        <v>0.70742889348996585</v>
      </c>
      <c r="V40" s="102">
        <v>0.763614411635538</v>
      </c>
      <c r="W40" s="102">
        <v>0.81973557832967014</v>
      </c>
      <c r="X40" s="102">
        <v>0.87581739509095002</v>
      </c>
    </row>
    <row r="41" spans="1:24" s="24" customFormat="1" x14ac:dyDescent="0.3">
      <c r="A41" s="102" t="s">
        <v>132</v>
      </c>
      <c r="B41" s="102" t="s">
        <v>137</v>
      </c>
      <c r="C41" s="102" t="s">
        <v>182</v>
      </c>
      <c r="D41" s="102" t="s">
        <v>200</v>
      </c>
      <c r="E41" s="102" t="s">
        <v>337</v>
      </c>
      <c r="F41" s="102" t="s">
        <v>338</v>
      </c>
      <c r="G41" s="103">
        <v>0</v>
      </c>
      <c r="H41" s="103">
        <v>0</v>
      </c>
      <c r="I41" s="103">
        <v>2.0963066708659692E-2</v>
      </c>
      <c r="J41" s="103">
        <v>6.4380182371892428E-2</v>
      </c>
      <c r="K41" s="103">
        <v>0.11950016252954283</v>
      </c>
      <c r="L41" s="103">
        <v>0.17994458416555315</v>
      </c>
      <c r="M41" s="103">
        <v>0.24088453873770416</v>
      </c>
      <c r="N41" s="103">
        <v>0.3015525143753166</v>
      </c>
      <c r="O41" s="103">
        <v>0.36081043838119153</v>
      </c>
      <c r="P41" s="103">
        <v>0.41889782591621216</v>
      </c>
      <c r="Q41" s="103">
        <v>0.47610199674082743</v>
      </c>
      <c r="R41" s="103">
        <v>0.53268658392974422</v>
      </c>
      <c r="S41" s="102">
        <v>0.58885841738481715</v>
      </c>
      <c r="T41" s="102">
        <v>0.64476466570281621</v>
      </c>
      <c r="U41" s="102">
        <v>0.70050382243667708</v>
      </c>
      <c r="V41" s="102">
        <v>0.75613933660459942</v>
      </c>
      <c r="W41" s="102">
        <v>0.8117111292619531</v>
      </c>
      <c r="X41" s="102">
        <v>0.8672439571857069</v>
      </c>
    </row>
    <row r="42" spans="1:24" s="24" customFormat="1" x14ac:dyDescent="0.3">
      <c r="A42" s="102" t="s">
        <v>132</v>
      </c>
      <c r="B42" s="102" t="s">
        <v>137</v>
      </c>
      <c r="C42" s="102" t="s">
        <v>182</v>
      </c>
      <c r="D42" s="102" t="s">
        <v>203</v>
      </c>
      <c r="E42" s="102" t="s">
        <v>337</v>
      </c>
      <c r="F42" s="102" t="s">
        <v>338</v>
      </c>
      <c r="G42" s="103">
        <v>0</v>
      </c>
      <c r="H42" s="103">
        <v>0</v>
      </c>
      <c r="I42" s="103">
        <v>0.16897401777613633</v>
      </c>
      <c r="J42" s="103">
        <v>0.51894020239153227</v>
      </c>
      <c r="K42" s="103">
        <v>0.96323800654494951</v>
      </c>
      <c r="L42" s="103">
        <v>1.4504537807414009</v>
      </c>
      <c r="M42" s="103">
        <v>1.9416638269746582</v>
      </c>
      <c r="N42" s="103">
        <v>2.4306815711960885</v>
      </c>
      <c r="O42" s="103">
        <v>2.9083335122744103</v>
      </c>
      <c r="P42" s="103">
        <v>3.3765502760868022</v>
      </c>
      <c r="Q42" s="103">
        <v>3.8376478202640936</v>
      </c>
      <c r="R42" s="103">
        <v>4.2937511745297972</v>
      </c>
      <c r="S42" s="102">
        <v>4.7465275033307153</v>
      </c>
      <c r="T42" s="102">
        <v>5.1971630676959393</v>
      </c>
      <c r="U42" s="102">
        <v>5.6464517806342807</v>
      </c>
      <c r="V42" s="102">
        <v>6.0949050766451913</v>
      </c>
      <c r="W42" s="102">
        <v>6.5428447417160687</v>
      </c>
      <c r="X42" s="102">
        <v>6.9904703292867669</v>
      </c>
    </row>
    <row r="43" spans="1:24" s="24" customFormat="1" x14ac:dyDescent="0.3">
      <c r="A43" s="102" t="s">
        <v>132</v>
      </c>
      <c r="B43" s="102" t="s">
        <v>137</v>
      </c>
      <c r="C43" s="102" t="s">
        <v>182</v>
      </c>
      <c r="D43" s="102" t="s">
        <v>205</v>
      </c>
      <c r="E43" s="102" t="s">
        <v>337</v>
      </c>
      <c r="F43" s="102" t="s">
        <v>338</v>
      </c>
      <c r="G43" s="103">
        <v>0</v>
      </c>
      <c r="H43" s="103">
        <v>0</v>
      </c>
      <c r="I43" s="103">
        <v>1.6176623192283399E-2</v>
      </c>
      <c r="J43" s="103">
        <v>4.8828003559347855E-2</v>
      </c>
      <c r="K43" s="103">
        <v>8.9346275237740497E-2</v>
      </c>
      <c r="L43" s="103">
        <v>0.13298042947354527</v>
      </c>
      <c r="M43" s="103">
        <v>0.17640745701965521</v>
      </c>
      <c r="N43" s="103">
        <v>0.21926366258792662</v>
      </c>
      <c r="O43" s="103">
        <v>0.26084517625496478</v>
      </c>
      <c r="P43" s="103">
        <v>0.30133988817897039</v>
      </c>
      <c r="Q43" s="103">
        <v>0.34092813688213225</v>
      </c>
      <c r="R43" s="103">
        <v>0.37977409448519017</v>
      </c>
      <c r="S43" s="102">
        <v>0.41802128734047334</v>
      </c>
      <c r="T43" s="102">
        <v>0.45579133188749898</v>
      </c>
      <c r="U43" s="102">
        <v>0.49318481662553687</v>
      </c>
      <c r="V43" s="102">
        <v>0.53028339546393688</v>
      </c>
      <c r="W43" s="102">
        <v>0.56715240065878025</v>
      </c>
      <c r="X43" s="102">
        <v>0.60384352601518987</v>
      </c>
    </row>
    <row r="44" spans="1:24" s="24" customFormat="1" x14ac:dyDescent="0.3">
      <c r="A44" s="102" t="s">
        <v>132</v>
      </c>
      <c r="B44" s="102" t="s">
        <v>137</v>
      </c>
      <c r="C44" s="102" t="s">
        <v>182</v>
      </c>
      <c r="D44" s="102" t="s">
        <v>211</v>
      </c>
      <c r="E44" s="102" t="s">
        <v>337</v>
      </c>
      <c r="F44" s="102" t="s">
        <v>338</v>
      </c>
      <c r="G44" s="103">
        <v>0</v>
      </c>
      <c r="H44" s="103">
        <v>0</v>
      </c>
      <c r="I44" s="103">
        <v>0</v>
      </c>
      <c r="J44" s="103">
        <v>0</v>
      </c>
      <c r="K44" s="103">
        <v>7.5152768500848011E-2</v>
      </c>
      <c r="L44" s="103">
        <v>0.15165411578184468</v>
      </c>
      <c r="M44" s="103">
        <v>0.2229718310524631</v>
      </c>
      <c r="N44" s="103">
        <v>0.28986172014044737</v>
      </c>
      <c r="O44" s="103">
        <v>0.35320710335265471</v>
      </c>
      <c r="P44" s="103">
        <v>0.41385965424540216</v>
      </c>
      <c r="Q44" s="103">
        <v>0.47254657818975582</v>
      </c>
      <c r="R44" s="103">
        <v>0.52984017956813234</v>
      </c>
      <c r="S44" s="102">
        <v>0.58616654528850176</v>
      </c>
      <c r="T44" s="102">
        <v>0.64183115700592885</v>
      </c>
      <c r="U44" s="102">
        <v>0.69704750923770897</v>
      </c>
      <c r="V44" s="102">
        <v>0.75196226677288158</v>
      </c>
      <c r="W44" s="102">
        <v>0.80667503027946519</v>
      </c>
      <c r="X44" s="102">
        <v>0.86125292027384315</v>
      </c>
    </row>
    <row r="45" spans="1:24" s="24" customFormat="1" x14ac:dyDescent="0.3">
      <c r="A45" s="102" t="s">
        <v>132</v>
      </c>
      <c r="B45" s="102" t="s">
        <v>137</v>
      </c>
      <c r="C45" s="102" t="s">
        <v>213</v>
      </c>
      <c r="D45" s="102" t="s">
        <v>214</v>
      </c>
      <c r="E45" s="102" t="s">
        <v>337</v>
      </c>
      <c r="F45" s="102" t="s">
        <v>338</v>
      </c>
      <c r="G45" s="103">
        <v>0</v>
      </c>
      <c r="H45" s="103">
        <v>0</v>
      </c>
      <c r="I45" s="103">
        <v>-2.425388086862509E-2</v>
      </c>
      <c r="J45" s="103">
        <v>-4.6041425084195862E-2</v>
      </c>
      <c r="K45" s="103">
        <v>-6.6541091597899921E-2</v>
      </c>
      <c r="L45" s="103">
        <v>-8.6086146189458673E-2</v>
      </c>
      <c r="M45" s="103">
        <v>-9.0277671220276343E-2</v>
      </c>
      <c r="N45" s="103">
        <v>-9.4356888021699878E-2</v>
      </c>
      <c r="O45" s="103">
        <v>-9.8355429020228799E-2</v>
      </c>
      <c r="P45" s="103">
        <v>-0.10229632283235793</v>
      </c>
      <c r="Q45" s="103">
        <v>-0.10619618013238015</v>
      </c>
      <c r="R45" s="103">
        <v>-0.1100669039157907</v>
      </c>
      <c r="S45" s="102">
        <v>-0.11391698414244668</v>
      </c>
      <c r="T45" s="102">
        <v>-0.11775245648726912</v>
      </c>
      <c r="U45" s="102">
        <v>-0.12157760185603045</v>
      </c>
      <c r="V45" s="102">
        <v>-0.12539545156794962</v>
      </c>
      <c r="W45" s="102">
        <v>-0.12920814961724744</v>
      </c>
      <c r="X45" s="102">
        <v>-0.1330172111682037</v>
      </c>
    </row>
    <row r="46" spans="1:24" s="24" customFormat="1" x14ac:dyDescent="0.3">
      <c r="A46" s="102" t="s">
        <v>132</v>
      </c>
      <c r="B46" s="102" t="s">
        <v>137</v>
      </c>
      <c r="C46" s="102" t="s">
        <v>213</v>
      </c>
      <c r="D46" s="102" t="s">
        <v>215</v>
      </c>
      <c r="E46" s="102" t="s">
        <v>337</v>
      </c>
      <c r="F46" s="102" t="s">
        <v>338</v>
      </c>
      <c r="G46" s="103">
        <v>0</v>
      </c>
      <c r="H46" s="103">
        <v>0</v>
      </c>
      <c r="I46" s="103">
        <v>-1.0305113966501852E-2</v>
      </c>
      <c r="J46" s="103">
        <v>-1.9698689551244389E-2</v>
      </c>
      <c r="K46" s="103">
        <v>-2.835272287960873E-2</v>
      </c>
      <c r="L46" s="103">
        <v>-3.6404506166496708E-2</v>
      </c>
      <c r="M46" s="103">
        <v>-4.4168804049013133E-2</v>
      </c>
      <c r="N46" s="103">
        <v>-5.1725064393577887E-2</v>
      </c>
      <c r="O46" s="103">
        <v>-5.3372303874699434E-2</v>
      </c>
      <c r="P46" s="103">
        <v>-5.4995795013250963E-2</v>
      </c>
      <c r="Q46" s="103">
        <v>-5.660238074482158E-2</v>
      </c>
      <c r="R46" s="103">
        <v>-5.8196964629017287E-2</v>
      </c>
      <c r="S46" s="102">
        <v>-5.9783044190829054E-2</v>
      </c>
      <c r="T46" s="102">
        <v>-6.1363105887699429E-2</v>
      </c>
      <c r="U46" s="102">
        <v>-6.2938913282139311E-2</v>
      </c>
      <c r="V46" s="102">
        <v>-6.4511715156816987E-2</v>
      </c>
      <c r="W46" s="102">
        <v>-6.608239475187655E-2</v>
      </c>
      <c r="X46" s="102">
        <v>-6.7651576254596071E-2</v>
      </c>
    </row>
    <row r="47" spans="1:24" s="24" customFormat="1" x14ac:dyDescent="0.3">
      <c r="A47" s="102" t="s">
        <v>132</v>
      </c>
      <c r="B47" s="102" t="s">
        <v>137</v>
      </c>
      <c r="C47" s="102" t="s">
        <v>213</v>
      </c>
      <c r="D47" s="102" t="s">
        <v>216</v>
      </c>
      <c r="E47" s="102" t="s">
        <v>337</v>
      </c>
      <c r="F47" s="102" t="s">
        <v>338</v>
      </c>
      <c r="G47" s="103">
        <v>0</v>
      </c>
      <c r="H47" s="103">
        <v>0</v>
      </c>
      <c r="I47" s="103">
        <v>-3.2647898849006763E-4</v>
      </c>
      <c r="J47" s="103">
        <v>-6.3323104135379164E-4</v>
      </c>
      <c r="K47" s="103">
        <v>-9.2571129708637196E-4</v>
      </c>
      <c r="L47" s="103">
        <v>-1.2078781258479001E-3</v>
      </c>
      <c r="M47" s="103">
        <v>-1.482635193462357E-3</v>
      </c>
      <c r="N47" s="103">
        <v>-1.7520526976854604E-3</v>
      </c>
      <c r="O47" s="103">
        <v>-2.0176245125443477E-3</v>
      </c>
      <c r="P47" s="103">
        <v>-2.280427634611326E-3</v>
      </c>
      <c r="Q47" s="103">
        <v>-2.3451399806938529E-3</v>
      </c>
      <c r="R47" s="103">
        <v>-2.4094965239009523E-3</v>
      </c>
      <c r="S47" s="102">
        <v>-2.4735970673616533E-3</v>
      </c>
      <c r="T47" s="102">
        <v>-2.5375134384134921E-3</v>
      </c>
      <c r="U47" s="102">
        <v>-2.6012973212675241E-3</v>
      </c>
      <c r="V47" s="102">
        <v>-2.6649859011368335E-3</v>
      </c>
      <c r="W47" s="102">
        <v>-2.7286059291780369E-3</v>
      </c>
      <c r="X47" s="102">
        <v>-2.7921766489775596E-3</v>
      </c>
    </row>
    <row r="48" spans="1:24" s="24" customFormat="1" x14ac:dyDescent="0.3">
      <c r="A48" s="102" t="s">
        <v>132</v>
      </c>
      <c r="B48" s="102" t="s">
        <v>137</v>
      </c>
      <c r="C48" s="102" t="s">
        <v>213</v>
      </c>
      <c r="D48" s="102" t="s">
        <v>217</v>
      </c>
      <c r="E48" s="102" t="s">
        <v>337</v>
      </c>
      <c r="F48" s="102" t="s">
        <v>338</v>
      </c>
      <c r="G48" s="103">
        <v>0</v>
      </c>
      <c r="H48" s="103">
        <v>0</v>
      </c>
      <c r="I48" s="103">
        <v>-6.866618288133931E-6</v>
      </c>
      <c r="J48" s="103">
        <v>-1.3714338290756279E-5</v>
      </c>
      <c r="K48" s="103">
        <v>-2.0545817267932861E-5</v>
      </c>
      <c r="L48" s="103">
        <v>-2.7363483101737713E-5</v>
      </c>
      <c r="M48" s="103">
        <v>-3.4169504159278423E-5</v>
      </c>
      <c r="N48" s="103">
        <v>-4.0965781380972131E-5</v>
      </c>
      <c r="O48" s="103">
        <v>-4.7753956155956435E-5</v>
      </c>
      <c r="P48" s="103">
        <v>-5.4535428295736501E-5</v>
      </c>
      <c r="Q48" s="103">
        <v>-6.1311379569345555E-5</v>
      </c>
      <c r="R48" s="103">
        <v>-6.8082799469846352E-5</v>
      </c>
      <c r="S48" s="102">
        <v>-7.4850510951070926E-5</v>
      </c>
      <c r="T48" s="102">
        <v>-8.161519472803396E-5</v>
      </c>
      <c r="U48" s="102">
        <v>-8.8377411367373661E-5</v>
      </c>
      <c r="V48" s="102">
        <v>-9.5137620833416178E-5</v>
      </c>
      <c r="W48" s="102">
        <v>-1.0189619944126152E-4</v>
      </c>
      <c r="X48" s="102">
        <v>-1.0865345434067739E-4</v>
      </c>
    </row>
    <row r="49" spans="1:24" s="24" customFormat="1" x14ac:dyDescent="0.3">
      <c r="A49" s="102" t="s">
        <v>132</v>
      </c>
      <c r="B49" s="102" t="s">
        <v>137</v>
      </c>
      <c r="C49" s="102" t="s">
        <v>213</v>
      </c>
      <c r="D49" s="102" t="s">
        <v>218</v>
      </c>
      <c r="E49" s="102" t="s">
        <v>337</v>
      </c>
      <c r="F49" s="102" t="s">
        <v>338</v>
      </c>
      <c r="G49" s="103">
        <v>0</v>
      </c>
      <c r="H49" s="103">
        <v>0</v>
      </c>
      <c r="I49" s="103">
        <v>-1.4650378334510014E-2</v>
      </c>
      <c r="J49" s="103">
        <v>-2.8308973937139558E-2</v>
      </c>
      <c r="K49" s="103">
        <v>-4.1102484491883466E-2</v>
      </c>
      <c r="L49" s="103">
        <v>-5.3167282916827416E-2</v>
      </c>
      <c r="M49" s="103">
        <v>-6.4631568500825881E-2</v>
      </c>
      <c r="N49" s="103">
        <v>-7.5605332296540789E-2</v>
      </c>
      <c r="O49" s="103">
        <v>-8.6334450593224824E-2</v>
      </c>
      <c r="P49" s="103">
        <v>-9.6887012209422446E-2</v>
      </c>
      <c r="Q49" s="103">
        <v>-0.10731374422832243</v>
      </c>
      <c r="R49" s="103">
        <v>-0.10974804025947128</v>
      </c>
      <c r="S49" s="102">
        <v>-0.11216764729430212</v>
      </c>
      <c r="T49" s="102">
        <v>-0.11457699032253683</v>
      </c>
      <c r="U49" s="102">
        <v>-0.11697918361036456</v>
      </c>
      <c r="V49" s="102">
        <v>-0.11937640729419816</v>
      </c>
      <c r="W49" s="102">
        <v>-0.12177018193648703</v>
      </c>
      <c r="X49" s="102">
        <v>-0.12416156535363747</v>
      </c>
    </row>
    <row r="50" spans="1:24" s="24" customFormat="1" x14ac:dyDescent="0.3">
      <c r="A50" s="102" t="s">
        <v>132</v>
      </c>
      <c r="B50" s="102" t="s">
        <v>137</v>
      </c>
      <c r="C50" s="102" t="s">
        <v>213</v>
      </c>
      <c r="D50" s="102" t="s">
        <v>219</v>
      </c>
      <c r="E50" s="102" t="s">
        <v>337</v>
      </c>
      <c r="F50" s="102" t="s">
        <v>338</v>
      </c>
      <c r="G50" s="103">
        <v>0</v>
      </c>
      <c r="H50" s="103">
        <v>0</v>
      </c>
      <c r="I50" s="103">
        <v>0</v>
      </c>
      <c r="J50" s="103">
        <v>-2.3853627474305639E-3</v>
      </c>
      <c r="K50" s="103">
        <v>-7.1067889469609933E-3</v>
      </c>
      <c r="L50" s="103">
        <v>-1.206651362129052E-2</v>
      </c>
      <c r="M50" s="103">
        <v>-1.7317352430778275E-2</v>
      </c>
      <c r="N50" s="103">
        <v>-2.2882313200689633E-2</v>
      </c>
      <c r="O50" s="103">
        <v>-2.8447148324035439E-2</v>
      </c>
      <c r="P50" s="103">
        <v>-3.4011966442865145E-2</v>
      </c>
      <c r="Q50" s="103">
        <v>-3.9576782260381964E-2</v>
      </c>
      <c r="R50" s="103">
        <v>-4.5141597766449923E-2</v>
      </c>
      <c r="S50" s="102">
        <v>-5.0706413230367856E-2</v>
      </c>
      <c r="T50" s="102">
        <v>-5.6271228688581407E-2</v>
      </c>
      <c r="U50" s="102">
        <v>-6.183604414602295E-2</v>
      </c>
      <c r="V50" s="102">
        <v>-6.7400859603360022E-2</v>
      </c>
      <c r="W50" s="102">
        <v>-7.0784277834181702E-2</v>
      </c>
      <c r="X50" s="102">
        <v>-7.2021865097629451E-2</v>
      </c>
    </row>
    <row r="51" spans="1:24" s="24" customFormat="1" x14ac:dyDescent="0.3">
      <c r="A51" s="102" t="s">
        <v>132</v>
      </c>
      <c r="B51" s="102" t="s">
        <v>137</v>
      </c>
      <c r="C51" s="102" t="s">
        <v>213</v>
      </c>
      <c r="D51" s="102" t="s">
        <v>220</v>
      </c>
      <c r="E51" s="102" t="s">
        <v>337</v>
      </c>
      <c r="F51" s="102" t="s">
        <v>338</v>
      </c>
      <c r="G51" s="103">
        <v>0</v>
      </c>
      <c r="H51" s="103">
        <v>0</v>
      </c>
      <c r="I51" s="103">
        <v>0</v>
      </c>
      <c r="J51" s="103">
        <v>0</v>
      </c>
      <c r="K51" s="103">
        <v>0</v>
      </c>
      <c r="L51" s="103">
        <v>-7.3049557812488994E-2</v>
      </c>
      <c r="M51" s="103">
        <v>-0.14502106840103637</v>
      </c>
      <c r="N51" s="103">
        <v>-0.21585870008126118</v>
      </c>
      <c r="O51" s="103">
        <v>-0.28550711631007608</v>
      </c>
      <c r="P51" s="103">
        <v>-0.35391199413540242</v>
      </c>
      <c r="Q51" s="103">
        <v>-0.42102057775421242</v>
      </c>
      <c r="R51" s="103">
        <v>-0.48678225838237088</v>
      </c>
      <c r="S51" s="102">
        <v>-0.55114916966351069</v>
      </c>
      <c r="T51" s="102">
        <v>-0.61407678606638127</v>
      </c>
      <c r="U51" s="102">
        <v>-0.67552451027286897</v>
      </c>
      <c r="V51" s="102">
        <v>-0.68379095500376552</v>
      </c>
      <c r="W51" s="102">
        <v>-0.69184400690594094</v>
      </c>
      <c r="X51" s="102">
        <v>-0.69968013149364605</v>
      </c>
    </row>
    <row r="52" spans="1:24" s="24" customFormat="1" x14ac:dyDescent="0.3">
      <c r="A52" s="102" t="s">
        <v>132</v>
      </c>
      <c r="B52" s="102" t="s">
        <v>137</v>
      </c>
      <c r="C52" s="102" t="s">
        <v>213</v>
      </c>
      <c r="D52" s="102" t="s">
        <v>221</v>
      </c>
      <c r="E52" s="102" t="s">
        <v>337</v>
      </c>
      <c r="F52" s="102" t="s">
        <v>338</v>
      </c>
      <c r="G52" s="103">
        <v>0</v>
      </c>
      <c r="H52" s="103">
        <v>0</v>
      </c>
      <c r="I52" s="103">
        <v>0</v>
      </c>
      <c r="J52" s="103">
        <v>0</v>
      </c>
      <c r="K52" s="103">
        <v>0</v>
      </c>
      <c r="L52" s="103">
        <v>-2.9238125453912349E-2</v>
      </c>
      <c r="M52" s="103">
        <v>-5.8476250907824698E-2</v>
      </c>
      <c r="N52" s="103">
        <v>-5.8476250907824698E-2</v>
      </c>
      <c r="O52" s="103">
        <v>-5.8476250907824698E-2</v>
      </c>
      <c r="P52" s="103">
        <v>-5.8476250907824698E-2</v>
      </c>
      <c r="Q52" s="103">
        <v>-5.8476250907824698E-2</v>
      </c>
      <c r="R52" s="103">
        <v>-5.8476250907824698E-2</v>
      </c>
      <c r="S52" s="102">
        <v>-5.8476250907824698E-2</v>
      </c>
      <c r="T52" s="102">
        <v>-5.8476250907824698E-2</v>
      </c>
      <c r="U52" s="102">
        <v>-5.8476250907824698E-2</v>
      </c>
      <c r="V52" s="102">
        <v>-5.8476250907824698E-2</v>
      </c>
      <c r="W52" s="102">
        <v>-5.8476250907824698E-2</v>
      </c>
      <c r="X52" s="102">
        <v>-5.8476250907824698E-2</v>
      </c>
    </row>
    <row r="53" spans="1:24" s="24" customFormat="1" x14ac:dyDescent="0.3">
      <c r="A53" s="102" t="s">
        <v>132</v>
      </c>
      <c r="B53" s="102" t="s">
        <v>137</v>
      </c>
      <c r="C53" s="102" t="s">
        <v>213</v>
      </c>
      <c r="D53" s="102" t="s">
        <v>222</v>
      </c>
      <c r="E53" s="102" t="s">
        <v>337</v>
      </c>
      <c r="F53" s="102" t="s">
        <v>338</v>
      </c>
      <c r="G53" s="103">
        <v>0</v>
      </c>
      <c r="H53" s="103">
        <v>0</v>
      </c>
      <c r="I53" s="103">
        <v>-2.4307477465910145E-2</v>
      </c>
      <c r="J53" s="103">
        <v>-4.7544363593327879E-2</v>
      </c>
      <c r="K53" s="103">
        <v>-6.9954513304041288E-2</v>
      </c>
      <c r="L53" s="103">
        <v>-7.0808830782943005E-2</v>
      </c>
      <c r="M53" s="103">
        <v>-7.0808830782943005E-2</v>
      </c>
      <c r="N53" s="103">
        <v>-7.0808830782943005E-2</v>
      </c>
      <c r="O53" s="103">
        <v>-7.0808830782943005E-2</v>
      </c>
      <c r="P53" s="103">
        <v>-7.0808830782943005E-2</v>
      </c>
      <c r="Q53" s="103">
        <v>-7.0808830782943005E-2</v>
      </c>
      <c r="R53" s="103">
        <v>-7.0808830782943005E-2</v>
      </c>
      <c r="S53" s="102">
        <v>-7.0808830782943005E-2</v>
      </c>
      <c r="T53" s="102">
        <v>-7.0808830782943005E-2</v>
      </c>
      <c r="U53" s="102">
        <v>-7.0808830782943005E-2</v>
      </c>
      <c r="V53" s="102">
        <v>-7.0808830782943005E-2</v>
      </c>
      <c r="W53" s="102">
        <v>-7.0808830782943005E-2</v>
      </c>
      <c r="X53" s="102">
        <v>-7.0808830782943005E-2</v>
      </c>
    </row>
    <row r="54" spans="1:24" s="24" customFormat="1" x14ac:dyDescent="0.3">
      <c r="A54" s="102" t="s">
        <v>132</v>
      </c>
      <c r="B54" s="102" t="s">
        <v>137</v>
      </c>
      <c r="C54" s="102" t="s">
        <v>213</v>
      </c>
      <c r="D54" s="102" t="s">
        <v>223</v>
      </c>
      <c r="E54" s="102" t="s">
        <v>337</v>
      </c>
      <c r="F54" s="102" t="s">
        <v>338</v>
      </c>
      <c r="G54" s="103">
        <v>0</v>
      </c>
      <c r="H54" s="103">
        <v>0</v>
      </c>
      <c r="I54" s="103">
        <v>-8.6922264646548147E-6</v>
      </c>
      <c r="J54" s="103">
        <v>-1.7205783696826844E-5</v>
      </c>
      <c r="K54" s="103">
        <v>-2.5508759136831749E-5</v>
      </c>
      <c r="L54" s="103">
        <v>-3.3571800661634155E-5</v>
      </c>
      <c r="M54" s="103">
        <v>-4.1371783778421513E-5</v>
      </c>
      <c r="N54" s="103">
        <v>-4.8895247625285523E-5</v>
      </c>
      <c r="O54" s="103">
        <v>-5.6140614729226942E-5</v>
      </c>
      <c r="P54" s="103">
        <v>-6.3118461656116304E-5</v>
      </c>
      <c r="Q54" s="103">
        <v>-6.9849746538100233E-5</v>
      </c>
      <c r="R54" s="103">
        <v>-7.6362590995322828E-5</v>
      </c>
      <c r="S54" s="102">
        <v>-8.2688582268946497E-5</v>
      </c>
      <c r="T54" s="102">
        <v>-8.885947791698768E-5</v>
      </c>
      <c r="U54" s="102">
        <v>-9.4904821543245554E-5</v>
      </c>
      <c r="V54" s="102">
        <v>-1.0085057336129896E-4</v>
      </c>
      <c r="W54" s="102">
        <v>-1.0671859150384917E-4</v>
      </c>
      <c r="X54" s="102">
        <v>-1.1252669813488546E-4</v>
      </c>
    </row>
    <row r="55" spans="1:24" s="24" customFormat="1" x14ac:dyDescent="0.3">
      <c r="A55" s="102" t="s">
        <v>132</v>
      </c>
      <c r="B55" s="102" t="s">
        <v>137</v>
      </c>
      <c r="C55" s="102" t="s">
        <v>213</v>
      </c>
      <c r="D55" s="102" t="s">
        <v>224</v>
      </c>
      <c r="E55" s="102" t="s">
        <v>337</v>
      </c>
      <c r="F55" s="102" t="s">
        <v>338</v>
      </c>
      <c r="G55" s="103">
        <v>0</v>
      </c>
      <c r="H55" s="103">
        <v>0</v>
      </c>
      <c r="I55" s="103">
        <v>-1.382270543200426E-2</v>
      </c>
      <c r="J55" s="103">
        <v>-2.7168932664459126E-2</v>
      </c>
      <c r="K55" s="103">
        <v>-4.0057525464570337E-2</v>
      </c>
      <c r="L55" s="103">
        <v>-5.2513613004897729E-2</v>
      </c>
      <c r="M55" s="103">
        <v>-6.4567129292732492E-2</v>
      </c>
      <c r="N55" s="103">
        <v>-7.6251219272659279E-2</v>
      </c>
      <c r="O55" s="103">
        <v>-8.7600689963428652E-2</v>
      </c>
      <c r="P55" s="103">
        <v>-9.8650629128734443E-2</v>
      </c>
      <c r="Q55" s="103">
        <v>-0.10943526797481196</v>
      </c>
      <c r="R55" s="103">
        <v>-0.11998711940465417</v>
      </c>
      <c r="S55" s="102">
        <v>-0.13033638695446537</v>
      </c>
      <c r="T55" s="102">
        <v>-0.14051061491387087</v>
      </c>
      <c r="U55" s="102">
        <v>-0.14944329995313227</v>
      </c>
      <c r="V55" s="102">
        <v>-0.15114716786174484</v>
      </c>
      <c r="W55" s="102">
        <v>-0.15283224043176966</v>
      </c>
      <c r="X55" s="102">
        <v>-0.1545013938298912</v>
      </c>
    </row>
    <row r="56" spans="1:24" s="24" customFormat="1" x14ac:dyDescent="0.3">
      <c r="A56" s="102" t="s">
        <v>132</v>
      </c>
      <c r="B56" s="102" t="s">
        <v>137</v>
      </c>
      <c r="C56" s="102" t="s">
        <v>213</v>
      </c>
      <c r="D56" s="102" t="s">
        <v>225</v>
      </c>
      <c r="E56" s="102" t="s">
        <v>337</v>
      </c>
      <c r="F56" s="102" t="s">
        <v>338</v>
      </c>
      <c r="G56" s="103">
        <v>0</v>
      </c>
      <c r="H56" s="103">
        <v>0</v>
      </c>
      <c r="I56" s="103">
        <v>0</v>
      </c>
      <c r="J56" s="103">
        <v>0</v>
      </c>
      <c r="K56" s="103">
        <v>-2.6256582827277873E-3</v>
      </c>
      <c r="L56" s="103">
        <v>-5.4527731154166616E-3</v>
      </c>
      <c r="M56" s="103">
        <v>-8.1613607802662469E-3</v>
      </c>
      <c r="N56" s="103">
        <v>-1.0763343228549046E-2</v>
      </c>
      <c r="O56" s="103">
        <v>-1.3329881986723698E-2</v>
      </c>
      <c r="P56" s="103">
        <v>-1.5863075599766449E-2</v>
      </c>
      <c r="Q56" s="103">
        <v>-1.8365472313502936E-2</v>
      </c>
      <c r="R56" s="103">
        <v>-2.0839906931860309E-2</v>
      </c>
      <c r="S56" s="102">
        <v>-2.328934398321111E-2</v>
      </c>
      <c r="T56" s="102">
        <v>-2.5716741614720644E-2</v>
      </c>
      <c r="U56" s="102">
        <v>-2.8124944354234085E-2</v>
      </c>
      <c r="V56" s="102">
        <v>-3.0516607041908578E-2</v>
      </c>
      <c r="W56" s="102">
        <v>-3.2894147873830014E-2</v>
      </c>
      <c r="X56" s="102">
        <v>-3.5259725918916886E-2</v>
      </c>
    </row>
    <row r="57" spans="1:24" s="24" customFormat="1" x14ac:dyDescent="0.3">
      <c r="A57" s="102" t="s">
        <v>132</v>
      </c>
      <c r="B57" s="102" t="s">
        <v>137</v>
      </c>
      <c r="C57" s="102" t="s">
        <v>213</v>
      </c>
      <c r="D57" s="102" t="s">
        <v>226</v>
      </c>
      <c r="E57" s="102" t="s">
        <v>337</v>
      </c>
      <c r="F57" s="102" t="s">
        <v>338</v>
      </c>
      <c r="G57" s="103">
        <v>0</v>
      </c>
      <c r="H57" s="103">
        <v>0</v>
      </c>
      <c r="I57" s="103">
        <v>0</v>
      </c>
      <c r="J57" s="103">
        <v>0</v>
      </c>
      <c r="K57" s="103">
        <v>0</v>
      </c>
      <c r="L57" s="103">
        <v>-6.935847509062211E-2</v>
      </c>
      <c r="M57" s="103">
        <v>-0.13837484139166201</v>
      </c>
      <c r="N57" s="103">
        <v>-0.20246708548238498</v>
      </c>
      <c r="O57" s="103">
        <v>-0.26210379954623125</v>
      </c>
      <c r="P57" s="103">
        <v>-0.31770898332457675</v>
      </c>
      <c r="Q57" s="103">
        <v>-0.36966628764865589</v>
      </c>
      <c r="R57" s="103">
        <v>-0.37696060000876841</v>
      </c>
      <c r="S57" s="102">
        <v>-0.38096088632158404</v>
      </c>
      <c r="T57" s="102">
        <v>-0.38472446470156135</v>
      </c>
      <c r="U57" s="102">
        <v>-0.38827386088676058</v>
      </c>
      <c r="V57" s="102">
        <v>-0.39162945700784757</v>
      </c>
      <c r="W57" s="102">
        <v>-0.39480969557930801</v>
      </c>
      <c r="X57" s="102">
        <v>-0.39783126407833125</v>
      </c>
    </row>
    <row r="58" spans="1:24" s="24" customFormat="1" x14ac:dyDescent="0.3">
      <c r="A58" s="102" t="s">
        <v>132</v>
      </c>
      <c r="B58" s="102" t="s">
        <v>137</v>
      </c>
      <c r="C58" s="102" t="s">
        <v>213</v>
      </c>
      <c r="D58" s="102" t="s">
        <v>228</v>
      </c>
      <c r="E58" s="102" t="s">
        <v>337</v>
      </c>
      <c r="F58" s="102" t="s">
        <v>338</v>
      </c>
      <c r="G58" s="103">
        <v>0</v>
      </c>
      <c r="H58" s="103">
        <v>0</v>
      </c>
      <c r="I58" s="103">
        <v>-7.2943456227854636E-4</v>
      </c>
      <c r="J58" s="103">
        <v>-1.1593574964678692E-3</v>
      </c>
      <c r="K58" s="103">
        <v>-1.5742093335933851E-3</v>
      </c>
      <c r="L58" s="103">
        <v>-1.9770475026197939E-3</v>
      </c>
      <c r="M58" s="103">
        <v>-2.3704977098041803E-3</v>
      </c>
      <c r="N58" s="103">
        <v>-2.7567251334438144E-3</v>
      </c>
      <c r="O58" s="103">
        <v>-3.1374618812672192E-3</v>
      </c>
      <c r="P58" s="103">
        <v>-3.5140626422163427E-3</v>
      </c>
      <c r="Q58" s="103">
        <v>-3.8875692610711643E-3</v>
      </c>
      <c r="R58" s="103">
        <v>-4.2587730550674632E-3</v>
      </c>
      <c r="S58" s="102">
        <v>-4.6282695366248417E-3</v>
      </c>
      <c r="T58" s="102">
        <v>-4.9965038203863303E-3</v>
      </c>
      <c r="U58" s="102">
        <v>-5.3638069394874918E-3</v>
      </c>
      <c r="V58" s="102">
        <v>-5.7304241755136241E-3</v>
      </c>
      <c r="W58" s="102">
        <v>-6.0965367780766834E-3</v>
      </c>
      <c r="X58" s="102">
        <v>-6.462278413181732E-3</v>
      </c>
    </row>
    <row r="59" spans="1:24" s="24" customFormat="1" x14ac:dyDescent="0.3">
      <c r="A59" s="102" t="s">
        <v>132</v>
      </c>
      <c r="B59" s="102" t="s">
        <v>137</v>
      </c>
      <c r="C59" s="102" t="s">
        <v>213</v>
      </c>
      <c r="D59" s="102" t="s">
        <v>229</v>
      </c>
      <c r="E59" s="102" t="s">
        <v>337</v>
      </c>
      <c r="F59" s="102" t="s">
        <v>338</v>
      </c>
      <c r="G59" s="103">
        <v>0</v>
      </c>
      <c r="H59" s="103">
        <v>0</v>
      </c>
      <c r="I59" s="103">
        <v>-1.2633066080796091E-3</v>
      </c>
      <c r="J59" s="103">
        <v>-1.3258857416085477E-3</v>
      </c>
      <c r="K59" s="103">
        <v>-1.3879192377115532E-3</v>
      </c>
      <c r="L59" s="103">
        <v>-1.4494251067116058E-3</v>
      </c>
      <c r="M59" s="103">
        <v>-1.5104225445354193E-3</v>
      </c>
      <c r="N59" s="103">
        <v>-1.5709316960903616E-3</v>
      </c>
      <c r="O59" s="103">
        <v>-1.6309734226045154E-3</v>
      </c>
      <c r="P59" s="103">
        <v>-1.6905690776048152E-3</v>
      </c>
      <c r="Q59" s="103">
        <v>-1.7497402954362684E-3</v>
      </c>
      <c r="R59" s="103">
        <v>-1.8085087954007489E-3</v>
      </c>
      <c r="S59" s="102">
        <v>-1.8668962037648069E-3</v>
      </c>
      <c r="T59" s="102">
        <v>-1.9249238950927532E-3</v>
      </c>
      <c r="U59" s="102">
        <v>-1.9826128536350926E-3</v>
      </c>
      <c r="V59" s="102">
        <v>-2.0399835548648329E-3</v>
      </c>
      <c r="W59" s="102">
        <v>-2.097055866717767E-3</v>
      </c>
      <c r="X59" s="102">
        <v>-2.1538489696621248E-3</v>
      </c>
    </row>
    <row r="60" spans="1:24" s="24" customFormat="1" x14ac:dyDescent="0.3">
      <c r="A60" s="102" t="s">
        <v>132</v>
      </c>
      <c r="B60" s="102" t="s">
        <v>137</v>
      </c>
      <c r="C60" s="102" t="s">
        <v>213</v>
      </c>
      <c r="D60" s="102" t="s">
        <v>230</v>
      </c>
      <c r="E60" s="102" t="s">
        <v>337</v>
      </c>
      <c r="F60" s="102" t="s">
        <v>338</v>
      </c>
      <c r="G60" s="103">
        <v>0</v>
      </c>
      <c r="H60" s="103">
        <v>0</v>
      </c>
      <c r="I60" s="103">
        <v>-4.5591868628485554E-3</v>
      </c>
      <c r="J60" s="103">
        <v>-9.0394481524907269E-3</v>
      </c>
      <c r="K60" s="103">
        <v>-1.3448937708536371E-2</v>
      </c>
      <c r="L60" s="103">
        <v>-1.7797501544692763E-2</v>
      </c>
      <c r="M60" s="103">
        <v>-2.2095429294853149E-2</v>
      </c>
      <c r="N60" s="103">
        <v>-2.6352489211914815E-2</v>
      </c>
      <c r="O60" s="103">
        <v>-3.0577338923091946E-2</v>
      </c>
      <c r="P60" s="103">
        <v>-3.4777273714639505E-2</v>
      </c>
      <c r="Q60" s="103">
        <v>-3.895821473479949E-2</v>
      </c>
      <c r="R60" s="103">
        <v>-4.3124835822477142E-2</v>
      </c>
      <c r="S60" s="102">
        <v>-4.7280750832884362E-2</v>
      </c>
      <c r="T60" s="102">
        <v>-5.1428711666445151E-2</v>
      </c>
      <c r="U60" s="102">
        <v>-5.5570790374812787E-2</v>
      </c>
      <c r="V60" s="102">
        <v>-5.9708534231345305E-2</v>
      </c>
      <c r="W60" s="102">
        <v>-6.3843091623717874E-2</v>
      </c>
      <c r="X60" s="102">
        <v>-6.7975311088138396E-2</v>
      </c>
    </row>
    <row r="61" spans="1:24" s="24" customFormat="1" x14ac:dyDescent="0.3">
      <c r="A61" s="102" t="s">
        <v>132</v>
      </c>
      <c r="B61" s="102" t="s">
        <v>137</v>
      </c>
      <c r="C61" s="102" t="s">
        <v>213</v>
      </c>
      <c r="D61" s="102" t="s">
        <v>231</v>
      </c>
      <c r="E61" s="102" t="s">
        <v>337</v>
      </c>
      <c r="F61" s="102" t="s">
        <v>338</v>
      </c>
      <c r="G61" s="103">
        <v>0</v>
      </c>
      <c r="H61" s="103">
        <v>0</v>
      </c>
      <c r="I61" s="103">
        <v>2.0367338140890733E-3</v>
      </c>
      <c r="J61" s="103">
        <v>4.0411277692025786E-3</v>
      </c>
      <c r="K61" s="103">
        <v>6.0151356506463523E-3</v>
      </c>
      <c r="L61" s="103">
        <v>7.9611118258502526E-3</v>
      </c>
      <c r="M61" s="103">
        <v>9.8816621999314389E-3</v>
      </c>
      <c r="N61" s="103">
        <v>1.1779502007675345E-2</v>
      </c>
      <c r="O61" s="103">
        <v>1.3657333196845632E-2</v>
      </c>
      <c r="P61" s="103">
        <v>1.5517748428057771E-2</v>
      </c>
      <c r="Q61" s="103">
        <v>1.7363163474736803E-2</v>
      </c>
      <c r="R61" s="103">
        <v>1.9195775945358626E-2</v>
      </c>
      <c r="S61" s="102">
        <v>2.1017546004408538E-2</v>
      </c>
      <c r="T61" s="102">
        <v>2.2830193922192252E-2</v>
      </c>
      <c r="U61" s="102">
        <v>2.4635209420715433E-2</v>
      </c>
      <c r="V61" s="102">
        <v>2.6433868477208612E-2</v>
      </c>
      <c r="W61" s="102">
        <v>2.8227254162018985E-2</v>
      </c>
      <c r="X61" s="102">
        <v>3.001627900354804E-2</v>
      </c>
    </row>
    <row r="62" spans="1:24" s="24" customFormat="1" x14ac:dyDescent="0.3">
      <c r="A62" s="102" t="s">
        <v>132</v>
      </c>
      <c r="B62" s="102" t="s">
        <v>137</v>
      </c>
      <c r="C62" s="102" t="s">
        <v>213</v>
      </c>
      <c r="D62" s="102" t="s">
        <v>232</v>
      </c>
      <c r="E62" s="102" t="s">
        <v>337</v>
      </c>
      <c r="F62" s="102" t="s">
        <v>338</v>
      </c>
      <c r="G62" s="103">
        <v>0</v>
      </c>
      <c r="H62" s="103">
        <v>0</v>
      </c>
      <c r="I62" s="103">
        <v>-7.4375189130610767E-2</v>
      </c>
      <c r="J62" s="103">
        <v>-0.14685439489489932</v>
      </c>
      <c r="K62" s="103">
        <v>-0.200831025269536</v>
      </c>
      <c r="L62" s="103">
        <v>-0.20432029992365461</v>
      </c>
      <c r="M62" s="103">
        <v>-0.20776347090823308</v>
      </c>
      <c r="N62" s="103">
        <v>-0.21117104919864949</v>
      </c>
      <c r="O62" s="103">
        <v>-0.21455131226947732</v>
      </c>
      <c r="P62" s="103">
        <v>-0.21791070805324386</v>
      </c>
      <c r="Q62" s="103">
        <v>-0.22125421793346292</v>
      </c>
      <c r="R62" s="103">
        <v>-0.22458566624616416</v>
      </c>
      <c r="S62" s="102">
        <v>-0.22790797513039143</v>
      </c>
      <c r="T62" s="102">
        <v>-0.23122336936821075</v>
      </c>
      <c r="U62" s="102">
        <v>-0.2345335382222411</v>
      </c>
      <c r="V62" s="102">
        <v>-0.23783976171795893</v>
      </c>
      <c r="W62" s="102">
        <v>-0.24114300828934843</v>
      </c>
      <c r="X62" s="102">
        <v>-0.24444400977653546</v>
      </c>
    </row>
    <row r="63" spans="1:24" s="24" customFormat="1" x14ac:dyDescent="0.3">
      <c r="A63" s="102" t="s">
        <v>132</v>
      </c>
      <c r="B63" s="102" t="s">
        <v>137</v>
      </c>
      <c r="C63" s="102" t="s">
        <v>213</v>
      </c>
      <c r="D63" s="102" t="s">
        <v>234</v>
      </c>
      <c r="E63" s="102" t="s">
        <v>337</v>
      </c>
      <c r="F63" s="102" t="s">
        <v>338</v>
      </c>
      <c r="G63" s="103">
        <v>0</v>
      </c>
      <c r="H63" s="103">
        <v>0</v>
      </c>
      <c r="I63" s="103">
        <v>-0.2340939586318318</v>
      </c>
      <c r="J63" s="103">
        <v>-0.45704445921990927</v>
      </c>
      <c r="K63" s="103">
        <v>-0.67001181635656115</v>
      </c>
      <c r="L63" s="103">
        <v>-0.87431756876494016</v>
      </c>
      <c r="M63" s="103">
        <v>-1.0713147931292499</v>
      </c>
      <c r="N63" s="103">
        <v>-1.2622887793361874</v>
      </c>
      <c r="O63" s="103">
        <v>-1.4483944283263583</v>
      </c>
      <c r="P63" s="103">
        <v>-1.6306267054156032</v>
      </c>
      <c r="Q63" s="103">
        <v>-1.809815678904507</v>
      </c>
      <c r="R63" s="103">
        <v>-1.9866370344676576</v>
      </c>
      <c r="S63" s="102">
        <v>-2.161630555032759</v>
      </c>
      <c r="T63" s="102">
        <v>-2.3352213238388595</v>
      </c>
      <c r="U63" s="102">
        <v>-2.5077404694227536</v>
      </c>
      <c r="V63" s="102">
        <v>-2.6794438068425466</v>
      </c>
      <c r="W63" s="102">
        <v>-2.7642826847412372</v>
      </c>
      <c r="X63" s="102">
        <v>-2.7642826847412372</v>
      </c>
    </row>
    <row r="64" spans="1:24" s="24" customFormat="1" x14ac:dyDescent="0.3">
      <c r="A64" s="102" t="s">
        <v>132</v>
      </c>
      <c r="B64" s="102" t="s">
        <v>137</v>
      </c>
      <c r="C64" s="102" t="s">
        <v>213</v>
      </c>
      <c r="D64" s="102" t="s">
        <v>235</v>
      </c>
      <c r="E64" s="102" t="s">
        <v>337</v>
      </c>
      <c r="F64" s="102" t="s">
        <v>338</v>
      </c>
      <c r="G64" s="103">
        <v>0</v>
      </c>
      <c r="H64" s="103">
        <v>0</v>
      </c>
      <c r="I64" s="103">
        <v>-0.16370773773468139</v>
      </c>
      <c r="J64" s="103">
        <v>-0.31962257761951496</v>
      </c>
      <c r="K64" s="103">
        <v>-0.46855595655821602</v>
      </c>
      <c r="L64" s="103">
        <v>-0.61143205950609303</v>
      </c>
      <c r="M64" s="103">
        <v>-0.74919712670038718</v>
      </c>
      <c r="N64" s="103">
        <v>-0.88274999338193161</v>
      </c>
      <c r="O64" s="103">
        <v>-1.0128983105529104</v>
      </c>
      <c r="P64" s="103">
        <v>-1.1403378822483043</v>
      </c>
      <c r="Q64" s="103">
        <v>-1.2656491959119089</v>
      </c>
      <c r="R64" s="103">
        <v>-1.3893047753707075</v>
      </c>
      <c r="S64" s="102">
        <v>-1.5116821042747639</v>
      </c>
      <c r="T64" s="102">
        <v>-1.6330784539241163</v>
      </c>
      <c r="U64" s="102">
        <v>-1.7537253907546302</v>
      </c>
      <c r="V64" s="102">
        <v>-1.8738018126100844</v>
      </c>
      <c r="W64" s="102">
        <v>-1.9331317536897983</v>
      </c>
      <c r="X64" s="102">
        <v>-1.9331317536897983</v>
      </c>
    </row>
    <row r="65" spans="1:24" s="24" customFormat="1" x14ac:dyDescent="0.3">
      <c r="A65" s="102" t="s">
        <v>132</v>
      </c>
      <c r="B65" s="102" t="s">
        <v>137</v>
      </c>
      <c r="C65" s="102" t="s">
        <v>213</v>
      </c>
      <c r="D65" s="102" t="s">
        <v>237</v>
      </c>
      <c r="E65" s="102" t="s">
        <v>337</v>
      </c>
      <c r="F65" s="102" t="s">
        <v>338</v>
      </c>
      <c r="G65" s="103">
        <v>0</v>
      </c>
      <c r="H65" s="103">
        <v>0</v>
      </c>
      <c r="I65" s="103">
        <v>-3.7852585524519207E-3</v>
      </c>
      <c r="J65" s="103">
        <v>-7.3903293285488359E-3</v>
      </c>
      <c r="K65" s="103">
        <v>-1.0833974413223722E-2</v>
      </c>
      <c r="L65" s="103">
        <v>-1.4137562857533887E-2</v>
      </c>
      <c r="M65" s="103">
        <v>-1.732297367587568E-2</v>
      </c>
      <c r="N65" s="103">
        <v>-2.0410989781932287E-2</v>
      </c>
      <c r="O65" s="103">
        <v>-2.3420285722830905E-2</v>
      </c>
      <c r="P65" s="103">
        <v>-2.6366949914493027E-2</v>
      </c>
      <c r="Q65" s="103">
        <v>-2.926440441681406E-2</v>
      </c>
      <c r="R65" s="103">
        <v>-3.2123574949506933E-2</v>
      </c>
      <c r="S65" s="102">
        <v>-3.4953189708529807E-2</v>
      </c>
      <c r="T65" s="102">
        <v>-3.7760122215845897E-2</v>
      </c>
      <c r="U65" s="102">
        <v>-4.0549726762241632E-2</v>
      </c>
      <c r="V65" s="102">
        <v>-4.3326139832666047E-2</v>
      </c>
      <c r="W65" s="102">
        <v>-4.4697969716800338E-2</v>
      </c>
      <c r="X65" s="102">
        <v>-4.4697969716800338E-2</v>
      </c>
    </row>
    <row r="66" spans="1:24" s="24" customFormat="1" x14ac:dyDescent="0.3">
      <c r="A66" s="102" t="s">
        <v>132</v>
      </c>
      <c r="B66" s="102" t="s">
        <v>137</v>
      </c>
      <c r="C66" s="102" t="s">
        <v>213</v>
      </c>
      <c r="D66" s="102" t="s">
        <v>238</v>
      </c>
      <c r="E66" s="102" t="s">
        <v>337</v>
      </c>
      <c r="F66" s="102" t="s">
        <v>338</v>
      </c>
      <c r="G66" s="103">
        <v>0</v>
      </c>
      <c r="H66" s="103">
        <v>0</v>
      </c>
      <c r="I66" s="103">
        <v>-1.3917133944514894E-3</v>
      </c>
      <c r="J66" s="103">
        <v>-2.7171777497964553E-3</v>
      </c>
      <c r="K66" s="103">
        <v>-3.9832912592619226E-3</v>
      </c>
      <c r="L66" s="103">
        <v>-5.1979106106199591E-3</v>
      </c>
      <c r="M66" s="103">
        <v>-6.3690799881636253E-3</v>
      </c>
      <c r="N66" s="103">
        <v>-7.5044405764904372E-3</v>
      </c>
      <c r="O66" s="103">
        <v>-8.6108583840941617E-3</v>
      </c>
      <c r="P66" s="103">
        <v>-9.6942485852286008E-3</v>
      </c>
      <c r="Q66" s="103">
        <v>-1.07595460239153E-2</v>
      </c>
      <c r="R66" s="103">
        <v>-1.1810767723102047E-2</v>
      </c>
      <c r="S66" s="102">
        <v>-1.2851122749502789E-2</v>
      </c>
      <c r="T66" s="102">
        <v>-1.3883138268026006E-2</v>
      </c>
      <c r="U66" s="102">
        <v>-1.4908782872917505E-2</v>
      </c>
      <c r="V66" s="102">
        <v>-1.5929577411810215E-2</v>
      </c>
      <c r="W66" s="102">
        <v>-1.643395353254359E-2</v>
      </c>
      <c r="X66" s="102">
        <v>-1.643395353254359E-2</v>
      </c>
    </row>
    <row r="67" spans="1:24" s="24" customFormat="1" x14ac:dyDescent="0.3">
      <c r="A67" s="102" t="s">
        <v>132</v>
      </c>
      <c r="B67" s="102" t="s">
        <v>137</v>
      </c>
      <c r="C67" s="102" t="s">
        <v>213</v>
      </c>
      <c r="D67" s="102" t="s">
        <v>239</v>
      </c>
      <c r="E67" s="102" t="s">
        <v>337</v>
      </c>
      <c r="F67" s="102" t="s">
        <v>338</v>
      </c>
      <c r="G67" s="103">
        <v>0</v>
      </c>
      <c r="H67" s="103">
        <v>0</v>
      </c>
      <c r="I67" s="103">
        <v>-4.0613812963583601E-2</v>
      </c>
      <c r="J67" s="103">
        <v>-7.9294306829990641E-2</v>
      </c>
      <c r="K67" s="103">
        <v>-0.11624278880128297</v>
      </c>
      <c r="L67" s="103">
        <v>-0.15168853744082014</v>
      </c>
      <c r="M67" s="103">
        <v>-0.18586630294761974</v>
      </c>
      <c r="N67" s="103">
        <v>-0.21899907494246215</v>
      </c>
      <c r="O67" s="103">
        <v>-0.25128722139326665</v>
      </c>
      <c r="P67" s="103">
        <v>-0.28290336245426084</v>
      </c>
      <c r="Q67" s="103">
        <v>-0.31399150969628581</v>
      </c>
      <c r="R67" s="103">
        <v>-0.34466889028645964</v>
      </c>
      <c r="S67" s="102">
        <v>-0.37502915312967011</v>
      </c>
      <c r="T67" s="102">
        <v>-0.40514604746432376</v>
      </c>
      <c r="U67" s="102">
        <v>-0.43507702198554649</v>
      </c>
      <c r="V67" s="102">
        <v>-0.46486645897891243</v>
      </c>
      <c r="W67" s="102">
        <v>-0.47958546471129365</v>
      </c>
      <c r="X67" s="102">
        <v>-0.47958546471129365</v>
      </c>
    </row>
    <row r="68" spans="1:24" s="24" customFormat="1" x14ac:dyDescent="0.3">
      <c r="A68" s="102" t="s">
        <v>132</v>
      </c>
      <c r="B68" s="102" t="s">
        <v>137</v>
      </c>
      <c r="C68" s="102" t="s">
        <v>213</v>
      </c>
      <c r="D68" s="102" t="s">
        <v>240</v>
      </c>
      <c r="E68" s="102" t="s">
        <v>337</v>
      </c>
      <c r="F68" s="102" t="s">
        <v>338</v>
      </c>
      <c r="G68" s="103">
        <v>0</v>
      </c>
      <c r="H68" s="103">
        <v>0</v>
      </c>
      <c r="I68" s="103">
        <v>-3.7494101600623289E-2</v>
      </c>
      <c r="J68" s="103">
        <v>-0.11486923421663832</v>
      </c>
      <c r="K68" s="103">
        <v>-0.21296581307411483</v>
      </c>
      <c r="L68" s="103">
        <v>-0.32072080773510198</v>
      </c>
      <c r="M68" s="103">
        <v>-0.42987051953574518</v>
      </c>
      <c r="N68" s="103">
        <v>-0.5392301069239015</v>
      </c>
      <c r="O68" s="103">
        <v>-0.64669653476850908</v>
      </c>
      <c r="P68" s="103">
        <v>-0.75246538630890147</v>
      </c>
      <c r="Q68" s="103">
        <v>-0.85677283436028395</v>
      </c>
      <c r="R68" s="103">
        <v>-0.95986569269686495</v>
      </c>
      <c r="S68" s="102">
        <v>-1.0619782689130655</v>
      </c>
      <c r="T68" s="102">
        <v>-1.163318230421603</v>
      </c>
      <c r="U68" s="102">
        <v>-1.2640605666490401</v>
      </c>
      <c r="V68" s="102">
        <v>-1.3643473060640683</v>
      </c>
      <c r="W68" s="102">
        <v>-1.4642905583716794</v>
      </c>
      <c r="X68" s="102">
        <v>-1.5639770078264879</v>
      </c>
    </row>
    <row r="69" spans="1:24" s="24" customFormat="1" x14ac:dyDescent="0.3">
      <c r="A69" s="102" t="s">
        <v>132</v>
      </c>
      <c r="B69" s="102" t="s">
        <v>137</v>
      </c>
      <c r="C69" s="102" t="s">
        <v>213</v>
      </c>
      <c r="D69" s="102" t="s">
        <v>241</v>
      </c>
      <c r="E69" s="102" t="s">
        <v>337</v>
      </c>
      <c r="F69" s="102" t="s">
        <v>338</v>
      </c>
      <c r="G69" s="103">
        <v>0</v>
      </c>
      <c r="H69" s="103">
        <v>0</v>
      </c>
      <c r="I69" s="103">
        <v>-2.1744537951557423E-3</v>
      </c>
      <c r="J69" s="103">
        <v>-6.5069808909957328E-3</v>
      </c>
      <c r="K69" s="103">
        <v>-1.1836903061222478E-2</v>
      </c>
      <c r="L69" s="103">
        <v>-1.755159863551501E-2</v>
      </c>
      <c r="M69" s="103">
        <v>-2.323587366728164E-2</v>
      </c>
      <c r="N69" s="103">
        <v>-2.8858809317284212E-2</v>
      </c>
      <c r="O69" s="103">
        <v>-3.4338404256669119E-2</v>
      </c>
      <c r="P69" s="103">
        <v>-3.9703953710697529E-2</v>
      </c>
      <c r="Q69" s="103">
        <v>-4.497989776533088E-2</v>
      </c>
      <c r="R69" s="103">
        <v>-5.0186130947270417E-2</v>
      </c>
      <c r="S69" s="102">
        <v>-5.5338546335608904E-2</v>
      </c>
      <c r="T69" s="102">
        <v>-6.0449659853308101E-2</v>
      </c>
      <c r="U69" s="102">
        <v>-6.552922107145491E-2</v>
      </c>
      <c r="V69" s="102">
        <v>-7.0584762071452659E-2</v>
      </c>
      <c r="W69" s="102">
        <v>-7.5622065425594701E-2</v>
      </c>
      <c r="X69" s="102">
        <v>-8.0645549542760639E-2</v>
      </c>
    </row>
    <row r="70" spans="1:24" s="24" customFormat="1" x14ac:dyDescent="0.3">
      <c r="A70" s="102" t="s">
        <v>132</v>
      </c>
      <c r="B70" s="102" t="s">
        <v>137</v>
      </c>
      <c r="C70" s="102" t="s">
        <v>213</v>
      </c>
      <c r="D70" s="102" t="s">
        <v>242</v>
      </c>
      <c r="E70" s="102" t="s">
        <v>337</v>
      </c>
      <c r="F70" s="102" t="s">
        <v>338</v>
      </c>
      <c r="G70" s="103">
        <v>0</v>
      </c>
      <c r="H70" s="103">
        <v>0</v>
      </c>
      <c r="I70" s="103">
        <v>-1.1609629303158788E-2</v>
      </c>
      <c r="J70" s="103">
        <v>-3.4741430788501816E-2</v>
      </c>
      <c r="K70" s="103">
        <v>-6.319842571241012E-2</v>
      </c>
      <c r="L70" s="103">
        <v>-9.3709764856862499E-2</v>
      </c>
      <c r="M70" s="103">
        <v>-0.12405868564010919</v>
      </c>
      <c r="N70" s="103">
        <v>-0.15408010924427018</v>
      </c>
      <c r="O70" s="103">
        <v>-0.18333622225961582</v>
      </c>
      <c r="P70" s="103">
        <v>-0.21198343486436758</v>
      </c>
      <c r="Q70" s="103">
        <v>-0.24015223515571188</v>
      </c>
      <c r="R70" s="103">
        <v>-0.26794884202902269</v>
      </c>
      <c r="S70" s="102">
        <v>-0.29545811024514335</v>
      </c>
      <c r="T70" s="102">
        <v>-0.32274686358588822</v>
      </c>
      <c r="U70" s="102">
        <v>-0.34986715599990215</v>
      </c>
      <c r="V70" s="102">
        <v>-0.37685920203355477</v>
      </c>
      <c r="W70" s="102">
        <v>-0.4037538754266764</v>
      </c>
      <c r="X70" s="102">
        <v>-0.43057476651230431</v>
      </c>
    </row>
    <row r="71" spans="1:24" s="24" customFormat="1" x14ac:dyDescent="0.3">
      <c r="A71" s="102" t="s">
        <v>132</v>
      </c>
      <c r="B71" s="102" t="s">
        <v>137</v>
      </c>
      <c r="C71" s="102" t="s">
        <v>213</v>
      </c>
      <c r="D71" s="102" t="s">
        <v>244</v>
      </c>
      <c r="E71" s="102" t="s">
        <v>337</v>
      </c>
      <c r="F71" s="102" t="s">
        <v>338</v>
      </c>
      <c r="G71" s="103">
        <v>0</v>
      </c>
      <c r="H71" s="103">
        <v>0</v>
      </c>
      <c r="I71" s="103">
        <v>-1.1543655842128145E-3</v>
      </c>
      <c r="J71" s="103">
        <v>-3.454400739362646E-3</v>
      </c>
      <c r="K71" s="103">
        <v>-6.2839291172705116E-3</v>
      </c>
      <c r="L71" s="103">
        <v>-9.3177245052953467E-3</v>
      </c>
      <c r="M71" s="103">
        <v>-1.2335370353871139E-2</v>
      </c>
      <c r="N71" s="103">
        <v>-1.532045258972586E-2</v>
      </c>
      <c r="O71" s="103">
        <v>-1.8229438665927855E-2</v>
      </c>
      <c r="P71" s="103">
        <v>-2.1077880717867904E-2</v>
      </c>
      <c r="Q71" s="103">
        <v>-2.3878753403444902E-2</v>
      </c>
      <c r="R71" s="103">
        <v>-2.6642618251714684E-2</v>
      </c>
      <c r="S71" s="102">
        <v>-2.9377912518770127E-2</v>
      </c>
      <c r="T71" s="102">
        <v>-3.2091280609175682E-2</v>
      </c>
      <c r="U71" s="102">
        <v>-3.4787898337358229E-2</v>
      </c>
      <c r="V71" s="102">
        <v>-3.7471764305435168E-2</v>
      </c>
      <c r="W71" s="102">
        <v>-4.0145948342923475E-2</v>
      </c>
      <c r="X71" s="102">
        <v>-4.2812796077566058E-2</v>
      </c>
    </row>
    <row r="72" spans="1:24" s="24" customFormat="1" x14ac:dyDescent="0.3">
      <c r="A72" s="102" t="s">
        <v>132</v>
      </c>
      <c r="B72" s="102" t="s">
        <v>137</v>
      </c>
      <c r="C72" s="102" t="s">
        <v>213</v>
      </c>
      <c r="D72" s="102" t="s">
        <v>245</v>
      </c>
      <c r="E72" s="102" t="s">
        <v>337</v>
      </c>
      <c r="F72" s="102" t="s">
        <v>338</v>
      </c>
      <c r="G72" s="103">
        <v>0</v>
      </c>
      <c r="H72" s="103">
        <v>0</v>
      </c>
      <c r="I72" s="103">
        <v>-1.8107997196596109E-4</v>
      </c>
      <c r="J72" s="103">
        <v>-5.4187581265214169E-4</v>
      </c>
      <c r="K72" s="103">
        <v>-9.8573079789743018E-4</v>
      </c>
      <c r="L72" s="103">
        <v>-1.4616282010486326E-3</v>
      </c>
      <c r="M72" s="103">
        <v>-1.9349923008939419E-3</v>
      </c>
      <c r="N72" s="103">
        <v>-2.4032482979343124E-3</v>
      </c>
      <c r="O72" s="103">
        <v>-2.8595674435602939E-3</v>
      </c>
      <c r="P72" s="103">
        <v>-3.3063893290756182E-3</v>
      </c>
      <c r="Q72" s="103">
        <v>-3.7457492288515337E-3</v>
      </c>
      <c r="R72" s="103">
        <v>-4.1793038809366306E-3</v>
      </c>
      <c r="S72" s="102">
        <v>-4.6083767985382182E-3</v>
      </c>
      <c r="T72" s="102">
        <v>-5.0340102585646829E-3</v>
      </c>
      <c r="U72" s="102">
        <v>-5.4570161670050256E-3</v>
      </c>
      <c r="V72" s="102">
        <v>-5.8780217660165191E-3</v>
      </c>
      <c r="W72" s="102">
        <v>-6.2975086055088942E-3</v>
      </c>
      <c r="X72" s="102">
        <v>-6.7158446332204911E-3</v>
      </c>
    </row>
    <row r="73" spans="1:24" s="24" customFormat="1" x14ac:dyDescent="0.3">
      <c r="A73" s="102" t="s">
        <v>132</v>
      </c>
      <c r="B73" s="102" t="s">
        <v>137</v>
      </c>
      <c r="C73" s="102" t="s">
        <v>213</v>
      </c>
      <c r="D73" s="102" t="s">
        <v>246</v>
      </c>
      <c r="E73" s="102" t="s">
        <v>337</v>
      </c>
      <c r="F73" s="102" t="s">
        <v>338</v>
      </c>
      <c r="G73" s="103">
        <v>0</v>
      </c>
      <c r="H73" s="103">
        <v>0</v>
      </c>
      <c r="I73" s="103">
        <v>-6.4038403037592053E-3</v>
      </c>
      <c r="J73" s="103">
        <v>-1.9163279798532079E-2</v>
      </c>
      <c r="K73" s="103">
        <v>-3.4860081673852267E-2</v>
      </c>
      <c r="L73" s="103">
        <v>-5.1690054296815148E-2</v>
      </c>
      <c r="M73" s="103">
        <v>-6.8430437388501908E-2</v>
      </c>
      <c r="N73" s="103">
        <v>-8.4990173916889206E-2</v>
      </c>
      <c r="O73" s="103">
        <v>-0.10112776718250961</v>
      </c>
      <c r="P73" s="103">
        <v>-0.11692949261906196</v>
      </c>
      <c r="Q73" s="103">
        <v>-0.13246732711005416</v>
      </c>
      <c r="R73" s="103">
        <v>-0.14779986071253751</v>
      </c>
      <c r="S73" s="102">
        <v>-0.16297389908440729</v>
      </c>
      <c r="T73" s="102">
        <v>-0.17802630204401412</v>
      </c>
      <c r="U73" s="102">
        <v>-0.19298578240945038</v>
      </c>
      <c r="V73" s="102">
        <v>-0.20787452241635121</v>
      </c>
      <c r="W73" s="102">
        <v>-0.22270955193658332</v>
      </c>
      <c r="X73" s="102">
        <v>-0.23750388333441252</v>
      </c>
    </row>
    <row r="74" spans="1:24" s="24" customFormat="1" x14ac:dyDescent="0.3">
      <c r="A74" s="102" t="s">
        <v>132</v>
      </c>
      <c r="B74" s="102" t="s">
        <v>137</v>
      </c>
      <c r="C74" s="102" t="s">
        <v>213</v>
      </c>
      <c r="D74" s="102" t="s">
        <v>248</v>
      </c>
      <c r="E74" s="102" t="s">
        <v>337</v>
      </c>
      <c r="F74" s="102" t="s">
        <v>338</v>
      </c>
      <c r="G74" s="103">
        <v>0</v>
      </c>
      <c r="H74" s="103">
        <v>0</v>
      </c>
      <c r="I74" s="103">
        <v>-2.1781798740663515E-2</v>
      </c>
      <c r="J74" s="103">
        <v>-6.689461016371652E-2</v>
      </c>
      <c r="K74" s="103">
        <v>-0.12416735231872494</v>
      </c>
      <c r="L74" s="103">
        <v>-0.18697248695713692</v>
      </c>
      <c r="M74" s="103">
        <v>-0.25029250803055358</v>
      </c>
      <c r="N74" s="103">
        <v>-0.31332992777964336</v>
      </c>
      <c r="O74" s="103">
        <v>-0.37490222502145404</v>
      </c>
      <c r="P74" s="103">
        <v>-0.43525826940383838</v>
      </c>
      <c r="Q74" s="103">
        <v>-0.49469660222723155</v>
      </c>
      <c r="R74" s="103">
        <v>-0.55349115300082485</v>
      </c>
      <c r="S74" s="102">
        <v>-0.61185682956030651</v>
      </c>
      <c r="T74" s="102">
        <v>-0.66994654830862199</v>
      </c>
      <c r="U74" s="102">
        <v>-0.72786264955585622</v>
      </c>
      <c r="V74" s="102">
        <v>-0.78567106038051948</v>
      </c>
      <c r="W74" s="102">
        <v>-0.84341326099186098</v>
      </c>
      <c r="X74" s="102">
        <v>-0.90111497506575777</v>
      </c>
    </row>
    <row r="75" spans="1:24" s="24" customFormat="1" x14ac:dyDescent="0.3">
      <c r="A75" s="102" t="s">
        <v>132</v>
      </c>
      <c r="B75" s="102" t="s">
        <v>137</v>
      </c>
      <c r="C75" s="102" t="s">
        <v>213</v>
      </c>
      <c r="D75" s="102" t="s">
        <v>249</v>
      </c>
      <c r="E75" s="102" t="s">
        <v>337</v>
      </c>
      <c r="F75" s="102" t="s">
        <v>338</v>
      </c>
      <c r="G75" s="103">
        <v>0</v>
      </c>
      <c r="H75" s="103">
        <v>0</v>
      </c>
      <c r="I75" s="103">
        <v>-2.3514922697360981E-4</v>
      </c>
      <c r="J75" s="103">
        <v>-7.2217249162865747E-4</v>
      </c>
      <c r="K75" s="103">
        <v>-1.3404704203147282E-3</v>
      </c>
      <c r="L75" s="103">
        <v>-2.0184942619649237E-3</v>
      </c>
      <c r="M75" s="103">
        <v>-2.7020766503913557E-3</v>
      </c>
      <c r="N75" s="103">
        <v>-3.3826081666768603E-3</v>
      </c>
      <c r="O75" s="103">
        <v>-4.0473226960775696E-3</v>
      </c>
      <c r="P75" s="103">
        <v>-4.6989069545073769E-3</v>
      </c>
      <c r="Q75" s="103">
        <v>-5.3405838969137987E-3</v>
      </c>
      <c r="R75" s="103">
        <v>-5.9753107773371705E-3</v>
      </c>
      <c r="S75" s="102">
        <v>-6.605407670994161E-3</v>
      </c>
      <c r="T75" s="102">
        <v>-7.2325254137212552E-3</v>
      </c>
      <c r="U75" s="102">
        <v>-7.857768838277733E-3</v>
      </c>
      <c r="V75" s="102">
        <v>-8.4818496719976343E-3</v>
      </c>
      <c r="W75" s="102">
        <v>-9.105215721752E-3</v>
      </c>
      <c r="X75" s="102">
        <v>-9.7281446919934983E-3</v>
      </c>
    </row>
    <row r="76" spans="1:24" s="24" customFormat="1" x14ac:dyDescent="0.3">
      <c r="A76" s="102" t="s">
        <v>132</v>
      </c>
      <c r="B76" s="102" t="s">
        <v>137</v>
      </c>
      <c r="C76" s="102" t="s">
        <v>213</v>
      </c>
      <c r="D76" s="102" t="s">
        <v>251</v>
      </c>
      <c r="E76" s="102" t="s">
        <v>337</v>
      </c>
      <c r="F76" s="102" t="s">
        <v>338</v>
      </c>
      <c r="G76" s="103">
        <v>0</v>
      </c>
      <c r="H76" s="103">
        <v>0</v>
      </c>
      <c r="I76" s="103">
        <v>-5.0422192379176401E-3</v>
      </c>
      <c r="J76" s="103">
        <v>-1.5485281738959713E-2</v>
      </c>
      <c r="K76" s="103">
        <v>-2.8743219053528959E-2</v>
      </c>
      <c r="L76" s="103">
        <v>-4.3281837368949222E-2</v>
      </c>
      <c r="M76" s="103">
        <v>-5.7939645578594184E-2</v>
      </c>
      <c r="N76" s="103">
        <v>-7.2532035047980475E-2</v>
      </c>
      <c r="O76" s="103">
        <v>-8.6785266627788182E-2</v>
      </c>
      <c r="P76" s="103">
        <v>-0.10075695058891722</v>
      </c>
      <c r="Q76" s="103">
        <v>-0.11451619558057922</v>
      </c>
      <c r="R76" s="103">
        <v>-0.12812641292419547</v>
      </c>
      <c r="S76" s="102">
        <v>-0.14163735114771758</v>
      </c>
      <c r="T76" s="102">
        <v>-0.15508440852278993</v>
      </c>
      <c r="U76" s="102">
        <v>-0.16849127557591442</v>
      </c>
      <c r="V76" s="102">
        <v>-0.18187321361711972</v>
      </c>
      <c r="W76" s="102">
        <v>-0.19523982480606034</v>
      </c>
      <c r="X76" s="102">
        <v>-0.20859706385818108</v>
      </c>
    </row>
    <row r="77" spans="1:24" s="24" customFormat="1" x14ac:dyDescent="0.3">
      <c r="A77" s="102" t="s">
        <v>132</v>
      </c>
      <c r="B77" s="102" t="s">
        <v>137</v>
      </c>
      <c r="C77" s="102" t="s">
        <v>213</v>
      </c>
      <c r="D77" s="102" t="s">
        <v>252</v>
      </c>
      <c r="E77" s="102" t="s">
        <v>337</v>
      </c>
      <c r="F77" s="102" t="s">
        <v>338</v>
      </c>
      <c r="G77" s="103">
        <v>0</v>
      </c>
      <c r="H77" s="103">
        <v>0</v>
      </c>
      <c r="I77" s="103">
        <v>0</v>
      </c>
      <c r="J77" s="103">
        <v>0</v>
      </c>
      <c r="K77" s="103">
        <v>-2.5270175980804974E-2</v>
      </c>
      <c r="L77" s="103">
        <v>-5.1475906108521575E-2</v>
      </c>
      <c r="M77" s="103">
        <v>-7.623948507139143E-2</v>
      </c>
      <c r="N77" s="103">
        <v>-9.955405932918239E-2</v>
      </c>
      <c r="O77" s="103">
        <v>-0.12143867649780636</v>
      </c>
      <c r="P77" s="103">
        <v>-0.14193694611901506</v>
      </c>
      <c r="Q77" s="103">
        <v>-0.16111407197694519</v>
      </c>
      <c r="R77" s="103">
        <v>-0.17905267102984093</v>
      </c>
      <c r="S77" s="102">
        <v>-0.19584791766529303</v>
      </c>
      <c r="T77" s="102">
        <v>-0.21160256403274588</v>
      </c>
      <c r="U77" s="102">
        <v>-0.22642230457040285</v>
      </c>
      <c r="V77" s="102">
        <v>-0.24041181318861507</v>
      </c>
      <c r="W77" s="102">
        <v>-0.25367162680789773</v>
      </c>
      <c r="X77" s="102">
        <v>-0.26629591211258857</v>
      </c>
    </row>
    <row r="78" spans="1:24" s="24" customFormat="1" x14ac:dyDescent="0.3">
      <c r="A78" s="102" t="s">
        <v>132</v>
      </c>
      <c r="B78" s="102" t="s">
        <v>137</v>
      </c>
      <c r="C78" s="102" t="s">
        <v>213</v>
      </c>
      <c r="D78" s="102" t="s">
        <v>254</v>
      </c>
      <c r="E78" s="102" t="s">
        <v>337</v>
      </c>
      <c r="F78" s="102" t="s">
        <v>338</v>
      </c>
      <c r="G78" s="103">
        <v>0</v>
      </c>
      <c r="H78" s="103">
        <v>0</v>
      </c>
      <c r="I78" s="103">
        <v>0</v>
      </c>
      <c r="J78" s="103">
        <v>0</v>
      </c>
      <c r="K78" s="103">
        <v>-2.1053903591076407E-3</v>
      </c>
      <c r="L78" s="103">
        <v>-4.248560893435175E-3</v>
      </c>
      <c r="M78" s="103">
        <v>-6.2465129737055043E-3</v>
      </c>
      <c r="N78" s="103">
        <v>-8.1204203548558389E-3</v>
      </c>
      <c r="O78" s="103">
        <v>-9.8950290854371414E-3</v>
      </c>
      <c r="P78" s="103">
        <v>-1.1594198636369056E-2</v>
      </c>
      <c r="Q78" s="103">
        <v>-1.323830152629428E-2</v>
      </c>
      <c r="R78" s="103">
        <v>-1.4843370752443002E-2</v>
      </c>
      <c r="S78" s="102">
        <v>-1.642134305761362E-2</v>
      </c>
      <c r="T78" s="102">
        <v>-1.798077645163448E-2</v>
      </c>
      <c r="U78" s="102">
        <v>-1.9527651942356686E-2</v>
      </c>
      <c r="V78" s="102">
        <v>-2.1066078315644336E-2</v>
      </c>
      <c r="W78" s="102">
        <v>-2.2598845865060665E-2</v>
      </c>
      <c r="X78" s="102">
        <v>-2.4127834958966154E-2</v>
      </c>
    </row>
    <row r="79" spans="1:24" s="24" customFormat="1" x14ac:dyDescent="0.3">
      <c r="A79" s="102" t="s">
        <v>132</v>
      </c>
      <c r="B79" s="102" t="s">
        <v>137</v>
      </c>
      <c r="C79" s="102" t="s">
        <v>134</v>
      </c>
      <c r="D79" s="102" t="s">
        <v>258</v>
      </c>
      <c r="E79" s="102" t="s">
        <v>337</v>
      </c>
      <c r="F79" s="102" t="s">
        <v>338</v>
      </c>
      <c r="G79" s="103">
        <v>0</v>
      </c>
      <c r="H79" s="103">
        <v>0</v>
      </c>
      <c r="I79" s="103">
        <v>0</v>
      </c>
      <c r="J79" s="103">
        <v>0</v>
      </c>
      <c r="K79" s="103">
        <v>-3.9521073960097395E-4</v>
      </c>
      <c r="L79" s="103">
        <v>-7.9751333792843927E-4</v>
      </c>
      <c r="M79" s="103">
        <v>-1.1725564342906808E-3</v>
      </c>
      <c r="N79" s="103">
        <v>-1.5243146338304767E-3</v>
      </c>
      <c r="O79" s="103">
        <v>-1.8574331103550122E-3</v>
      </c>
      <c r="P79" s="103">
        <v>-2.1763906148511763E-3</v>
      </c>
      <c r="Q79" s="103">
        <v>-2.4850113493846272E-3</v>
      </c>
      <c r="R79" s="103">
        <v>-2.7863049281420891E-3</v>
      </c>
      <c r="S79" s="102">
        <v>-3.0825120419908747E-3</v>
      </c>
      <c r="T79" s="102">
        <v>-3.3752391471300177E-3</v>
      </c>
      <c r="U79" s="102">
        <v>-3.6656089610290687E-3</v>
      </c>
      <c r="V79" s="102">
        <v>-3.9543927593297104E-3</v>
      </c>
      <c r="W79" s="102">
        <v>-4.2421143185269088E-3</v>
      </c>
      <c r="X79" s="102">
        <v>-4.5291266096349246E-3</v>
      </c>
    </row>
    <row r="80" spans="1:24" s="24" customFormat="1" x14ac:dyDescent="0.3">
      <c r="A80" s="102" t="s">
        <v>132</v>
      </c>
      <c r="B80" s="102" t="s">
        <v>137</v>
      </c>
      <c r="C80" s="102" t="s">
        <v>259</v>
      </c>
      <c r="D80" s="102" t="s">
        <v>260</v>
      </c>
      <c r="E80" s="102" t="s">
        <v>337</v>
      </c>
      <c r="F80" s="102" t="s">
        <v>338</v>
      </c>
      <c r="G80" s="103">
        <v>0</v>
      </c>
      <c r="H80" s="103">
        <v>0</v>
      </c>
      <c r="I80" s="103">
        <v>8.1397997773310568E-2</v>
      </c>
      <c r="J80" s="103">
        <v>0.24998336427502998</v>
      </c>
      <c r="K80" s="103">
        <v>0.46401006583029186</v>
      </c>
      <c r="L80" s="103">
        <v>0.69871116973435832</v>
      </c>
      <c r="M80" s="103">
        <v>0.93533639043837369</v>
      </c>
      <c r="N80" s="103">
        <v>1.170905537571874</v>
      </c>
      <c r="O80" s="103">
        <v>1.4009995611857315</v>
      </c>
      <c r="P80" s="103">
        <v>1.6265484804800567</v>
      </c>
      <c r="Q80" s="103">
        <v>1.8486679362886205</v>
      </c>
      <c r="R80" s="103">
        <v>2.0683815958413279</v>
      </c>
      <c r="S80" s="102">
        <v>2.2864925639569815</v>
      </c>
      <c r="T80" s="102">
        <v>2.503572285132643</v>
      </c>
      <c r="U80" s="102">
        <v>2.720003202362649</v>
      </c>
      <c r="V80" s="102">
        <v>2.9360316833714317</v>
      </c>
      <c r="W80" s="102">
        <v>3.1518127385885841</v>
      </c>
      <c r="X80" s="102">
        <v>3.3674424967010297</v>
      </c>
    </row>
    <row r="81" spans="1:24" s="24" customFormat="1" x14ac:dyDescent="0.3">
      <c r="A81" s="102" t="s">
        <v>132</v>
      </c>
      <c r="B81" s="102" t="s">
        <v>137</v>
      </c>
      <c r="C81" s="102" t="s">
        <v>261</v>
      </c>
      <c r="D81" s="102" t="s">
        <v>262</v>
      </c>
      <c r="E81" s="102" t="s">
        <v>337</v>
      </c>
      <c r="F81" s="102" t="s">
        <v>338</v>
      </c>
      <c r="G81" s="103">
        <v>0</v>
      </c>
      <c r="H81" s="103">
        <v>0</v>
      </c>
      <c r="I81" s="103">
        <v>0</v>
      </c>
      <c r="J81" s="103">
        <v>0.44097784447961347</v>
      </c>
      <c r="K81" s="103">
        <v>0.88195568895921739</v>
      </c>
      <c r="L81" s="103">
        <v>1.3229335334388201</v>
      </c>
      <c r="M81" s="103">
        <v>1.7639113779184226</v>
      </c>
      <c r="N81" s="103">
        <v>2.204889222398025</v>
      </c>
      <c r="O81" s="103">
        <v>2.6458670668776274</v>
      </c>
      <c r="P81" s="103">
        <v>3.0868449113572298</v>
      </c>
      <c r="Q81" s="103">
        <v>3.5278227558368322</v>
      </c>
      <c r="R81" s="103">
        <v>3.9688006003164347</v>
      </c>
      <c r="S81" s="102">
        <v>4.4097784447960366</v>
      </c>
      <c r="T81" s="102">
        <v>4.4892990397021943</v>
      </c>
      <c r="U81" s="102">
        <v>4.5688196346083521</v>
      </c>
      <c r="V81" s="102">
        <v>4.6483402295145098</v>
      </c>
      <c r="W81" s="102">
        <v>4.7278608244206675</v>
      </c>
      <c r="X81" s="102">
        <v>4.8073814193268252</v>
      </c>
    </row>
    <row r="82" spans="1:24" s="24" customFormat="1" x14ac:dyDescent="0.3">
      <c r="A82" s="102" t="s">
        <v>132</v>
      </c>
      <c r="B82" s="102" t="s">
        <v>137</v>
      </c>
      <c r="C82" s="102" t="s">
        <v>261</v>
      </c>
      <c r="D82" s="102" t="s">
        <v>263</v>
      </c>
      <c r="E82" s="102" t="s">
        <v>337</v>
      </c>
      <c r="F82" s="102" t="s">
        <v>338</v>
      </c>
      <c r="G82" s="103">
        <v>0</v>
      </c>
      <c r="H82" s="103">
        <v>0</v>
      </c>
      <c r="I82" s="103">
        <v>0</v>
      </c>
      <c r="J82" s="103">
        <v>0.14199389644726615</v>
      </c>
      <c r="K82" s="103">
        <v>0.41969872806339625</v>
      </c>
      <c r="L82" s="103">
        <v>0.69849459209608322</v>
      </c>
      <c r="M82" s="103">
        <v>0.97213314220137914</v>
      </c>
      <c r="N82" s="103">
        <v>1.2423463159988681</v>
      </c>
      <c r="O82" s="103">
        <v>1.5078084387484705</v>
      </c>
      <c r="P82" s="103">
        <v>1.7690885308198976</v>
      </c>
      <c r="Q82" s="103">
        <v>2.0267350352922007</v>
      </c>
      <c r="R82" s="103">
        <v>2.2812599802241542</v>
      </c>
      <c r="S82" s="102">
        <v>2.5331291942854843</v>
      </c>
      <c r="T82" s="102">
        <v>2.6683575450398966</v>
      </c>
      <c r="U82" s="102">
        <v>2.6908803560745889</v>
      </c>
      <c r="V82" s="102">
        <v>2.7132609919084234</v>
      </c>
      <c r="W82" s="102">
        <v>2.7355237754536246</v>
      </c>
      <c r="X82" s="102">
        <v>2.7576892634050738</v>
      </c>
    </row>
    <row r="83" spans="1:24" s="24" customFormat="1" x14ac:dyDescent="0.3">
      <c r="A83" s="102" t="s">
        <v>132</v>
      </c>
      <c r="B83" s="102" t="s">
        <v>137</v>
      </c>
      <c r="C83" s="102" t="s">
        <v>261</v>
      </c>
      <c r="D83" s="102" t="s">
        <v>266</v>
      </c>
      <c r="E83" s="102" t="s">
        <v>337</v>
      </c>
      <c r="F83" s="102" t="s">
        <v>338</v>
      </c>
      <c r="G83" s="103">
        <v>0</v>
      </c>
      <c r="H83" s="103">
        <v>0</v>
      </c>
      <c r="I83" s="103">
        <v>2.7074691706654077E-2</v>
      </c>
      <c r="J83" s="103">
        <v>8.3509548903951444E-2</v>
      </c>
      <c r="K83" s="103">
        <v>0.15590910257725354</v>
      </c>
      <c r="L83" s="103">
        <v>0.23650588321553606</v>
      </c>
      <c r="M83" s="103">
        <v>0.31932443653243647</v>
      </c>
      <c r="N83" s="103">
        <v>0.40352238640652671</v>
      </c>
      <c r="O83" s="103">
        <v>0.48743802420098942</v>
      </c>
      <c r="P83" s="103">
        <v>0.57110549232590657</v>
      </c>
      <c r="Q83" s="103">
        <v>0.65456102291233087</v>
      </c>
      <c r="R83" s="103">
        <v>0.7378399829539235</v>
      </c>
      <c r="S83" s="102">
        <v>0.82097484593285786</v>
      </c>
      <c r="T83" s="102">
        <v>0.90399408305027873</v>
      </c>
      <c r="U83" s="102">
        <v>0.98692179138237923</v>
      </c>
      <c r="V83" s="102">
        <v>1.0697778217459386</v>
      </c>
      <c r="W83" s="102">
        <v>1.1525781914249642</v>
      </c>
      <c r="X83" s="102">
        <v>1.2353356210485051</v>
      </c>
    </row>
    <row r="84" spans="1:24" s="24" customFormat="1" x14ac:dyDescent="0.3">
      <c r="A84" s="102" t="s">
        <v>132</v>
      </c>
      <c r="B84" s="102" t="s">
        <v>137</v>
      </c>
      <c r="C84" s="102" t="s">
        <v>267</v>
      </c>
      <c r="D84" s="102" t="s">
        <v>270</v>
      </c>
      <c r="E84" s="102" t="s">
        <v>337</v>
      </c>
      <c r="F84" s="102" t="s">
        <v>338</v>
      </c>
      <c r="G84" s="103">
        <v>0</v>
      </c>
      <c r="H84" s="103">
        <v>0</v>
      </c>
      <c r="I84" s="103">
        <v>-6.3447289248734122E-3</v>
      </c>
      <c r="J84" s="103">
        <v>-9.517093387310124E-3</v>
      </c>
      <c r="K84" s="103">
        <v>-9.517093387310124E-3</v>
      </c>
      <c r="L84" s="103">
        <v>-9.517093387310124E-3</v>
      </c>
      <c r="M84" s="103">
        <v>-9.517093387310124E-3</v>
      </c>
      <c r="N84" s="103">
        <v>-9.517093387310124E-3</v>
      </c>
      <c r="O84" s="103">
        <v>-9.517093387310124E-3</v>
      </c>
      <c r="P84" s="103">
        <v>-3.0454698839392391E-2</v>
      </c>
      <c r="Q84" s="103">
        <v>-5.1392304291474664E-2</v>
      </c>
      <c r="R84" s="103">
        <v>-7.2329909743556936E-2</v>
      </c>
      <c r="S84" s="102">
        <v>-9.3267515195639208E-2</v>
      </c>
      <c r="T84" s="102">
        <v>-0.11420512064772148</v>
      </c>
      <c r="U84" s="102">
        <v>-0.13514272609980374</v>
      </c>
      <c r="V84" s="102">
        <v>-0.156080331551886</v>
      </c>
      <c r="W84" s="102">
        <v>-0.17701793700396826</v>
      </c>
      <c r="X84" s="102">
        <v>-0.19795554245605052</v>
      </c>
    </row>
    <row r="85" spans="1:24" s="24" customFormat="1" x14ac:dyDescent="0.3">
      <c r="A85" s="102" t="s">
        <v>132</v>
      </c>
      <c r="B85" s="102" t="s">
        <v>137</v>
      </c>
      <c r="C85" s="102" t="s">
        <v>267</v>
      </c>
      <c r="D85" s="102" t="s">
        <v>271</v>
      </c>
      <c r="E85" s="102" t="s">
        <v>337</v>
      </c>
      <c r="F85" s="102" t="s">
        <v>338</v>
      </c>
      <c r="G85" s="103">
        <v>0</v>
      </c>
      <c r="H85" s="103">
        <v>0</v>
      </c>
      <c r="I85" s="103">
        <v>-1.7060761718061913E-2</v>
      </c>
      <c r="J85" s="103">
        <v>-3.3686607964817553E-2</v>
      </c>
      <c r="K85" s="103">
        <v>-4.9966424491192693E-2</v>
      </c>
      <c r="L85" s="103">
        <v>-6.5974365886339884E-2</v>
      </c>
      <c r="M85" s="103">
        <v>-8.1770794886144818E-2</v>
      </c>
      <c r="N85" s="103">
        <v>-9.7403933282967509E-2</v>
      </c>
      <c r="O85" s="103">
        <v>-0.11291175611202502</v>
      </c>
      <c r="P85" s="103">
        <v>-0.12832384491568602</v>
      </c>
      <c r="Q85" s="103">
        <v>-0.14366305306700364</v>
      </c>
      <c r="R85" s="103">
        <v>-0.15894692568727309</v>
      </c>
      <c r="S85" s="102">
        <v>-0.16934902990327783</v>
      </c>
      <c r="T85" s="102">
        <v>-0.1701095409252201</v>
      </c>
      <c r="U85" s="102">
        <v>-0.17086885330782106</v>
      </c>
      <c r="V85" s="102">
        <v>-0.1716272606733209</v>
      </c>
      <c r="W85" s="102">
        <v>-0.17238498516866993</v>
      </c>
      <c r="X85" s="102">
        <v>-0.17314219466907155</v>
      </c>
    </row>
    <row r="86" spans="1:24" s="24" customFormat="1" x14ac:dyDescent="0.3">
      <c r="A86" s="102" t="s">
        <v>132</v>
      </c>
      <c r="B86" s="102" t="s">
        <v>137</v>
      </c>
      <c r="C86" s="102" t="s">
        <v>267</v>
      </c>
      <c r="D86" s="102" t="s">
        <v>272</v>
      </c>
      <c r="E86" s="102" t="s">
        <v>337</v>
      </c>
      <c r="F86" s="102" t="s">
        <v>338</v>
      </c>
      <c r="G86" s="103">
        <v>0</v>
      </c>
      <c r="H86" s="103">
        <v>0</v>
      </c>
      <c r="I86" s="103">
        <v>-9.3417150046642434E-3</v>
      </c>
      <c r="J86" s="103">
        <v>-1.8445289623148595E-2</v>
      </c>
      <c r="K86" s="103">
        <v>-2.7359393742932052E-2</v>
      </c>
      <c r="L86" s="103">
        <v>-3.6124631121900626E-2</v>
      </c>
      <c r="M86" s="103">
        <v>-4.4774053711946302E-2</v>
      </c>
      <c r="N86" s="103">
        <v>-5.3334065623781457E-2</v>
      </c>
      <c r="O86" s="103">
        <v>-6.1825460299231992E-2</v>
      </c>
      <c r="P86" s="103">
        <v>-7.0264435276413323E-2</v>
      </c>
      <c r="Q86" s="103">
        <v>-7.8663504046896676E-2</v>
      </c>
      <c r="R86" s="103">
        <v>-8.7032273539468158E-2</v>
      </c>
      <c r="S86" s="102">
        <v>-9.2728003580164794E-2</v>
      </c>
      <c r="T86" s="102">
        <v>-9.3144425621706425E-2</v>
      </c>
      <c r="U86" s="102">
        <v>-9.3560191341607507E-2</v>
      </c>
      <c r="V86" s="102">
        <v>-9.3975461514359357E-2</v>
      </c>
      <c r="W86" s="102">
        <v>-9.4390357777760656E-2</v>
      </c>
      <c r="X86" s="102">
        <v>-9.4804972052813061E-2</v>
      </c>
    </row>
    <row r="87" spans="1:24" s="24" customFormat="1" x14ac:dyDescent="0.3">
      <c r="A87" s="102" t="s">
        <v>132</v>
      </c>
      <c r="B87" s="102" t="s">
        <v>137</v>
      </c>
      <c r="C87" s="102" t="s">
        <v>267</v>
      </c>
      <c r="D87" s="102" t="s">
        <v>273</v>
      </c>
      <c r="E87" s="102" t="s">
        <v>337</v>
      </c>
      <c r="F87" s="102" t="s">
        <v>338</v>
      </c>
      <c r="G87" s="103">
        <v>0</v>
      </c>
      <c r="H87" s="103">
        <v>0</v>
      </c>
      <c r="I87" s="103">
        <v>-2.3873636197264814E-4</v>
      </c>
      <c r="J87" s="103">
        <v>-4.713868211526118E-4</v>
      </c>
      <c r="K87" s="103">
        <v>-6.9919518254449157E-4</v>
      </c>
      <c r="L87" s="103">
        <v>-9.2319911358250948E-4</v>
      </c>
      <c r="M87" s="103">
        <v>-1.1442432881565081E-3</v>
      </c>
      <c r="N87" s="103">
        <v>-1.3630024882877166E-3</v>
      </c>
      <c r="O87" s="103">
        <v>-1.5800081100476192E-3</v>
      </c>
      <c r="P87" s="103">
        <v>-1.7956740968417533E-3</v>
      </c>
      <c r="Q87" s="103">
        <v>-2.0103202427819923E-3</v>
      </c>
      <c r="R87" s="103">
        <v>-2.2241920620193222E-3</v>
      </c>
      <c r="S87" s="102">
        <v>-2.4374771495979126E-3</v>
      </c>
      <c r="T87" s="102">
        <v>-2.6503183317432375E-3</v>
      </c>
      <c r="U87" s="102">
        <v>-2.8628240554836085E-3</v>
      </c>
      <c r="V87" s="102">
        <v>-3.0750764957026278E-3</v>
      </c>
      <c r="W87" s="102">
        <v>-3.2871378237800002E-3</v>
      </c>
      <c r="X87" s="102">
        <v>-3.4990550222783871E-3</v>
      </c>
    </row>
    <row r="88" spans="1:24" s="24" customFormat="1" x14ac:dyDescent="0.3">
      <c r="A88" s="102" t="s">
        <v>132</v>
      </c>
      <c r="B88" s="102" t="s">
        <v>137</v>
      </c>
      <c r="C88" s="102" t="s">
        <v>267</v>
      </c>
      <c r="D88" s="102" t="s">
        <v>274</v>
      </c>
      <c r="E88" s="102" t="s">
        <v>337</v>
      </c>
      <c r="F88" s="102" t="s">
        <v>338</v>
      </c>
      <c r="G88" s="103">
        <v>0</v>
      </c>
      <c r="H88" s="103">
        <v>0</v>
      </c>
      <c r="I88" s="103">
        <v>-4.5666498268984537E-4</v>
      </c>
      <c r="J88" s="103">
        <v>-9.0168859382443612E-4</v>
      </c>
      <c r="K88" s="103">
        <v>-1.3374500360782294E-3</v>
      </c>
      <c r="L88" s="103">
        <v>-1.7659342034865174E-3</v>
      </c>
      <c r="M88" s="103">
        <v>-2.1887568238927509E-3</v>
      </c>
      <c r="N88" s="103">
        <v>-2.6072086488083375E-3</v>
      </c>
      <c r="O88" s="103">
        <v>-3.0223061550522282E-3</v>
      </c>
      <c r="P88" s="103">
        <v>-3.434841151029989E-3</v>
      </c>
      <c r="Q88" s="103">
        <v>-3.8454253524072032E-3</v>
      </c>
      <c r="R88" s="103">
        <v>-4.2545283890072618E-3</v>
      </c>
      <c r="S88" s="102">
        <v>-4.6625091005431029E-3</v>
      </c>
      <c r="T88" s="102">
        <v>-5.0696406910429896E-3</v>
      </c>
      <c r="U88" s="102">
        <v>-5.4761306025567953E-3</v>
      </c>
      <c r="V88" s="102">
        <v>-5.8821360226678759E-3</v>
      </c>
      <c r="W88" s="102">
        <v>-6.2877758754136164E-3</v>
      </c>
      <c r="X88" s="102">
        <v>-6.6931400310215241E-3</v>
      </c>
    </row>
    <row r="89" spans="1:24" s="24" customFormat="1" x14ac:dyDescent="0.3">
      <c r="A89" s="102" t="s">
        <v>132</v>
      </c>
      <c r="B89" s="102" t="s">
        <v>137</v>
      </c>
      <c r="C89" s="102" t="s">
        <v>267</v>
      </c>
      <c r="D89" s="102" t="s">
        <v>275</v>
      </c>
      <c r="E89" s="102" t="s">
        <v>337</v>
      </c>
      <c r="F89" s="102" t="s">
        <v>338</v>
      </c>
      <c r="G89" s="103">
        <v>0</v>
      </c>
      <c r="H89" s="103">
        <v>0</v>
      </c>
      <c r="I89" s="103">
        <v>-3.4798165891876281E-3</v>
      </c>
      <c r="J89" s="103">
        <v>-6.8709251771173954E-3</v>
      </c>
      <c r="K89" s="103">
        <v>-1.0191455441451138E-2</v>
      </c>
      <c r="L89" s="103">
        <v>-1.3456532402616536E-2</v>
      </c>
      <c r="M89" s="103">
        <v>-1.6678468010875542E-2</v>
      </c>
      <c r="N89" s="103">
        <v>-1.9867097875903017E-2</v>
      </c>
      <c r="O89" s="103">
        <v>-2.3030167616546887E-2</v>
      </c>
      <c r="P89" s="103">
        <v>-2.6173710863870603E-2</v>
      </c>
      <c r="Q89" s="103">
        <v>-2.930238893065629E-2</v>
      </c>
      <c r="R89" s="103">
        <v>-3.2419780426414552E-2</v>
      </c>
      <c r="S89" s="102">
        <v>-3.5528619732876583E-2</v>
      </c>
      <c r="T89" s="102">
        <v>-3.8630988682339183E-2</v>
      </c>
      <c r="U89" s="102">
        <v>-4.172846799658704E-2</v>
      </c>
      <c r="V89" s="102">
        <v>-4.4822255455132298E-2</v>
      </c>
      <c r="W89" s="102">
        <v>-4.791325726680163E-2</v>
      </c>
      <c r="X89" s="102">
        <v>-5.1002158248518614E-2</v>
      </c>
    </row>
    <row r="90" spans="1:24" s="24" customFormat="1" x14ac:dyDescent="0.3">
      <c r="A90" s="102" t="s">
        <v>132</v>
      </c>
      <c r="B90" s="102" t="s">
        <v>137</v>
      </c>
      <c r="C90" s="102" t="s">
        <v>267</v>
      </c>
      <c r="D90" s="102" t="s">
        <v>276</v>
      </c>
      <c r="E90" s="102" t="s">
        <v>337</v>
      </c>
      <c r="F90" s="102" t="s">
        <v>338</v>
      </c>
      <c r="G90" s="103">
        <v>0</v>
      </c>
      <c r="H90" s="103">
        <v>0</v>
      </c>
      <c r="I90" s="103">
        <v>-5.8317278922095745E-3</v>
      </c>
      <c r="J90" s="103">
        <v>-1.1514792510956683E-2</v>
      </c>
      <c r="K90" s="103">
        <v>-1.7079576879078164E-2</v>
      </c>
      <c r="L90" s="103">
        <v>-2.2551428597873579E-2</v>
      </c>
      <c r="M90" s="103">
        <v>-2.7950980922547594E-2</v>
      </c>
      <c r="N90" s="103">
        <v>-3.329471707795062E-2</v>
      </c>
      <c r="O90" s="103">
        <v>-3.8595617731402375E-2</v>
      </c>
      <c r="P90" s="103">
        <v>-4.3863794477483259E-2</v>
      </c>
      <c r="Q90" s="103">
        <v>-4.9107059080712792E-2</v>
      </c>
      <c r="R90" s="103">
        <v>-5.4331408833294001E-2</v>
      </c>
      <c r="S90" s="102">
        <v>-5.9541426209561682E-2</v>
      </c>
      <c r="T90" s="102">
        <v>-6.474060009439267E-2</v>
      </c>
      <c r="U90" s="102">
        <v>-6.9931579575486069E-2</v>
      </c>
      <c r="V90" s="102">
        <v>-7.5116371978231219E-2</v>
      </c>
      <c r="W90" s="102">
        <v>-8.0296495992810552E-2</v>
      </c>
      <c r="X90" s="102">
        <v>-8.5473099284870208E-2</v>
      </c>
    </row>
    <row r="91" spans="1:24" s="24" customFormat="1" x14ac:dyDescent="0.3">
      <c r="A91" s="102" t="s">
        <v>132</v>
      </c>
      <c r="B91" s="102" t="s">
        <v>137</v>
      </c>
      <c r="C91" s="102" t="s">
        <v>267</v>
      </c>
      <c r="D91" s="102" t="s">
        <v>278</v>
      </c>
      <c r="E91" s="102" t="s">
        <v>337</v>
      </c>
      <c r="F91" s="102" t="s">
        <v>338</v>
      </c>
      <c r="G91" s="103">
        <v>0</v>
      </c>
      <c r="H91" s="103">
        <v>0</v>
      </c>
      <c r="I91" s="103">
        <v>5.680527808471262E-2</v>
      </c>
      <c r="J91" s="103">
        <v>0.16998791136808189</v>
      </c>
      <c r="K91" s="103">
        <v>0.30922642345976781</v>
      </c>
      <c r="L91" s="103">
        <v>0.45851672891043527</v>
      </c>
      <c r="M91" s="103">
        <v>0.6070123302466619</v>
      </c>
      <c r="N91" s="103">
        <v>0.75390550588572536</v>
      </c>
      <c r="O91" s="103">
        <v>0.89705405887719025</v>
      </c>
      <c r="P91" s="103">
        <v>1.0372232956263812</v>
      </c>
      <c r="Q91" s="103">
        <v>1.1750516872208636</v>
      </c>
      <c r="R91" s="103">
        <v>1.3110589568776336</v>
      </c>
      <c r="S91" s="102">
        <v>1.4456602942776575</v>
      </c>
      <c r="T91" s="102">
        <v>1.5791826645125431</v>
      </c>
      <c r="U91" s="102">
        <v>1.711880764691988</v>
      </c>
      <c r="V91" s="102">
        <v>1.8439513623810821</v>
      </c>
      <c r="W91" s="102">
        <v>1.9755455210919135</v>
      </c>
      <c r="X91" s="102">
        <v>2.1067786670274473</v>
      </c>
    </row>
    <row r="92" spans="1:24" s="24" customFormat="1" x14ac:dyDescent="0.3">
      <c r="A92" s="102" t="s">
        <v>132</v>
      </c>
      <c r="B92" s="102" t="s">
        <v>137</v>
      </c>
      <c r="C92" s="102" t="s">
        <v>267</v>
      </c>
      <c r="D92" s="102" t="s">
        <v>279</v>
      </c>
      <c r="E92" s="102" t="s">
        <v>281</v>
      </c>
      <c r="F92" s="102" t="s">
        <v>338</v>
      </c>
      <c r="G92" s="103">
        <v>0</v>
      </c>
      <c r="H92" s="103">
        <v>0</v>
      </c>
      <c r="I92" s="103">
        <v>0</v>
      </c>
      <c r="J92" s="103">
        <v>0</v>
      </c>
      <c r="K92" s="103">
        <v>-1.3996048775775287E-2</v>
      </c>
      <c r="L92" s="103">
        <v>-6.7815806607193149E-2</v>
      </c>
      <c r="M92" s="103">
        <v>-0.11988842579422068</v>
      </c>
      <c r="N92" s="103">
        <v>-0.17020560340351615</v>
      </c>
      <c r="O92" s="103">
        <v>-0.21879041525865087</v>
      </c>
      <c r="P92" s="103">
        <v>-0.2656956934881255</v>
      </c>
      <c r="Q92" s="103">
        <v>-0.31100043123343768</v>
      </c>
      <c r="R92" s="103">
        <v>-0.35480471736456776</v>
      </c>
      <c r="S92" s="102">
        <v>-0.39722385383776643</v>
      </c>
      <c r="T92" s="102">
        <v>-0.43838232292331464</v>
      </c>
      <c r="U92" s="102">
        <v>-0.47840817141823583</v>
      </c>
      <c r="V92" s="102">
        <v>-0.51742820976951476</v>
      </c>
      <c r="W92" s="102">
        <v>-0.55556423653981379</v>
      </c>
      <c r="X92" s="102">
        <v>-0.59293033287210251</v>
      </c>
    </row>
    <row r="93" spans="1:24" s="24" customFormat="1" x14ac:dyDescent="0.3">
      <c r="A93" s="102" t="s">
        <v>132</v>
      </c>
      <c r="B93" s="102" t="s">
        <v>137</v>
      </c>
      <c r="C93" s="102" t="s">
        <v>267</v>
      </c>
      <c r="D93" s="102" t="s">
        <v>280</v>
      </c>
      <c r="E93" s="102" t="s">
        <v>281</v>
      </c>
      <c r="F93" s="102" t="s">
        <v>338</v>
      </c>
      <c r="G93" s="103">
        <v>0</v>
      </c>
      <c r="H93" s="103">
        <v>0</v>
      </c>
      <c r="I93" s="103">
        <v>0</v>
      </c>
      <c r="J93" s="103">
        <v>0</v>
      </c>
      <c r="K93" s="103">
        <v>0</v>
      </c>
      <c r="L93" s="103">
        <v>0</v>
      </c>
      <c r="M93" s="103">
        <v>0</v>
      </c>
      <c r="N93" s="103">
        <v>-3.4519184651540268E-2</v>
      </c>
      <c r="O93" s="103">
        <v>-0.17184550620005923</v>
      </c>
      <c r="P93" s="103">
        <v>-0.30917182774857821</v>
      </c>
      <c r="Q93" s="103">
        <v>-0.44649814929709719</v>
      </c>
      <c r="R93" s="103">
        <v>-0.58382447084561617</v>
      </c>
      <c r="S93" s="102">
        <v>-0.72115079239413515</v>
      </c>
      <c r="T93" s="102">
        <v>-0.85847711394265414</v>
      </c>
      <c r="U93" s="102">
        <v>-0.99580343549117312</v>
      </c>
      <c r="V93" s="102">
        <v>-1.1331297570396921</v>
      </c>
      <c r="W93" s="102">
        <v>-1.2704560785882111</v>
      </c>
      <c r="X93" s="102">
        <v>-1.4077824001367301</v>
      </c>
    </row>
    <row r="94" spans="1:24" s="24" customFormat="1" x14ac:dyDescent="0.3">
      <c r="A94" s="102" t="s">
        <v>132</v>
      </c>
      <c r="B94" s="102" t="s">
        <v>282</v>
      </c>
      <c r="C94" s="102" t="s">
        <v>213</v>
      </c>
      <c r="D94" s="102" t="s">
        <v>214</v>
      </c>
      <c r="E94" s="102" t="s">
        <v>337</v>
      </c>
      <c r="F94" s="102" t="s">
        <v>338</v>
      </c>
      <c r="G94" s="103">
        <v>0</v>
      </c>
      <c r="H94" s="103">
        <v>0</v>
      </c>
      <c r="I94" s="103">
        <v>-2.425388086862509E-2</v>
      </c>
      <c r="J94" s="103">
        <v>-4.6041425084195862E-2</v>
      </c>
      <c r="K94" s="103">
        <v>-6.6541091597899921E-2</v>
      </c>
      <c r="L94" s="103">
        <v>-8.6086146189458673E-2</v>
      </c>
      <c r="M94" s="103">
        <v>-9.0277671220276343E-2</v>
      </c>
      <c r="N94" s="103">
        <v>-9.4356888021699878E-2</v>
      </c>
      <c r="O94" s="103">
        <v>-9.8355429020228799E-2</v>
      </c>
      <c r="P94" s="103">
        <v>-0.10229632283235793</v>
      </c>
      <c r="Q94" s="103">
        <v>-0.10619618013238015</v>
      </c>
      <c r="R94" s="103">
        <v>-0.1100669039157907</v>
      </c>
      <c r="S94" s="102">
        <v>-0.11391698414244668</v>
      </c>
      <c r="T94" s="102">
        <v>-0.11775245648726912</v>
      </c>
      <c r="U94" s="102">
        <v>-0.12157760185603045</v>
      </c>
      <c r="V94" s="102">
        <v>-0.12539545156794962</v>
      </c>
      <c r="W94" s="102">
        <v>-0.12920814961724744</v>
      </c>
      <c r="X94" s="102">
        <v>-0.1330172111682037</v>
      </c>
    </row>
    <row r="95" spans="1:24" s="24" customFormat="1" x14ac:dyDescent="0.3">
      <c r="A95" s="102" t="s">
        <v>132</v>
      </c>
      <c r="B95" s="102" t="s">
        <v>282</v>
      </c>
      <c r="C95" s="102" t="s">
        <v>213</v>
      </c>
      <c r="D95" s="102" t="s">
        <v>215</v>
      </c>
      <c r="E95" s="102" t="s">
        <v>337</v>
      </c>
      <c r="F95" s="102" t="s">
        <v>338</v>
      </c>
      <c r="G95" s="103">
        <v>0</v>
      </c>
      <c r="H95" s="103">
        <v>0</v>
      </c>
      <c r="I95" s="103">
        <v>-1.0305113966501852E-2</v>
      </c>
      <c r="J95" s="103">
        <v>-1.9698689551244389E-2</v>
      </c>
      <c r="K95" s="103">
        <v>-2.835272287960873E-2</v>
      </c>
      <c r="L95" s="103">
        <v>-3.6404506166496708E-2</v>
      </c>
      <c r="M95" s="103">
        <v>-4.4168804049013133E-2</v>
      </c>
      <c r="N95" s="103">
        <v>-5.1725064393577887E-2</v>
      </c>
      <c r="O95" s="103">
        <v>-5.3372303874699434E-2</v>
      </c>
      <c r="P95" s="103">
        <v>-5.4995795013250963E-2</v>
      </c>
      <c r="Q95" s="103">
        <v>-5.660238074482158E-2</v>
      </c>
      <c r="R95" s="103">
        <v>-5.8196964629017287E-2</v>
      </c>
      <c r="S95" s="102">
        <v>-5.9783044190829054E-2</v>
      </c>
      <c r="T95" s="102">
        <v>-6.1363105887699429E-2</v>
      </c>
      <c r="U95" s="102">
        <v>-6.2938913282139311E-2</v>
      </c>
      <c r="V95" s="102">
        <v>-6.4511715156816987E-2</v>
      </c>
      <c r="W95" s="102">
        <v>-6.608239475187655E-2</v>
      </c>
      <c r="X95" s="102">
        <v>-6.7651576254596071E-2</v>
      </c>
    </row>
    <row r="96" spans="1:24" s="24" customFormat="1" x14ac:dyDescent="0.3">
      <c r="A96" s="102" t="s">
        <v>132</v>
      </c>
      <c r="B96" s="102" t="s">
        <v>282</v>
      </c>
      <c r="C96" s="102" t="s">
        <v>213</v>
      </c>
      <c r="D96" s="102" t="s">
        <v>218</v>
      </c>
      <c r="E96" s="102" t="s">
        <v>337</v>
      </c>
      <c r="F96" s="102" t="s">
        <v>338</v>
      </c>
      <c r="G96" s="103">
        <v>0</v>
      </c>
      <c r="H96" s="103">
        <v>0</v>
      </c>
      <c r="I96" s="103">
        <v>-1.4650378334510014E-2</v>
      </c>
      <c r="J96" s="103">
        <v>-2.8308973937139558E-2</v>
      </c>
      <c r="K96" s="103">
        <v>-4.1102484491883466E-2</v>
      </c>
      <c r="L96" s="103">
        <v>-5.3167282916827416E-2</v>
      </c>
      <c r="M96" s="103">
        <v>-6.4631568500825881E-2</v>
      </c>
      <c r="N96" s="103">
        <v>-7.5605332296540789E-2</v>
      </c>
      <c r="O96" s="103">
        <v>-8.6334450593224824E-2</v>
      </c>
      <c r="P96" s="103">
        <v>-9.6887012209422446E-2</v>
      </c>
      <c r="Q96" s="103">
        <v>-0.10731374422832243</v>
      </c>
      <c r="R96" s="103">
        <v>-0.10974804025947128</v>
      </c>
      <c r="S96" s="102">
        <v>-0.11216764729430212</v>
      </c>
      <c r="T96" s="102">
        <v>-0.11457699032253683</v>
      </c>
      <c r="U96" s="102">
        <v>-0.11697918361036456</v>
      </c>
      <c r="V96" s="102">
        <v>-0.11937640729419816</v>
      </c>
      <c r="W96" s="102">
        <v>-0.12177018193648703</v>
      </c>
      <c r="X96" s="102">
        <v>-0.12416156535363747</v>
      </c>
    </row>
    <row r="97" spans="1:24" s="24" customFormat="1" x14ac:dyDescent="0.3">
      <c r="A97" s="102" t="s">
        <v>132</v>
      </c>
      <c r="B97" s="102" t="s">
        <v>282</v>
      </c>
      <c r="C97" s="102" t="s">
        <v>213</v>
      </c>
      <c r="D97" s="102" t="s">
        <v>225</v>
      </c>
      <c r="E97" s="102" t="s">
        <v>337</v>
      </c>
      <c r="F97" s="102" t="s">
        <v>338</v>
      </c>
      <c r="G97" s="103">
        <v>0</v>
      </c>
      <c r="H97" s="103">
        <v>0</v>
      </c>
      <c r="I97" s="103">
        <v>0</v>
      </c>
      <c r="J97" s="103">
        <v>0</v>
      </c>
      <c r="K97" s="103">
        <v>-2.6256582827277873E-3</v>
      </c>
      <c r="L97" s="103">
        <v>-5.4527731154166616E-3</v>
      </c>
      <c r="M97" s="103">
        <v>-8.1613607802662469E-3</v>
      </c>
      <c r="N97" s="103">
        <v>-1.0763343228549046E-2</v>
      </c>
      <c r="O97" s="103">
        <v>-1.3329881986723698E-2</v>
      </c>
      <c r="P97" s="103">
        <v>-1.5863075599766449E-2</v>
      </c>
      <c r="Q97" s="103">
        <v>-1.8365472313502936E-2</v>
      </c>
      <c r="R97" s="103">
        <v>-2.0839906931860309E-2</v>
      </c>
      <c r="S97" s="102">
        <v>-2.328934398321111E-2</v>
      </c>
      <c r="T97" s="102">
        <v>-2.5716741614720644E-2</v>
      </c>
      <c r="U97" s="102">
        <v>-2.8124944354234085E-2</v>
      </c>
      <c r="V97" s="102">
        <v>-3.0516607041908578E-2</v>
      </c>
      <c r="W97" s="102">
        <v>-3.2894147873830014E-2</v>
      </c>
      <c r="X97" s="102">
        <v>-3.5259725918916886E-2</v>
      </c>
    </row>
    <row r="98" spans="1:24" s="24" customFormat="1" x14ac:dyDescent="0.3">
      <c r="A98" s="102" t="s">
        <v>132</v>
      </c>
      <c r="B98" s="102" t="s">
        <v>282</v>
      </c>
      <c r="C98" s="102" t="s">
        <v>134</v>
      </c>
      <c r="D98" s="102" t="s">
        <v>283</v>
      </c>
      <c r="E98" s="102" t="s">
        <v>337</v>
      </c>
      <c r="F98" s="102" t="s">
        <v>338</v>
      </c>
      <c r="G98" s="103">
        <v>0</v>
      </c>
      <c r="H98" s="103">
        <v>0</v>
      </c>
      <c r="I98" s="103">
        <v>0</v>
      </c>
      <c r="J98" s="103">
        <v>1.7638483940076848</v>
      </c>
      <c r="K98" s="103">
        <v>3.538563177954523</v>
      </c>
      <c r="L98" s="103">
        <v>5.3603420913493398</v>
      </c>
      <c r="M98" s="103">
        <v>7.186423456176577</v>
      </c>
      <c r="N98" s="103">
        <v>9.0251375261386393</v>
      </c>
      <c r="O98" s="103">
        <v>10.863851596100702</v>
      </c>
      <c r="P98" s="103">
        <v>12.702565666062764</v>
      </c>
      <c r="Q98" s="103">
        <v>14.541279736024826</v>
      </c>
      <c r="R98" s="103">
        <v>16.379993805986889</v>
      </c>
      <c r="S98" s="102">
        <v>18.218707875948951</v>
      </c>
      <c r="T98" s="102">
        <v>18.55027926561424</v>
      </c>
      <c r="U98" s="102">
        <v>18.881850655279528</v>
      </c>
      <c r="V98" s="102">
        <v>19.213422044944817</v>
      </c>
      <c r="W98" s="102">
        <v>19.544993434610106</v>
      </c>
      <c r="X98" s="102">
        <v>19.876564824275395</v>
      </c>
    </row>
    <row r="99" spans="1:24" s="24" customFormat="1" x14ac:dyDescent="0.3">
      <c r="A99" s="102" t="s">
        <v>132</v>
      </c>
      <c r="B99" s="102" t="s">
        <v>282</v>
      </c>
      <c r="C99" s="102" t="s">
        <v>134</v>
      </c>
      <c r="D99" s="102" t="s">
        <v>285</v>
      </c>
      <c r="E99" s="102" t="s">
        <v>337</v>
      </c>
      <c r="F99" s="102" t="s">
        <v>338</v>
      </c>
      <c r="G99" s="103">
        <v>0</v>
      </c>
      <c r="H99" s="103">
        <v>0</v>
      </c>
      <c r="I99" s="103">
        <v>0</v>
      </c>
      <c r="J99" s="103">
        <v>1.0652445451337376</v>
      </c>
      <c r="K99" s="103">
        <v>2.1201666427275141</v>
      </c>
      <c r="L99" s="103">
        <v>3.1880047807751266</v>
      </c>
      <c r="M99" s="103">
        <v>4.2453966796242284</v>
      </c>
      <c r="N99" s="103">
        <v>5.2989943178024914</v>
      </c>
      <c r="O99" s="103">
        <v>6.3432184873718942</v>
      </c>
      <c r="P99" s="103">
        <v>7.3795888377419043</v>
      </c>
      <c r="Q99" s="103">
        <v>8.4094171022905719</v>
      </c>
      <c r="R99" s="103">
        <v>9.4338224816818368</v>
      </c>
      <c r="S99" s="102">
        <v>10.453750876897768</v>
      </c>
      <c r="T99" s="102">
        <v>10.637008111286217</v>
      </c>
      <c r="U99" s="102">
        <v>10.819720268960937</v>
      </c>
      <c r="V99" s="102">
        <v>11.001986171675737</v>
      </c>
      <c r="W99" s="102">
        <v>11.18388740031828</v>
      </c>
      <c r="X99" s="102">
        <v>11.365491072135089</v>
      </c>
    </row>
    <row r="100" spans="1:24" s="24" customFormat="1" x14ac:dyDescent="0.3">
      <c r="A100" s="102" t="s">
        <v>132</v>
      </c>
      <c r="B100" s="102" t="s">
        <v>286</v>
      </c>
      <c r="C100" s="102" t="s">
        <v>138</v>
      </c>
      <c r="D100" s="102" t="s">
        <v>139</v>
      </c>
      <c r="E100" s="102" t="s">
        <v>337</v>
      </c>
      <c r="F100" s="102" t="s">
        <v>338</v>
      </c>
      <c r="G100" s="103">
        <v>0</v>
      </c>
      <c r="H100" s="103">
        <v>0</v>
      </c>
      <c r="I100" s="103">
        <v>-8.1584006194411647E-3</v>
      </c>
      <c r="J100" s="103">
        <v>-1.6098060831759763E-2</v>
      </c>
      <c r="K100" s="103">
        <v>-2.3884695879232108E-2</v>
      </c>
      <c r="L100" s="103">
        <v>-3.1565061897898684E-2</v>
      </c>
      <c r="M100" s="103">
        <v>-3.9172004805172182E-2</v>
      </c>
      <c r="N100" s="103">
        <v>-4.6728397225432351E-2</v>
      </c>
      <c r="O100" s="103">
        <v>-5.425007109981346E-2</v>
      </c>
      <c r="P100" s="103">
        <v>-6.1747939770330593E-2</v>
      </c>
      <c r="Q100" s="103">
        <v>-6.9229504803947128E-2</v>
      </c>
      <c r="R100" s="103">
        <v>-7.6699912614940094E-2</v>
      </c>
      <c r="S100" s="102">
        <v>-8.416268919977625E-2</v>
      </c>
      <c r="T100" s="102">
        <v>-9.1620248159016149E-2</v>
      </c>
      <c r="U100" s="102">
        <v>-9.9074240617293696E-2</v>
      </c>
      <c r="V100" s="102">
        <v>-0.10652579561744265</v>
      </c>
      <c r="W100" s="102">
        <v>-0.11397568497818612</v>
      </c>
      <c r="X100" s="102">
        <v>-0.12142443621393535</v>
      </c>
    </row>
    <row r="101" spans="1:24" s="24" customFormat="1" x14ac:dyDescent="0.3">
      <c r="A101" s="102" t="s">
        <v>132</v>
      </c>
      <c r="B101" s="102" t="s">
        <v>286</v>
      </c>
      <c r="C101" s="102" t="s">
        <v>138</v>
      </c>
      <c r="D101" s="102" t="s">
        <v>140</v>
      </c>
      <c r="E101" s="102" t="s">
        <v>337</v>
      </c>
      <c r="F101" s="102" t="s">
        <v>338</v>
      </c>
      <c r="G101" s="103">
        <v>0</v>
      </c>
      <c r="H101" s="103">
        <v>0</v>
      </c>
      <c r="I101" s="103">
        <v>-1.3193993505953119E-2</v>
      </c>
      <c r="J101" s="103">
        <v>-1.55828803719258E-2</v>
      </c>
      <c r="K101" s="103">
        <v>-1.7942313355307129E-2</v>
      </c>
      <c r="L101" s="103">
        <v>-2.0281376853698824E-2</v>
      </c>
      <c r="M101" s="103">
        <v>-2.2606483377392766E-2</v>
      </c>
      <c r="N101" s="103">
        <v>-2.4922087359881037E-2</v>
      </c>
      <c r="O101" s="103">
        <v>-2.7231249571053592E-2</v>
      </c>
      <c r="P101" s="103">
        <v>-2.9536057731172634E-2</v>
      </c>
      <c r="Q101" s="103">
        <v>-3.1837928796506265E-2</v>
      </c>
      <c r="R101" s="103">
        <v>-3.4137821254800443E-2</v>
      </c>
      <c r="S101" s="102">
        <v>-3.6436382006951908E-2</v>
      </c>
      <c r="T101" s="102">
        <v>-3.8734046996585038E-2</v>
      </c>
      <c r="U101" s="102">
        <v>-4.1031109704715768E-2</v>
      </c>
      <c r="V101" s="102">
        <v>-4.3327767569897917E-2</v>
      </c>
      <c r="W101" s="102">
        <v>-4.5624153357192436E-2</v>
      </c>
      <c r="X101" s="102">
        <v>-4.7920356315147968E-2</v>
      </c>
    </row>
    <row r="102" spans="1:24" s="24" customFormat="1" x14ac:dyDescent="0.3">
      <c r="A102" s="102" t="s">
        <v>132</v>
      </c>
      <c r="B102" s="102" t="s">
        <v>286</v>
      </c>
      <c r="C102" s="102" t="s">
        <v>138</v>
      </c>
      <c r="D102" s="102" t="s">
        <v>141</v>
      </c>
      <c r="E102" s="102" t="s">
        <v>337</v>
      </c>
      <c r="F102" s="102" t="s">
        <v>338</v>
      </c>
      <c r="G102" s="103">
        <v>0</v>
      </c>
      <c r="H102" s="103">
        <v>0</v>
      </c>
      <c r="I102" s="103">
        <v>-2.6939785571587008E-3</v>
      </c>
      <c r="J102" s="103">
        <v>-5.3496882518890235E-3</v>
      </c>
      <c r="K102" s="103">
        <v>-7.9813851084906198E-3</v>
      </c>
      <c r="L102" s="103">
        <v>-1.0598045641173158E-2</v>
      </c>
      <c r="M102" s="103">
        <v>-1.3205302961947378E-2</v>
      </c>
      <c r="N102" s="103">
        <v>-1.5806684601665042E-2</v>
      </c>
      <c r="O102" s="103">
        <v>-1.8404396631731164E-2</v>
      </c>
      <c r="P102" s="103">
        <v>-2.0999817562541004E-2</v>
      </c>
      <c r="Q102" s="103">
        <v>-2.3593808341964759E-2</v>
      </c>
      <c r="R102" s="103">
        <v>-2.6186906501666066E-2</v>
      </c>
      <c r="S102" s="102">
        <v>-2.8779447581497478E-2</v>
      </c>
      <c r="T102" s="102">
        <v>-3.1371641007067012E-2</v>
      </c>
      <c r="U102" s="102">
        <v>-3.3963617480160954E-2</v>
      </c>
      <c r="V102" s="102">
        <v>-3.6555458567327323E-2</v>
      </c>
      <c r="W102" s="102">
        <v>-3.9147215169930791E-2</v>
      </c>
      <c r="X102" s="102">
        <v>-4.173891905221528E-2</v>
      </c>
    </row>
    <row r="103" spans="1:24" s="24" customFormat="1" x14ac:dyDescent="0.3">
      <c r="A103" s="102" t="s">
        <v>132</v>
      </c>
      <c r="B103" s="102" t="s">
        <v>286</v>
      </c>
      <c r="C103" s="102" t="s">
        <v>138</v>
      </c>
      <c r="D103" s="102" t="s">
        <v>142</v>
      </c>
      <c r="E103" s="102" t="s">
        <v>337</v>
      </c>
      <c r="F103" s="102" t="s">
        <v>338</v>
      </c>
      <c r="G103" s="103">
        <v>0</v>
      </c>
      <c r="H103" s="103">
        <v>0</v>
      </c>
      <c r="I103" s="103">
        <v>-2.8287329148721425E-4</v>
      </c>
      <c r="J103" s="103">
        <v>-5.5728990794582734E-4</v>
      </c>
      <c r="K103" s="103">
        <v>-8.2489013276219999E-4</v>
      </c>
      <c r="L103" s="103">
        <v>-1.0870065082272187E-3</v>
      </c>
      <c r="M103" s="103">
        <v>-1.3447178064550161E-3</v>
      </c>
      <c r="N103" s="103">
        <v>-1.598894922695571E-3</v>
      </c>
      <c r="O103" s="103">
        <v>-1.8502393628857974E-3</v>
      </c>
      <c r="P103" s="103">
        <v>-2.0993151800779764E-3</v>
      </c>
      <c r="Q103" s="103">
        <v>-2.3465752585167783E-3</v>
      </c>
      <c r="R103" s="103">
        <v>-2.5923828080958973E-3</v>
      </c>
      <c r="S103" s="102">
        <v>-2.8370288543016252E-3</v>
      </c>
      <c r="T103" s="102">
        <v>-3.0807464138292782E-3</v>
      </c>
      <c r="U103" s="102">
        <v>-3.3237219483221942E-3</v>
      </c>
      <c r="V103" s="102">
        <v>-3.5661045961632039E-3</v>
      </c>
      <c r="W103" s="102">
        <v>-3.8080135988896426E-3</v>
      </c>
      <c r="X103" s="102">
        <v>-4.0495442660670395E-3</v>
      </c>
    </row>
    <row r="104" spans="1:24" s="24" customFormat="1" x14ac:dyDescent="0.3">
      <c r="A104" s="102" t="s">
        <v>132</v>
      </c>
      <c r="B104" s="102" t="s">
        <v>286</v>
      </c>
      <c r="C104" s="102" t="s">
        <v>138</v>
      </c>
      <c r="D104" s="102" t="s">
        <v>143</v>
      </c>
      <c r="E104" s="102" t="s">
        <v>337</v>
      </c>
      <c r="F104" s="102" t="s">
        <v>338</v>
      </c>
      <c r="G104" s="103">
        <v>0</v>
      </c>
      <c r="H104" s="103">
        <v>0</v>
      </c>
      <c r="I104" s="103">
        <v>-1.5864588662286349E-4</v>
      </c>
      <c r="J104" s="103">
        <v>-3.1482635123276963E-4</v>
      </c>
      <c r="K104" s="103">
        <v>-4.6929211537722238E-4</v>
      </c>
      <c r="L104" s="103">
        <v>-6.2257136909213851E-4</v>
      </c>
      <c r="M104" s="103">
        <v>-7.7503249368664868E-4</v>
      </c>
      <c r="N104" s="103">
        <v>-9.2693086955757868E-4</v>
      </c>
      <c r="O104" s="103">
        <v>-1.07844280778512E-3</v>
      </c>
      <c r="P104" s="103">
        <v>-1.229689685856716E-3</v>
      </c>
      <c r="Q104" s="103">
        <v>-1.3807549009045138E-3</v>
      </c>
      <c r="R104" s="103">
        <v>-1.5316956777971776E-3</v>
      </c>
      <c r="S104" s="102">
        <v>-1.6825512468496403E-3</v>
      </c>
      <c r="T104" s="102">
        <v>-1.8333484854585018E-3</v>
      </c>
      <c r="U104" s="102">
        <v>-1.9841057999328482E-3</v>
      </c>
      <c r="V104" s="102">
        <v>-2.1348357916784848E-3</v>
      </c>
      <c r="W104" s="102">
        <v>-2.2855470861942633E-3</v>
      </c>
      <c r="X104" s="102">
        <v>-2.4362455867124387E-3</v>
      </c>
    </row>
    <row r="105" spans="1:24" s="24" customFormat="1" x14ac:dyDescent="0.3">
      <c r="A105" s="102" t="s">
        <v>132</v>
      </c>
      <c r="B105" s="102" t="s">
        <v>286</v>
      </c>
      <c r="C105" s="102" t="s">
        <v>138</v>
      </c>
      <c r="D105" s="102" t="s">
        <v>144</v>
      </c>
      <c r="E105" s="102" t="s">
        <v>337</v>
      </c>
      <c r="F105" s="102" t="s">
        <v>338</v>
      </c>
      <c r="G105" s="103">
        <v>0</v>
      </c>
      <c r="H105" s="103">
        <v>0</v>
      </c>
      <c r="I105" s="103">
        <v>-0.2844398013791965</v>
      </c>
      <c r="J105" s="103">
        <v>-0.54315220193473301</v>
      </c>
      <c r="K105" s="103">
        <v>-0.78060632330851387</v>
      </c>
      <c r="L105" s="103">
        <v>-0.9995128428652067</v>
      </c>
      <c r="M105" s="103">
        <v>-1.2014901158484255</v>
      </c>
      <c r="N105" s="103">
        <v>-1.3874954083914417</v>
      </c>
      <c r="O105" s="103">
        <v>-1.4030041775676818</v>
      </c>
      <c r="P105" s="103">
        <v>-1.4184706700696006</v>
      </c>
      <c r="Q105" s="103">
        <v>-1.4339124581513936</v>
      </c>
      <c r="R105" s="103">
        <v>-1.4493398159821866</v>
      </c>
      <c r="S105" s="102">
        <v>-1.4647587468498233</v>
      </c>
      <c r="T105" s="102">
        <v>-1.4801727572231969</v>
      </c>
      <c r="U105" s="102">
        <v>-1.4955838947556543</v>
      </c>
      <c r="V105" s="102">
        <v>-1.5109933550523469</v>
      </c>
      <c r="W105" s="102">
        <v>-1.5264018361639458</v>
      </c>
      <c r="X105" s="102">
        <v>-1.5418097456277271</v>
      </c>
    </row>
    <row r="106" spans="1:24" s="24" customFormat="1" x14ac:dyDescent="0.3">
      <c r="A106" s="102" t="s">
        <v>132</v>
      </c>
      <c r="B106" s="102" t="s">
        <v>286</v>
      </c>
      <c r="C106" s="102" t="s">
        <v>138</v>
      </c>
      <c r="D106" s="102" t="s">
        <v>145</v>
      </c>
      <c r="E106" s="102" t="s">
        <v>337</v>
      </c>
      <c r="F106" s="102" t="s">
        <v>338</v>
      </c>
      <c r="G106" s="103">
        <v>0</v>
      </c>
      <c r="H106" s="103">
        <v>0</v>
      </c>
      <c r="I106" s="103">
        <v>-0.25595645942833611</v>
      </c>
      <c r="J106" s="103">
        <v>-0.48491337854689331</v>
      </c>
      <c r="K106" s="103">
        <v>-0.69433289139230625</v>
      </c>
      <c r="L106" s="103">
        <v>-0.88989026923050973</v>
      </c>
      <c r="M106" s="103">
        <v>-1.0757489905649882</v>
      </c>
      <c r="N106" s="103">
        <v>-1.2548883351985918</v>
      </c>
      <c r="O106" s="103">
        <v>-1.429403999966443</v>
      </c>
      <c r="P106" s="103">
        <v>-1.6007529533219784</v>
      </c>
      <c r="Q106" s="103">
        <v>-1.6161335960052277</v>
      </c>
      <c r="R106" s="103">
        <v>-1.6313803606234432</v>
      </c>
      <c r="S106" s="102">
        <v>-1.6465360649529748</v>
      </c>
      <c r="T106" s="102">
        <v>-1.6616298955534905</v>
      </c>
      <c r="U106" s="102">
        <v>-1.6766817132253407</v>
      </c>
      <c r="V106" s="102">
        <v>-1.691705017071689</v>
      </c>
      <c r="W106" s="102">
        <v>-1.7067089749946689</v>
      </c>
      <c r="X106" s="102">
        <v>-1.7216998100294829</v>
      </c>
    </row>
    <row r="107" spans="1:24" s="24" customFormat="1" x14ac:dyDescent="0.3">
      <c r="A107" s="102" t="s">
        <v>132</v>
      </c>
      <c r="B107" s="102" t="s">
        <v>286</v>
      </c>
      <c r="C107" s="102" t="s">
        <v>138</v>
      </c>
      <c r="D107" s="102" t="s">
        <v>146</v>
      </c>
      <c r="E107" s="102" t="s">
        <v>337</v>
      </c>
      <c r="F107" s="102" t="s">
        <v>338</v>
      </c>
      <c r="G107" s="103">
        <v>0</v>
      </c>
      <c r="H107" s="103">
        <v>0</v>
      </c>
      <c r="I107" s="103">
        <v>-0.51805507916542526</v>
      </c>
      <c r="J107" s="103">
        <v>-0.58021307901300545</v>
      </c>
      <c r="K107" s="103">
        <v>-0.60167351169274752</v>
      </c>
      <c r="L107" s="103">
        <v>-0.61089276085696631</v>
      </c>
      <c r="M107" s="103">
        <v>-0.61089276085696631</v>
      </c>
      <c r="N107" s="103">
        <v>-0.61089276085696631</v>
      </c>
      <c r="O107" s="103">
        <v>-0.61089276085696631</v>
      </c>
      <c r="P107" s="103">
        <v>-0.61089276085696631</v>
      </c>
      <c r="Q107" s="103">
        <v>-0.61089276085696631</v>
      </c>
      <c r="R107" s="103">
        <v>-0.61089276085696631</v>
      </c>
      <c r="S107" s="102">
        <v>-0.61089276085696631</v>
      </c>
      <c r="T107" s="102">
        <v>-0.61089276085696631</v>
      </c>
      <c r="U107" s="102">
        <v>-0.61089276085696631</v>
      </c>
      <c r="V107" s="102">
        <v>-0.61089276085696631</v>
      </c>
      <c r="W107" s="102">
        <v>-0.61089276085696631</v>
      </c>
      <c r="X107" s="102">
        <v>-0.61089276085696631</v>
      </c>
    </row>
    <row r="108" spans="1:24" s="24" customFormat="1" x14ac:dyDescent="0.3">
      <c r="A108" s="102" t="s">
        <v>132</v>
      </c>
      <c r="B108" s="102" t="s">
        <v>286</v>
      </c>
      <c r="C108" s="102" t="s">
        <v>138</v>
      </c>
      <c r="D108" s="102" t="s">
        <v>148</v>
      </c>
      <c r="E108" s="102" t="s">
        <v>337</v>
      </c>
      <c r="F108" s="102" t="s">
        <v>338</v>
      </c>
      <c r="G108" s="103">
        <v>0</v>
      </c>
      <c r="H108" s="103">
        <v>0</v>
      </c>
      <c r="I108" s="103">
        <v>0</v>
      </c>
      <c r="J108" s="103">
        <v>0</v>
      </c>
      <c r="K108" s="103">
        <v>0</v>
      </c>
      <c r="L108" s="103">
        <v>0</v>
      </c>
      <c r="M108" s="103">
        <v>-1.2554596704134152E-12</v>
      </c>
      <c r="N108" s="103">
        <v>-1.4253675495003825E-12</v>
      </c>
      <c r="O108" s="103">
        <v>-1.4483620861055889E-12</v>
      </c>
      <c r="P108" s="103">
        <v>-1.4514740059635941E-12</v>
      </c>
      <c r="Q108" s="103">
        <v>-1.4514994776186538E-12</v>
      </c>
      <c r="R108" s="103">
        <v>-1.4515030595701466E-12</v>
      </c>
      <c r="S108" s="102">
        <v>-1.4515034575647569E-12</v>
      </c>
      <c r="T108" s="102">
        <v>-1.4515034575647569E-12</v>
      </c>
      <c r="U108" s="102">
        <v>-1.4515034575647569E-12</v>
      </c>
      <c r="V108" s="102">
        <v>-1.4515034575647569E-12</v>
      </c>
      <c r="W108" s="102">
        <v>-1.4515034575647569E-12</v>
      </c>
      <c r="X108" s="102">
        <v>-1.4515034575647569E-12</v>
      </c>
    </row>
    <row r="109" spans="1:24" s="24" customFormat="1" x14ac:dyDescent="0.3">
      <c r="A109" s="102" t="s">
        <v>132</v>
      </c>
      <c r="B109" s="102" t="s">
        <v>286</v>
      </c>
      <c r="C109" s="102" t="s">
        <v>138</v>
      </c>
      <c r="D109" s="102" t="s">
        <v>149</v>
      </c>
      <c r="E109" s="102" t="s">
        <v>337</v>
      </c>
      <c r="F109" s="102" t="s">
        <v>338</v>
      </c>
      <c r="G109" s="103">
        <v>0</v>
      </c>
      <c r="H109" s="103">
        <v>0</v>
      </c>
      <c r="I109" s="103">
        <v>0</v>
      </c>
      <c r="J109" s="103">
        <v>0</v>
      </c>
      <c r="K109" s="103">
        <v>0</v>
      </c>
      <c r="L109" s="103">
        <v>0</v>
      </c>
      <c r="M109" s="103">
        <v>-1.0217689877985093E-2</v>
      </c>
      <c r="N109" s="103">
        <v>-2.8643606125001383E-2</v>
      </c>
      <c r="O109" s="103">
        <v>-4.5294828792145553E-2</v>
      </c>
      <c r="P109" s="103">
        <v>-6.0272192072328298E-2</v>
      </c>
      <c r="Q109" s="103">
        <v>-7.3701487888402528E-2</v>
      </c>
      <c r="R109" s="103">
        <v>-8.5724830178102632E-2</v>
      </c>
      <c r="S109" s="102">
        <v>-9.6492198707279458E-2</v>
      </c>
      <c r="T109" s="102">
        <v>-0.10177396786937486</v>
      </c>
      <c r="U109" s="102">
        <v>-0.10265035325168773</v>
      </c>
      <c r="V109" s="102">
        <v>-0.10344362433849628</v>
      </c>
      <c r="W109" s="102">
        <v>-0.10416618423190689</v>
      </c>
      <c r="X109" s="102">
        <v>-0.10482908117395785</v>
      </c>
    </row>
    <row r="110" spans="1:24" s="24" customFormat="1" x14ac:dyDescent="0.3">
      <c r="A110" s="102" t="s">
        <v>132</v>
      </c>
      <c r="B110" s="102" t="s">
        <v>286</v>
      </c>
      <c r="C110" s="102" t="s">
        <v>138</v>
      </c>
      <c r="D110" s="102" t="s">
        <v>343</v>
      </c>
      <c r="E110" s="102" t="s">
        <v>337</v>
      </c>
      <c r="F110" s="102" t="s">
        <v>338</v>
      </c>
      <c r="G110" s="103">
        <v>0</v>
      </c>
      <c r="H110" s="103">
        <v>0</v>
      </c>
      <c r="I110" s="103">
        <v>7.76782885420389E-3</v>
      </c>
      <c r="J110" s="103">
        <v>1.5511910197698224E-2</v>
      </c>
      <c r="K110" s="103">
        <v>2.3234292044616245E-2</v>
      </c>
      <c r="L110" s="103">
        <v>3.0936870418754037E-2</v>
      </c>
      <c r="M110" s="103">
        <v>3.8621396169202918E-2</v>
      </c>
      <c r="N110" s="103">
        <v>4.6289482362333614E-2</v>
      </c>
      <c r="O110" s="103">
        <v>5.3942612025634669E-2</v>
      </c>
      <c r="P110" s="103">
        <v>6.1582146057463164E-2</v>
      </c>
      <c r="Q110" s="103">
        <v>6.920933115164532E-2</v>
      </c>
      <c r="R110" s="103">
        <v>7.6825307616788255E-2</v>
      </c>
      <c r="S110" s="102">
        <v>8.4431116997097794E-2</v>
      </c>
      <c r="T110" s="102">
        <v>9.2027709424579135E-2</v>
      </c>
      <c r="U110" s="102">
        <v>9.9615950651980603E-2</v>
      </c>
      <c r="V110" s="102">
        <v>0.10719662873204437</v>
      </c>
      <c r="W110" s="102">
        <v>0.11477046032190591</v>
      </c>
      <c r="X110" s="102">
        <v>0.12233809660219483</v>
      </c>
    </row>
    <row r="111" spans="1:24" s="24" customFormat="1" x14ac:dyDescent="0.3">
      <c r="A111" s="102" t="s">
        <v>132</v>
      </c>
      <c r="B111" s="102" t="s">
        <v>286</v>
      </c>
      <c r="C111" s="102" t="s">
        <v>138</v>
      </c>
      <c r="D111" s="102" t="s">
        <v>344</v>
      </c>
      <c r="E111" s="102" t="s">
        <v>337</v>
      </c>
      <c r="F111" s="102" t="s">
        <v>338</v>
      </c>
      <c r="G111" s="103">
        <v>0</v>
      </c>
      <c r="H111" s="103">
        <v>0</v>
      </c>
      <c r="I111" s="103">
        <v>2.4076823456528067E-3</v>
      </c>
      <c r="J111" s="103">
        <v>4.805089610005071E-3</v>
      </c>
      <c r="K111" s="103">
        <v>7.1923284426620515E-3</v>
      </c>
      <c r="L111" s="103">
        <v>9.5695044470207775E-3</v>
      </c>
      <c r="M111" s="103">
        <v>1.1936722189242402E-2</v>
      </c>
      <c r="N111" s="103">
        <v>1.4294085207175577E-2</v>
      </c>
      <c r="O111" s="103">
        <v>1.6641696019230455E-2</v>
      </c>
      <c r="P111" s="103">
        <v>1.897965613320295E-2</v>
      </c>
      <c r="Q111" s="103">
        <v>1.9800253901425119E-2</v>
      </c>
      <c r="R111" s="103">
        <v>2.0011068378021378E-2</v>
      </c>
      <c r="S111" s="102">
        <v>2.0221032659082094E-2</v>
      </c>
      <c r="T111" s="102">
        <v>2.0430155613023152E-2</v>
      </c>
      <c r="U111" s="102">
        <v>2.0638446020328535E-2</v>
      </c>
      <c r="V111" s="102">
        <v>2.0845912574324808E-2</v>
      </c>
      <c r="W111" s="102">
        <v>2.1052563881950846E-2</v>
      </c>
      <c r="X111" s="102">
        <v>2.1258408464522857E-2</v>
      </c>
    </row>
    <row r="112" spans="1:24" s="24" customFormat="1" x14ac:dyDescent="0.3">
      <c r="A112" s="102" t="s">
        <v>132</v>
      </c>
      <c r="B112" s="102" t="s">
        <v>286</v>
      </c>
      <c r="C112" s="102" t="s">
        <v>138</v>
      </c>
      <c r="D112" s="102" t="s">
        <v>292</v>
      </c>
      <c r="E112" s="102" t="s">
        <v>337</v>
      </c>
      <c r="F112" s="102" t="s">
        <v>338</v>
      </c>
      <c r="G112" s="103">
        <v>0</v>
      </c>
      <c r="H112" s="103">
        <v>0</v>
      </c>
      <c r="I112" s="103">
        <v>-0.17610614690589177</v>
      </c>
      <c r="J112" s="103">
        <v>-0.34630063227294705</v>
      </c>
      <c r="K112" s="103">
        <v>-0.5103783693268803</v>
      </c>
      <c r="L112" s="103">
        <v>-0.66833266601496488</v>
      </c>
      <c r="M112" s="103">
        <v>-0.82035608759511169</v>
      </c>
      <c r="N112" s="103">
        <v>-0.96681618152398496</v>
      </c>
      <c r="O112" s="103">
        <v>-1.1082122938807859</v>
      </c>
      <c r="P112" s="103">
        <v>-1.2451235618078798</v>
      </c>
      <c r="Q112" s="103">
        <v>-1.3781582812653241</v>
      </c>
      <c r="R112" s="103">
        <v>-1.5079120280654648</v>
      </c>
      <c r="S112" s="102">
        <v>-1.6349379818605345</v>
      </c>
      <c r="T112" s="102">
        <v>-1.7597294971924027</v>
      </c>
      <c r="U112" s="102">
        <v>-1.8827128669854474</v>
      </c>
      <c r="V112" s="102">
        <v>-2.0042474281394305</v>
      </c>
      <c r="W112" s="102">
        <v>-2.0936562385652806</v>
      </c>
      <c r="X112" s="102">
        <v>-2.1092396756658416</v>
      </c>
    </row>
    <row r="113" spans="1:24" s="24" customFormat="1" x14ac:dyDescent="0.3">
      <c r="A113" s="102" t="s">
        <v>132</v>
      </c>
      <c r="B113" s="102" t="s">
        <v>286</v>
      </c>
      <c r="C113" s="102" t="s">
        <v>138</v>
      </c>
      <c r="D113" s="102" t="s">
        <v>293</v>
      </c>
      <c r="E113" s="102" t="s">
        <v>337</v>
      </c>
      <c r="F113" s="102" t="s">
        <v>338</v>
      </c>
      <c r="G113" s="103">
        <v>0</v>
      </c>
      <c r="H113" s="103">
        <v>0</v>
      </c>
      <c r="I113" s="103">
        <v>8.4063553669213691E-3</v>
      </c>
      <c r="J113" s="103">
        <v>1.6812647379532281E-2</v>
      </c>
      <c r="K113" s="103">
        <v>2.5218890405132845E-2</v>
      </c>
      <c r="L113" s="103">
        <v>3.3625095552880839E-2</v>
      </c>
      <c r="M113" s="103">
        <v>4.2031271412644039E-2</v>
      </c>
      <c r="N113" s="103">
        <v>5.0437424626307278E-2</v>
      </c>
      <c r="O113" s="103">
        <v>5.8843560329525382E-2</v>
      </c>
      <c r="P113" s="103">
        <v>6.7249682493299601E-2</v>
      </c>
      <c r="Q113" s="103">
        <v>7.5655794188093817E-2</v>
      </c>
      <c r="R113" s="103">
        <v>8.4061897788056089E-2</v>
      </c>
      <c r="S113" s="102">
        <v>9.2467995128927657E-2</v>
      </c>
      <c r="T113" s="102">
        <v>0.10087408763014193</v>
      </c>
      <c r="U113" s="102">
        <v>0.10928017638923423</v>
      </c>
      <c r="V113" s="102">
        <v>0.11337237642217063</v>
      </c>
      <c r="W113" s="102">
        <v>0.11446882211281921</v>
      </c>
      <c r="X113" s="102">
        <v>0.11556526757782513</v>
      </c>
    </row>
    <row r="114" spans="1:24" s="24" customFormat="1" x14ac:dyDescent="0.3">
      <c r="A114" s="102" t="s">
        <v>132</v>
      </c>
      <c r="B114" s="102" t="s">
        <v>286</v>
      </c>
      <c r="C114" s="102" t="s">
        <v>138</v>
      </c>
      <c r="D114" s="102" t="s">
        <v>154</v>
      </c>
      <c r="E114" s="102" t="s">
        <v>337</v>
      </c>
      <c r="F114" s="102" t="s">
        <v>338</v>
      </c>
      <c r="G114" s="103">
        <v>0</v>
      </c>
      <c r="H114" s="103">
        <v>0</v>
      </c>
      <c r="I114" s="103">
        <v>0</v>
      </c>
      <c r="J114" s="103">
        <v>-0.10141981258185247</v>
      </c>
      <c r="K114" s="103">
        <v>-0.19624834777857914</v>
      </c>
      <c r="L114" s="103">
        <v>-0.27953131338361142</v>
      </c>
      <c r="M114" s="103">
        <v>-0.35581153704743518</v>
      </c>
      <c r="N114" s="103">
        <v>-0.42784438302186029</v>
      </c>
      <c r="O114" s="103">
        <v>-0.4400371844876742</v>
      </c>
      <c r="P114" s="103">
        <v>-0.44506638139520055</v>
      </c>
      <c r="Q114" s="103">
        <v>-0.45002537696464945</v>
      </c>
      <c r="R114" s="103">
        <v>-0.4549417932702014</v>
      </c>
      <c r="S114" s="102">
        <v>-0.45983238394673187</v>
      </c>
      <c r="T114" s="102">
        <v>-0.46470731058745451</v>
      </c>
      <c r="U114" s="102">
        <v>-0.46957273651020487</v>
      </c>
      <c r="V114" s="102">
        <v>-0.47443239995621578</v>
      </c>
      <c r="W114" s="102">
        <v>-0.47928856828340821</v>
      </c>
      <c r="X114" s="102">
        <v>-0.48414261671387804</v>
      </c>
    </row>
    <row r="115" spans="1:24" s="24" customFormat="1" x14ac:dyDescent="0.3">
      <c r="A115" s="102" t="s">
        <v>132</v>
      </c>
      <c r="B115" s="102" t="s">
        <v>286</v>
      </c>
      <c r="C115" s="102" t="s">
        <v>138</v>
      </c>
      <c r="D115" s="102" t="s">
        <v>155</v>
      </c>
      <c r="E115" s="102" t="s">
        <v>337</v>
      </c>
      <c r="F115" s="102" t="s">
        <v>338</v>
      </c>
      <c r="G115" s="103">
        <v>0</v>
      </c>
      <c r="H115" s="103">
        <v>0</v>
      </c>
      <c r="I115" s="103">
        <v>0</v>
      </c>
      <c r="J115" s="103">
        <v>0</v>
      </c>
      <c r="K115" s="103">
        <v>0</v>
      </c>
      <c r="L115" s="103">
        <v>-7.4437534321870474E-3</v>
      </c>
      <c r="M115" s="103">
        <v>-2.0480473302985906E-2</v>
      </c>
      <c r="N115" s="103">
        <v>-3.3201605285202988E-2</v>
      </c>
      <c r="O115" s="103">
        <v>-4.5685494332078462E-2</v>
      </c>
      <c r="P115" s="103">
        <v>-5.205769062113922E-2</v>
      </c>
      <c r="Q115" s="103">
        <v>-5.2797051669447169E-2</v>
      </c>
      <c r="R115" s="103">
        <v>-5.3530628051983928E-2</v>
      </c>
      <c r="S115" s="102">
        <v>-5.4259984813346852E-2</v>
      </c>
      <c r="T115" s="102">
        <v>-5.4986273665631087E-2</v>
      </c>
      <c r="U115" s="102">
        <v>-5.5710337291875058E-2</v>
      </c>
      <c r="V115" s="102">
        <v>-5.6432789704570829E-2</v>
      </c>
      <c r="W115" s="102">
        <v>-5.7154076953536526E-2</v>
      </c>
      <c r="X115" s="102">
        <v>-5.7874522368365211E-2</v>
      </c>
    </row>
    <row r="116" spans="1:24" s="24" customFormat="1" x14ac:dyDescent="0.3">
      <c r="A116" s="102" t="s">
        <v>132</v>
      </c>
      <c r="B116" s="102" t="s">
        <v>286</v>
      </c>
      <c r="C116" s="102" t="s">
        <v>138</v>
      </c>
      <c r="D116" s="102" t="s">
        <v>158</v>
      </c>
      <c r="E116" s="102" t="s">
        <v>337</v>
      </c>
      <c r="F116" s="102" t="s">
        <v>338</v>
      </c>
      <c r="G116" s="103">
        <v>0</v>
      </c>
      <c r="H116" s="103">
        <v>0</v>
      </c>
      <c r="I116" s="103">
        <v>0</v>
      </c>
      <c r="J116" s="103">
        <v>-7.7180564917671149E-4</v>
      </c>
      <c r="K116" s="103">
        <v>-2.10533606176362E-3</v>
      </c>
      <c r="L116" s="103">
        <v>-3.3549480411276043E-3</v>
      </c>
      <c r="M116" s="103">
        <v>-4.528994756892786E-3</v>
      </c>
      <c r="N116" s="103">
        <v>-5.6350336433793344E-3</v>
      </c>
      <c r="O116" s="103">
        <v>-6.6798952292265734E-3</v>
      </c>
      <c r="P116" s="103">
        <v>-7.6697474020372153E-3</v>
      </c>
      <c r="Q116" s="103">
        <v>-8.6101551155483708E-3</v>
      </c>
      <c r="R116" s="103">
        <v>-9.5061356260880865E-3</v>
      </c>
      <c r="S116" s="102">
        <v>-1.0362209403528182E-2</v>
      </c>
      <c r="T116" s="102">
        <v>-1.1182446903399011E-2</v>
      </c>
      <c r="U116" s="102">
        <v>-1.1513969971909914E-2</v>
      </c>
      <c r="V116" s="102">
        <v>-1.1588587971118837E-2</v>
      </c>
      <c r="W116" s="102">
        <v>-1.1660658894284056E-2</v>
      </c>
      <c r="X116" s="102">
        <v>-1.1730444493115796E-2</v>
      </c>
    </row>
    <row r="117" spans="1:24" s="24" customFormat="1" x14ac:dyDescent="0.3">
      <c r="A117" s="102" t="s">
        <v>132</v>
      </c>
      <c r="B117" s="102" t="s">
        <v>286</v>
      </c>
      <c r="C117" s="102" t="s">
        <v>159</v>
      </c>
      <c r="D117" s="102" t="s">
        <v>295</v>
      </c>
      <c r="E117" s="102" t="s">
        <v>337</v>
      </c>
      <c r="F117" s="102" t="s">
        <v>338</v>
      </c>
      <c r="G117" s="103">
        <v>0</v>
      </c>
      <c r="H117" s="103">
        <v>0</v>
      </c>
      <c r="I117" s="103">
        <v>9.7614004019843992E-2</v>
      </c>
      <c r="J117" s="103">
        <v>9.7614004019843992E-2</v>
      </c>
      <c r="K117" s="103">
        <v>9.7614004019843992E-2</v>
      </c>
      <c r="L117" s="103">
        <v>9.7614004019843992E-2</v>
      </c>
      <c r="M117" s="103">
        <v>9.7614004019843992E-2</v>
      </c>
      <c r="N117" s="103">
        <v>9.7614004019843992E-2</v>
      </c>
      <c r="O117" s="103">
        <v>9.7614004019843992E-2</v>
      </c>
      <c r="P117" s="103">
        <v>9.7614004019843992E-2</v>
      </c>
      <c r="Q117" s="103">
        <v>9.7614004019843992E-2</v>
      </c>
      <c r="R117" s="103">
        <v>9.7614004019843992E-2</v>
      </c>
      <c r="S117" s="102">
        <v>9.7614004019843992E-2</v>
      </c>
      <c r="T117" s="102">
        <v>9.7614004019843992E-2</v>
      </c>
      <c r="U117" s="102">
        <v>9.7614004019843992E-2</v>
      </c>
      <c r="V117" s="102">
        <v>9.7614004019843992E-2</v>
      </c>
      <c r="W117" s="102">
        <v>9.7614004019843992E-2</v>
      </c>
      <c r="X117" s="102">
        <v>9.7614004019843992E-2</v>
      </c>
    </row>
    <row r="118" spans="1:24" s="24" customFormat="1" x14ac:dyDescent="0.3">
      <c r="A118" s="102" t="s">
        <v>132</v>
      </c>
      <c r="B118" s="102" t="s">
        <v>286</v>
      </c>
      <c r="C118" s="102" t="s">
        <v>159</v>
      </c>
      <c r="D118" s="102" t="s">
        <v>296</v>
      </c>
      <c r="E118" s="102" t="s">
        <v>337</v>
      </c>
      <c r="F118" s="102" t="s">
        <v>338</v>
      </c>
      <c r="G118" s="103">
        <v>0</v>
      </c>
      <c r="H118" s="103">
        <v>0</v>
      </c>
      <c r="I118" s="103">
        <v>4.1860271581261894E-3</v>
      </c>
      <c r="J118" s="103">
        <v>8.2755969559128069E-3</v>
      </c>
      <c r="K118" s="103">
        <v>1.2294109529582452E-2</v>
      </c>
      <c r="L118" s="103">
        <v>1.6261326915468347E-2</v>
      </c>
      <c r="M118" s="103">
        <v>2.0192054515021079E-2</v>
      </c>
      <c r="N118" s="103">
        <v>2.4097094581967616E-2</v>
      </c>
      <c r="O118" s="103">
        <v>2.7984184421269341E-2</v>
      </c>
      <c r="P118" s="103">
        <v>3.185879535586944E-2</v>
      </c>
      <c r="Q118" s="103">
        <v>3.5724762110981148E-2</v>
      </c>
      <c r="R118" s="103">
        <v>3.9584755894825373E-2</v>
      </c>
      <c r="S118" s="102">
        <v>4.3440629556699195E-2</v>
      </c>
      <c r="T118" s="102">
        <v>4.7293664552516039E-2</v>
      </c>
      <c r="U118" s="102">
        <v>5.114474537374171E-2</v>
      </c>
      <c r="V118" s="102">
        <v>5.4994481673064012E-2</v>
      </c>
      <c r="W118" s="102">
        <v>5.8843293265401608E-2</v>
      </c>
      <c r="X118" s="102">
        <v>6.2691469051679091E-2</v>
      </c>
    </row>
    <row r="119" spans="1:24" s="24" customFormat="1" x14ac:dyDescent="0.3">
      <c r="A119" s="102" t="s">
        <v>132</v>
      </c>
      <c r="B119" s="102" t="s">
        <v>286</v>
      </c>
      <c r="C119" s="102" t="s">
        <v>159</v>
      </c>
      <c r="D119" s="102" t="s">
        <v>297</v>
      </c>
      <c r="E119" s="102" t="s">
        <v>337</v>
      </c>
      <c r="F119" s="102" t="s">
        <v>338</v>
      </c>
      <c r="G119" s="103">
        <v>0</v>
      </c>
      <c r="H119" s="103">
        <v>0</v>
      </c>
      <c r="I119" s="103">
        <v>9.5046989258364217E-2</v>
      </c>
      <c r="J119" s="103">
        <v>0.1853388040967886</v>
      </c>
      <c r="K119" s="103">
        <v>0.27197452746916972</v>
      </c>
      <c r="L119" s="103">
        <v>0.35582630013601257</v>
      </c>
      <c r="M119" s="103">
        <v>0.4375738119774315</v>
      </c>
      <c r="N119" s="103">
        <v>0.51773966866354726</v>
      </c>
      <c r="O119" s="103">
        <v>0.59672166784286285</v>
      </c>
      <c r="P119" s="103">
        <v>0.67482034177745742</v>
      </c>
      <c r="Q119" s="103">
        <v>0.75226147612885252</v>
      </c>
      <c r="R119" s="103">
        <v>0.82921399897200654</v>
      </c>
      <c r="S119" s="102">
        <v>0.90580391079425659</v>
      </c>
      <c r="T119" s="102">
        <v>0.98212497925254194</v>
      </c>
      <c r="U119" s="102">
        <v>1.0582468671444438</v>
      </c>
      <c r="V119" s="102">
        <v>1.134221264414182</v>
      </c>
      <c r="W119" s="102">
        <v>1.2100864896547989</v>
      </c>
      <c r="X119" s="102">
        <v>1.2858709296275201</v>
      </c>
    </row>
    <row r="120" spans="1:24" s="24" customFormat="1" x14ac:dyDescent="0.3">
      <c r="A120" s="102" t="s">
        <v>132</v>
      </c>
      <c r="B120" s="102" t="s">
        <v>286</v>
      </c>
      <c r="C120" s="102" t="s">
        <v>159</v>
      </c>
      <c r="D120" s="102" t="s">
        <v>298</v>
      </c>
      <c r="E120" s="102" t="s">
        <v>337</v>
      </c>
      <c r="F120" s="102" t="s">
        <v>338</v>
      </c>
      <c r="G120" s="103">
        <v>0</v>
      </c>
      <c r="H120" s="103">
        <v>0</v>
      </c>
      <c r="I120" s="103">
        <v>8.4646073670534006E-2</v>
      </c>
      <c r="J120" s="103">
        <v>0.17598058903926275</v>
      </c>
      <c r="K120" s="103">
        <v>0.27653391636145846</v>
      </c>
      <c r="L120" s="103">
        <v>0.3850650796178276</v>
      </c>
      <c r="M120" s="103">
        <v>0.49989502455253831</v>
      </c>
      <c r="N120" s="103">
        <v>0.61762141766680356</v>
      </c>
      <c r="O120" s="103">
        <v>0.73673408505154026</v>
      </c>
      <c r="P120" s="103">
        <v>0.85569591795529887</v>
      </c>
      <c r="Q120" s="103">
        <v>0.97532090791651072</v>
      </c>
      <c r="R120" s="103">
        <v>1.0945688384326198</v>
      </c>
      <c r="S120" s="102">
        <v>1.2135541615195982</v>
      </c>
      <c r="T120" s="102">
        <v>1.332357275674082</v>
      </c>
      <c r="U120" s="102">
        <v>1.4510342949184178</v>
      </c>
      <c r="V120" s="102">
        <v>1.5696242098139828</v>
      </c>
      <c r="W120" s="102">
        <v>1.6881540295793598</v>
      </c>
      <c r="X120" s="102">
        <v>1.8066424241905426</v>
      </c>
    </row>
    <row r="121" spans="1:24" s="24" customFormat="1" x14ac:dyDescent="0.3">
      <c r="A121" s="102" t="s">
        <v>132</v>
      </c>
      <c r="B121" s="102" t="s">
        <v>286</v>
      </c>
      <c r="C121" s="102" t="s">
        <v>159</v>
      </c>
      <c r="D121" s="102" t="s">
        <v>299</v>
      </c>
      <c r="E121" s="102" t="s">
        <v>337</v>
      </c>
      <c r="F121" s="102" t="s">
        <v>338</v>
      </c>
      <c r="G121" s="103">
        <v>0</v>
      </c>
      <c r="H121" s="103">
        <v>0</v>
      </c>
      <c r="I121" s="103">
        <v>-2.5940238351154415E-2</v>
      </c>
      <c r="J121" s="103">
        <v>-5.2067141670710387E-2</v>
      </c>
      <c r="K121" s="103">
        <v>-7.8956542144885247E-2</v>
      </c>
      <c r="L121" s="103">
        <v>-0.10619488580821243</v>
      </c>
      <c r="M121" s="103">
        <v>-0.13340386516160457</v>
      </c>
      <c r="N121" s="103">
        <v>-0.15993222728497566</v>
      </c>
      <c r="O121" s="103">
        <v>-0.18565568657641704</v>
      </c>
      <c r="P121" s="103">
        <v>-0.21046284155484354</v>
      </c>
      <c r="Q121" s="103">
        <v>-0.23471536915775676</v>
      </c>
      <c r="R121" s="103">
        <v>-0.25835927940972753</v>
      </c>
      <c r="S121" s="102">
        <v>-0.28154572604355049</v>
      </c>
      <c r="T121" s="102">
        <v>-0.30438976444975419</v>
      </c>
      <c r="U121" s="102">
        <v>-0.32697831785905673</v>
      </c>
      <c r="V121" s="102">
        <v>-0.34937669047212361</v>
      </c>
      <c r="W121" s="102">
        <v>-0.37163374151602341</v>
      </c>
      <c r="X121" s="102">
        <v>-0.39378591423101134</v>
      </c>
    </row>
    <row r="122" spans="1:24" s="24" customFormat="1" x14ac:dyDescent="0.3">
      <c r="A122" s="102" t="s">
        <v>132</v>
      </c>
      <c r="B122" s="102" t="s">
        <v>286</v>
      </c>
      <c r="C122" s="102" t="s">
        <v>159</v>
      </c>
      <c r="D122" s="102" t="s">
        <v>300</v>
      </c>
      <c r="E122" s="102" t="s">
        <v>337</v>
      </c>
      <c r="F122" s="102" t="s">
        <v>338</v>
      </c>
      <c r="G122" s="103">
        <v>0</v>
      </c>
      <c r="H122" s="103">
        <v>0</v>
      </c>
      <c r="I122" s="103">
        <v>8.916247347051087E-5</v>
      </c>
      <c r="J122" s="103">
        <v>1.8537025902242482E-4</v>
      </c>
      <c r="K122" s="103">
        <v>2.9128873806060689E-4</v>
      </c>
      <c r="L122" s="103">
        <v>4.056107206989854E-4</v>
      </c>
      <c r="M122" s="103">
        <v>5.2656756458890441E-4</v>
      </c>
      <c r="N122" s="103">
        <v>6.5057540036503238E-4</v>
      </c>
      <c r="O122" s="103">
        <v>7.7604347685291341E-4</v>
      </c>
      <c r="P122" s="103">
        <v>9.0135267089267281E-4</v>
      </c>
      <c r="Q122" s="103">
        <v>1.0273604055850336E-3</v>
      </c>
      <c r="R122" s="103">
        <v>1.1529709623421054E-3</v>
      </c>
      <c r="S122" s="102">
        <v>1.2783048999139312E-3</v>
      </c>
      <c r="T122" s="102">
        <v>1.4034469065620277E-3</v>
      </c>
      <c r="U122" s="102">
        <v>1.5284560903443575E-3</v>
      </c>
      <c r="V122" s="102">
        <v>1.653373522213696E-3</v>
      </c>
      <c r="W122" s="102">
        <v>1.7782276525001172E-3</v>
      </c>
      <c r="X122" s="102">
        <v>1.9030381473401237E-3</v>
      </c>
    </row>
    <row r="123" spans="1:24" s="24" customFormat="1" x14ac:dyDescent="0.3">
      <c r="A123" s="102" t="s">
        <v>132</v>
      </c>
      <c r="B123" s="102" t="s">
        <v>286</v>
      </c>
      <c r="C123" s="102" t="s">
        <v>182</v>
      </c>
      <c r="D123" s="102" t="s">
        <v>301</v>
      </c>
      <c r="E123" s="102" t="s">
        <v>337</v>
      </c>
      <c r="F123" s="102" t="s">
        <v>338</v>
      </c>
      <c r="G123" s="103">
        <v>0</v>
      </c>
      <c r="H123" s="103">
        <v>0</v>
      </c>
      <c r="I123" s="103">
        <v>0</v>
      </c>
      <c r="J123" s="103">
        <v>0.43975952983190292</v>
      </c>
      <c r="K123" s="103">
        <v>0.87134918830142472</v>
      </c>
      <c r="L123" s="103">
        <v>0.87976391114674035</v>
      </c>
      <c r="M123" s="103">
        <v>0.88807598437861046</v>
      </c>
      <c r="N123" s="103">
        <v>0.89629939305704964</v>
      </c>
      <c r="O123" s="103">
        <v>0.90444748700762623</v>
      </c>
      <c r="P123" s="103">
        <v>0.91253250951710452</v>
      </c>
      <c r="Q123" s="103">
        <v>0.92056533968901955</v>
      </c>
      <c r="R123" s="103">
        <v>0.92855540463313146</v>
      </c>
      <c r="S123" s="102">
        <v>0.93651071143057496</v>
      </c>
      <c r="T123" s="102">
        <v>0.94443795350393756</v>
      </c>
      <c r="U123" s="102">
        <v>0.95234265563007869</v>
      </c>
      <c r="V123" s="102">
        <v>0.96022933226372498</v>
      </c>
      <c r="W123" s="102">
        <v>0.96810164292647494</v>
      </c>
      <c r="X123" s="102">
        <v>0.97596253538569067</v>
      </c>
    </row>
    <row r="124" spans="1:24" s="24" customFormat="1" x14ac:dyDescent="0.3">
      <c r="A124" s="102" t="s">
        <v>132</v>
      </c>
      <c r="B124" s="102" t="s">
        <v>286</v>
      </c>
      <c r="C124" s="102" t="s">
        <v>182</v>
      </c>
      <c r="D124" s="102" t="s">
        <v>345</v>
      </c>
      <c r="E124" s="102" t="s">
        <v>337</v>
      </c>
      <c r="F124" s="102" t="s">
        <v>338</v>
      </c>
      <c r="G124" s="103">
        <v>0</v>
      </c>
      <c r="H124" s="103">
        <v>0</v>
      </c>
      <c r="I124" s="103">
        <v>9.0750261126866516E-3</v>
      </c>
      <c r="J124" s="103">
        <v>1.8150049704528812E-2</v>
      </c>
      <c r="K124" s="103">
        <v>2.7225071299468044E-2</v>
      </c>
      <c r="L124" s="103">
        <v>3.630009131254805E-2</v>
      </c>
      <c r="M124" s="103">
        <v>4.5375110072548366E-2</v>
      </c>
      <c r="N124" s="103">
        <v>5.4450127839913799E-2</v>
      </c>
      <c r="O124" s="103">
        <v>6.3525144820957336E-2</v>
      </c>
      <c r="P124" s="103">
        <v>7.2600161179111111E-2</v>
      </c>
      <c r="Q124" s="103">
        <v>8.167517704383892E-2</v>
      </c>
      <c r="R124" s="103">
        <v>9.0750192517696296E-2</v>
      </c>
      <c r="S124" s="102">
        <v>9.9825207681923253E-2</v>
      </c>
      <c r="T124" s="102">
        <v>0.10890022260087456</v>
      </c>
      <c r="U124" s="102">
        <v>0.11797523732552925</v>
      </c>
      <c r="V124" s="102">
        <v>0.12144439827690083</v>
      </c>
      <c r="W124" s="102">
        <v>0.12262809581370319</v>
      </c>
      <c r="X124" s="102">
        <v>0.12381179333790786</v>
      </c>
    </row>
    <row r="125" spans="1:24" s="24" customFormat="1" x14ac:dyDescent="0.3">
      <c r="A125" s="102" t="s">
        <v>132</v>
      </c>
      <c r="B125" s="102" t="s">
        <v>286</v>
      </c>
      <c r="C125" s="102" t="s">
        <v>182</v>
      </c>
      <c r="D125" s="102" t="s">
        <v>187</v>
      </c>
      <c r="E125" s="102" t="s">
        <v>337</v>
      </c>
      <c r="F125" s="102" t="s">
        <v>338</v>
      </c>
      <c r="G125" s="103">
        <v>0</v>
      </c>
      <c r="H125" s="103">
        <v>0</v>
      </c>
      <c r="I125" s="103">
        <v>0</v>
      </c>
      <c r="J125" s="103">
        <v>0</v>
      </c>
      <c r="K125" s="103">
        <v>0</v>
      </c>
      <c r="L125" s="103">
        <v>0</v>
      </c>
      <c r="M125" s="103">
        <v>-2.3731686673122659E-3</v>
      </c>
      <c r="N125" s="103">
        <v>-6.3553725249624066E-3</v>
      </c>
      <c r="O125" s="103">
        <v>-1.0060743684481562E-2</v>
      </c>
      <c r="P125" s="103">
        <v>-1.3515626260195953E-2</v>
      </c>
      <c r="Q125" s="103">
        <v>-1.6743857392492952E-2</v>
      </c>
      <c r="R125" s="103">
        <v>-1.9767005817934037E-2</v>
      </c>
      <c r="S125" s="102">
        <v>-2.2604587736419792E-2</v>
      </c>
      <c r="T125" s="102">
        <v>-2.5274262135878134E-2</v>
      </c>
      <c r="U125" s="102">
        <v>-2.7792007529350887E-2</v>
      </c>
      <c r="V125" s="102">
        <v>-3.0172281873322871E-2</v>
      </c>
      <c r="W125" s="102">
        <v>-3.2428167267809886E-2</v>
      </c>
      <c r="X125" s="102">
        <v>-3.3709592942364829E-2</v>
      </c>
    </row>
    <row r="126" spans="1:24" s="24" customFormat="1" x14ac:dyDescent="0.3">
      <c r="A126" s="102" t="s">
        <v>132</v>
      </c>
      <c r="B126" s="102" t="s">
        <v>286</v>
      </c>
      <c r="C126" s="102" t="s">
        <v>182</v>
      </c>
      <c r="D126" s="102" t="s">
        <v>304</v>
      </c>
      <c r="E126" s="102" t="s">
        <v>337</v>
      </c>
      <c r="F126" s="102" t="s">
        <v>338</v>
      </c>
      <c r="G126" s="103">
        <v>0</v>
      </c>
      <c r="H126" s="103">
        <v>0</v>
      </c>
      <c r="I126" s="103">
        <v>0</v>
      </c>
      <c r="J126" s="103">
        <v>0</v>
      </c>
      <c r="K126" s="103">
        <v>0</v>
      </c>
      <c r="L126" s="103">
        <v>0</v>
      </c>
      <c r="M126" s="103">
        <v>0</v>
      </c>
      <c r="N126" s="103">
        <v>0</v>
      </c>
      <c r="O126" s="103">
        <v>1.9587127562246116E-3</v>
      </c>
      <c r="P126" s="103">
        <v>3.9738115362552623E-3</v>
      </c>
      <c r="Q126" s="103">
        <v>5.9769229582707492E-3</v>
      </c>
      <c r="R126" s="103">
        <v>7.9734384365831232E-3</v>
      </c>
      <c r="S126" s="102">
        <v>9.9663288050496329E-3</v>
      </c>
      <c r="T126" s="102">
        <v>1.1957228108441742E-2</v>
      </c>
      <c r="U126" s="102">
        <v>1.3947034221062436E-2</v>
      </c>
      <c r="V126" s="102">
        <v>1.5936240235904547E-2</v>
      </c>
      <c r="W126" s="102">
        <v>1.7925116867332527E-2</v>
      </c>
      <c r="X126" s="102">
        <v>1.9913812716425887E-2</v>
      </c>
    </row>
    <row r="127" spans="1:24" s="24" customFormat="1" x14ac:dyDescent="0.3">
      <c r="A127" s="102" t="s">
        <v>132</v>
      </c>
      <c r="B127" s="102" t="s">
        <v>286</v>
      </c>
      <c r="C127" s="102" t="s">
        <v>182</v>
      </c>
      <c r="D127" s="102" t="s">
        <v>305</v>
      </c>
      <c r="E127" s="102" t="s">
        <v>337</v>
      </c>
      <c r="F127" s="102" t="s">
        <v>338</v>
      </c>
      <c r="G127" s="103">
        <v>0</v>
      </c>
      <c r="H127" s="103">
        <v>0</v>
      </c>
      <c r="I127" s="103">
        <v>0.1791673323964707</v>
      </c>
      <c r="J127" s="103">
        <v>0.1791673323964707</v>
      </c>
      <c r="K127" s="103">
        <v>0.1791673323964707</v>
      </c>
      <c r="L127" s="103">
        <v>0.1791673323964707</v>
      </c>
      <c r="M127" s="103">
        <v>0.1791673323964707</v>
      </c>
      <c r="N127" s="103">
        <v>0.1791673323964707</v>
      </c>
      <c r="O127" s="103">
        <v>0.1791673323964707</v>
      </c>
      <c r="P127" s="103">
        <v>0.1791673323964707</v>
      </c>
      <c r="Q127" s="103">
        <v>0.1791673323964707</v>
      </c>
      <c r="R127" s="103">
        <v>0.1791673323964707</v>
      </c>
      <c r="S127" s="102">
        <v>0.1791673323964707</v>
      </c>
      <c r="T127" s="102">
        <v>0.1791673323964707</v>
      </c>
      <c r="U127" s="102">
        <v>0.1791673323964707</v>
      </c>
      <c r="V127" s="102">
        <v>0.1791673323964707</v>
      </c>
      <c r="W127" s="102">
        <v>0.1791673323964707</v>
      </c>
      <c r="X127" s="102">
        <v>0.1791673323964707</v>
      </c>
    </row>
    <row r="128" spans="1:24" s="24" customFormat="1" x14ac:dyDescent="0.3">
      <c r="A128" s="102" t="s">
        <v>132</v>
      </c>
      <c r="B128" s="102" t="s">
        <v>286</v>
      </c>
      <c r="C128" s="102" t="s">
        <v>182</v>
      </c>
      <c r="D128" s="102" t="s">
        <v>306</v>
      </c>
      <c r="E128" s="102" t="s">
        <v>337</v>
      </c>
      <c r="F128" s="102" t="s">
        <v>338</v>
      </c>
      <c r="G128" s="103">
        <v>0</v>
      </c>
      <c r="H128" s="103">
        <v>0</v>
      </c>
      <c r="I128" s="103">
        <v>-1.0272315035354604E-2</v>
      </c>
      <c r="J128" s="103">
        <v>-2.1356313084937135E-2</v>
      </c>
      <c r="K128" s="103">
        <v>-3.355906994436475E-2</v>
      </c>
      <c r="L128" s="103">
        <v>-4.6729985638130946E-2</v>
      </c>
      <c r="M128" s="103">
        <v>-6.0665296736587576E-2</v>
      </c>
      <c r="N128" s="103">
        <v>-7.4952109409704024E-2</v>
      </c>
      <c r="O128" s="103">
        <v>-8.9407154883400397E-2</v>
      </c>
      <c r="P128" s="103">
        <v>-0.1038438956769195</v>
      </c>
      <c r="Q128" s="103">
        <v>-0.11836111460624196</v>
      </c>
      <c r="R128" s="103">
        <v>-0.13283257508228721</v>
      </c>
      <c r="S128" s="102">
        <v>-0.14727216655217923</v>
      </c>
      <c r="T128" s="102">
        <v>-0.16168964586168771</v>
      </c>
      <c r="U128" s="102">
        <v>-0.17609182278816499</v>
      </c>
      <c r="V128" s="102">
        <v>-0.19048342907299609</v>
      </c>
      <c r="W128" s="102">
        <v>-0.20486774244886391</v>
      </c>
      <c r="X128" s="102">
        <v>-0.21924702863072473</v>
      </c>
    </row>
    <row r="129" spans="1:24" s="24" customFormat="1" x14ac:dyDescent="0.3">
      <c r="A129" s="102" t="s">
        <v>132</v>
      </c>
      <c r="B129" s="102" t="s">
        <v>286</v>
      </c>
      <c r="C129" s="102" t="s">
        <v>182</v>
      </c>
      <c r="D129" s="102" t="s">
        <v>307</v>
      </c>
      <c r="E129" s="102" t="s">
        <v>337</v>
      </c>
      <c r="F129" s="102" t="s">
        <v>338</v>
      </c>
      <c r="G129" s="103">
        <v>0</v>
      </c>
      <c r="H129" s="103">
        <v>0</v>
      </c>
      <c r="I129" s="103">
        <v>2.7732151675019183E-2</v>
      </c>
      <c r="J129" s="103">
        <v>5.7655602622415945E-2</v>
      </c>
      <c r="K129" s="103">
        <v>9.0599364852674044E-2</v>
      </c>
      <c r="L129" s="103">
        <v>0.12615686386446384</v>
      </c>
      <c r="M129" s="103">
        <v>0.1637779998684607</v>
      </c>
      <c r="N129" s="103">
        <v>0.20234808408412402</v>
      </c>
      <c r="O129" s="103">
        <v>0.24137234610939878</v>
      </c>
      <c r="P129" s="103">
        <v>0.28034719102029454</v>
      </c>
      <c r="Q129" s="103">
        <v>0.31953930261946267</v>
      </c>
      <c r="R129" s="103">
        <v>0.35860788019905193</v>
      </c>
      <c r="S129" s="102">
        <v>0.39759042107617126</v>
      </c>
      <c r="T129" s="102">
        <v>0.43651326579098365</v>
      </c>
      <c r="U129" s="102">
        <v>0.47539479868798767</v>
      </c>
      <c r="V129" s="102">
        <v>0.51424779404146581</v>
      </c>
      <c r="W129" s="102">
        <v>0.55308110074084538</v>
      </c>
      <c r="X129" s="102">
        <v>0.59190083553299444</v>
      </c>
    </row>
    <row r="130" spans="1:24" s="24" customFormat="1" x14ac:dyDescent="0.3">
      <c r="A130" s="102" t="s">
        <v>132</v>
      </c>
      <c r="B130" s="102" t="s">
        <v>286</v>
      </c>
      <c r="C130" s="102" t="s">
        <v>182</v>
      </c>
      <c r="D130" s="102" t="s">
        <v>308</v>
      </c>
      <c r="E130" s="102" t="s">
        <v>337</v>
      </c>
      <c r="F130" s="102" t="s">
        <v>338</v>
      </c>
      <c r="G130" s="103">
        <v>0</v>
      </c>
      <c r="H130" s="103">
        <v>0</v>
      </c>
      <c r="I130" s="103">
        <v>0.11671615450827287</v>
      </c>
      <c r="J130" s="103">
        <v>0.24265481823421575</v>
      </c>
      <c r="K130" s="103">
        <v>0.38130504947516936</v>
      </c>
      <c r="L130" s="103">
        <v>0.53095570035943562</v>
      </c>
      <c r="M130" s="103">
        <v>0.68929156892366983</v>
      </c>
      <c r="N130" s="103">
        <v>0.8516212706167261</v>
      </c>
      <c r="O130" s="103">
        <v>1.0158624679637092</v>
      </c>
      <c r="P130" s="103">
        <v>1.1798956837726997</v>
      </c>
      <c r="Q130" s="103">
        <v>1.3448433086998526</v>
      </c>
      <c r="R130" s="103">
        <v>1.5092710166769918</v>
      </c>
      <c r="S130" s="102">
        <v>1.6733366224567776</v>
      </c>
      <c r="T130" s="102">
        <v>1.8371509853259873</v>
      </c>
      <c r="U130" s="102">
        <v>2.0007914793743842</v>
      </c>
      <c r="V130" s="102">
        <v>2.164311867620011</v>
      </c>
      <c r="W130" s="102">
        <v>2.3277493923352219</v>
      </c>
      <c r="X130" s="102">
        <v>2.4911297970389805</v>
      </c>
    </row>
    <row r="131" spans="1:24" s="24" customFormat="1" x14ac:dyDescent="0.3">
      <c r="A131" s="102" t="s">
        <v>132</v>
      </c>
      <c r="B131" s="102" t="s">
        <v>286</v>
      </c>
      <c r="C131" s="102" t="s">
        <v>213</v>
      </c>
      <c r="D131" s="102" t="s">
        <v>216</v>
      </c>
      <c r="E131" s="102" t="s">
        <v>337</v>
      </c>
      <c r="F131" s="102" t="s">
        <v>338</v>
      </c>
      <c r="G131" s="103">
        <v>0</v>
      </c>
      <c r="H131" s="103">
        <v>0</v>
      </c>
      <c r="I131" s="103">
        <v>-3.6275443165563065E-5</v>
      </c>
      <c r="J131" s="103">
        <v>-7.0359004594865729E-5</v>
      </c>
      <c r="K131" s="103">
        <v>-1.0285681078737465E-4</v>
      </c>
      <c r="L131" s="103">
        <v>-1.3420868064976666E-4</v>
      </c>
      <c r="M131" s="103">
        <v>-1.6473724371803965E-4</v>
      </c>
      <c r="N131" s="103">
        <v>-1.9467252196505116E-4</v>
      </c>
      <c r="O131" s="103">
        <v>-2.241805013938164E-4</v>
      </c>
      <c r="P131" s="103">
        <v>-2.5338084829014732E-4</v>
      </c>
      <c r="Q131" s="103">
        <v>-2.6057110896598367E-4</v>
      </c>
      <c r="R131" s="103">
        <v>-2.6772183598899473E-4</v>
      </c>
      <c r="S131" s="102">
        <v>-2.7484411859573929E-4</v>
      </c>
      <c r="T131" s="102">
        <v>-2.8194593760149918E-4</v>
      </c>
      <c r="U131" s="102">
        <v>-2.890330356963916E-4</v>
      </c>
      <c r="V131" s="102">
        <v>-2.9610954457075933E-4</v>
      </c>
      <c r="W131" s="102">
        <v>-3.0317843657533749E-4</v>
      </c>
      <c r="X131" s="102">
        <v>-3.1024184988639558E-4</v>
      </c>
    </row>
    <row r="132" spans="1:24" s="24" customFormat="1" x14ac:dyDescent="0.3">
      <c r="A132" s="102" t="s">
        <v>132</v>
      </c>
      <c r="B132" s="102" t="s">
        <v>286</v>
      </c>
      <c r="C132" s="102" t="s">
        <v>213</v>
      </c>
      <c r="D132" s="102" t="s">
        <v>217</v>
      </c>
      <c r="E132" s="102" t="s">
        <v>337</v>
      </c>
      <c r="F132" s="102" t="s">
        <v>338</v>
      </c>
      <c r="G132" s="103">
        <v>0</v>
      </c>
      <c r="H132" s="103">
        <v>0</v>
      </c>
      <c r="I132" s="103">
        <v>-1.0390086381098699E-4</v>
      </c>
      <c r="J132" s="103">
        <v>-2.0751577198751075E-4</v>
      </c>
      <c r="K132" s="103">
        <v>-3.1088493232977565E-4</v>
      </c>
      <c r="L132" s="103">
        <v>-4.140450818506952E-4</v>
      </c>
      <c r="M132" s="103">
        <v>-5.1702903076427634E-4</v>
      </c>
      <c r="N132" s="103">
        <v>-6.1986554277094726E-4</v>
      </c>
      <c r="O132" s="103">
        <v>-7.2257945422276508E-4</v>
      </c>
      <c r="P132" s="103">
        <v>-8.2519194608806907E-4</v>
      </c>
      <c r="Q132" s="103">
        <v>-9.2772090006906338E-4</v>
      </c>
      <c r="R132" s="103">
        <v>-1.0301812884824899E-3</v>
      </c>
      <c r="S132" s="102">
        <v>-1.1325855636899677E-3</v>
      </c>
      <c r="T132" s="102">
        <v>-1.2349440257948471E-3</v>
      </c>
      <c r="U132" s="102">
        <v>-1.3372651568993056E-3</v>
      </c>
      <c r="V132" s="102">
        <v>-1.4395559168617195E-3</v>
      </c>
      <c r="W132" s="102">
        <v>-1.5418219998188988E-3</v>
      </c>
      <c r="X132" s="102">
        <v>-1.6440680533462357E-3</v>
      </c>
    </row>
    <row r="133" spans="1:24" s="24" customFormat="1" x14ac:dyDescent="0.3">
      <c r="A133" s="102" t="s">
        <v>132</v>
      </c>
      <c r="B133" s="102" t="s">
        <v>286</v>
      </c>
      <c r="C133" s="102" t="s">
        <v>213</v>
      </c>
      <c r="D133" s="102" t="s">
        <v>309</v>
      </c>
      <c r="E133" s="102" t="s">
        <v>337</v>
      </c>
      <c r="F133" s="102" t="s">
        <v>338</v>
      </c>
      <c r="G133" s="103">
        <v>0</v>
      </c>
      <c r="H133" s="103">
        <v>0</v>
      </c>
      <c r="I133" s="103">
        <v>-0.13397539275784554</v>
      </c>
      <c r="J133" s="103">
        <v>-0.26627307893755109</v>
      </c>
      <c r="K133" s="103">
        <v>-0.39746342435157478</v>
      </c>
      <c r="L133" s="103">
        <v>-0.52794532660939109</v>
      </c>
      <c r="M133" s="103">
        <v>-0.65798298981168879</v>
      </c>
      <c r="N133" s="103">
        <v>-0.78774558183430443</v>
      </c>
      <c r="O133" s="103">
        <v>-0.91733918035590423</v>
      </c>
      <c r="P133" s="103">
        <v>-0.93121313835052011</v>
      </c>
      <c r="Q133" s="103">
        <v>-0.94508034775124894</v>
      </c>
      <c r="R133" s="103">
        <v>-0.95894345056654628</v>
      </c>
      <c r="S133" s="102">
        <v>-0.97280405722082919</v>
      </c>
      <c r="T133" s="102">
        <v>-0.98666314761037432</v>
      </c>
      <c r="U133" s="102">
        <v>-1.0005213173347303</v>
      </c>
      <c r="V133" s="102">
        <v>-1.0143789281750737</v>
      </c>
      <c r="W133" s="102">
        <v>-1.0282361997990015</v>
      </c>
      <c r="X133" s="102">
        <v>-1.0420932655530972</v>
      </c>
    </row>
    <row r="134" spans="1:24" s="24" customFormat="1" x14ac:dyDescent="0.3">
      <c r="A134" s="102" t="s">
        <v>132</v>
      </c>
      <c r="B134" s="102" t="s">
        <v>286</v>
      </c>
      <c r="C134" s="102" t="s">
        <v>213</v>
      </c>
      <c r="D134" s="102" t="s">
        <v>219</v>
      </c>
      <c r="E134" s="102" t="s">
        <v>337</v>
      </c>
      <c r="F134" s="102" t="s">
        <v>338</v>
      </c>
      <c r="G134" s="103">
        <v>0</v>
      </c>
      <c r="H134" s="103">
        <v>0</v>
      </c>
      <c r="I134" s="103">
        <v>0</v>
      </c>
      <c r="J134" s="103">
        <v>-2.6504030527006267E-4</v>
      </c>
      <c r="K134" s="103">
        <v>-7.8964321632899923E-4</v>
      </c>
      <c r="L134" s="103">
        <v>-1.3407237356989467E-3</v>
      </c>
      <c r="M134" s="103">
        <v>-1.9241502700864748E-3</v>
      </c>
      <c r="N134" s="103">
        <v>-2.5424792445210703E-3</v>
      </c>
      <c r="O134" s="103">
        <v>-3.1607942582261598E-3</v>
      </c>
      <c r="P134" s="103">
        <v>-3.7791073825405716E-3</v>
      </c>
      <c r="Q134" s="103">
        <v>-4.3974202511535519E-3</v>
      </c>
      <c r="R134" s="103">
        <v>-5.0157330851611026E-3</v>
      </c>
      <c r="S134" s="102">
        <v>-5.6340459144853181E-3</v>
      </c>
      <c r="T134" s="102">
        <v>-6.2523587431757123E-3</v>
      </c>
      <c r="U134" s="102">
        <v>-6.8706715717803289E-3</v>
      </c>
      <c r="V134" s="102">
        <v>-7.4889844003733367E-3</v>
      </c>
      <c r="W134" s="102">
        <v>-7.8649197593535242E-3</v>
      </c>
      <c r="X134" s="102">
        <v>-8.0024294552921635E-3</v>
      </c>
    </row>
    <row r="135" spans="1:24" s="24" customFormat="1" x14ac:dyDescent="0.3">
      <c r="A135" s="102" t="s">
        <v>132</v>
      </c>
      <c r="B135" s="102" t="s">
        <v>286</v>
      </c>
      <c r="C135" s="102" t="s">
        <v>213</v>
      </c>
      <c r="D135" s="102" t="s">
        <v>220</v>
      </c>
      <c r="E135" s="102" t="s">
        <v>337</v>
      </c>
      <c r="F135" s="102" t="s">
        <v>338</v>
      </c>
      <c r="G135" s="103">
        <v>0</v>
      </c>
      <c r="H135" s="103">
        <v>0</v>
      </c>
      <c r="I135" s="103">
        <v>0</v>
      </c>
      <c r="J135" s="103">
        <v>0</v>
      </c>
      <c r="K135" s="103">
        <v>0</v>
      </c>
      <c r="L135" s="103">
        <v>-7.3049557812488994E-2</v>
      </c>
      <c r="M135" s="103">
        <v>-0.14502106840103637</v>
      </c>
      <c r="N135" s="103">
        <v>-0.21585870008126118</v>
      </c>
      <c r="O135" s="103">
        <v>-0.28550711631007608</v>
      </c>
      <c r="P135" s="103">
        <v>-0.35391199413540242</v>
      </c>
      <c r="Q135" s="103">
        <v>-0.42102057775421242</v>
      </c>
      <c r="R135" s="103">
        <v>-0.48678225838237088</v>
      </c>
      <c r="S135" s="102">
        <v>-0.55114916966351069</v>
      </c>
      <c r="T135" s="102">
        <v>-0.61407678606638127</v>
      </c>
      <c r="U135" s="102">
        <v>-0.67552451027286897</v>
      </c>
      <c r="V135" s="102">
        <v>-0.68379095500376552</v>
      </c>
      <c r="W135" s="102">
        <v>-0.69184400690594094</v>
      </c>
      <c r="X135" s="102">
        <v>-0.69968013149364605</v>
      </c>
    </row>
    <row r="136" spans="1:24" s="24" customFormat="1" x14ac:dyDescent="0.3">
      <c r="A136" s="102" t="s">
        <v>132</v>
      </c>
      <c r="B136" s="102" t="s">
        <v>286</v>
      </c>
      <c r="C136" s="102" t="s">
        <v>213</v>
      </c>
      <c r="D136" s="102" t="s">
        <v>221</v>
      </c>
      <c r="E136" s="102" t="s">
        <v>337</v>
      </c>
      <c r="F136" s="102" t="s">
        <v>338</v>
      </c>
      <c r="G136" s="103">
        <v>0</v>
      </c>
      <c r="H136" s="103">
        <v>0</v>
      </c>
      <c r="I136" s="103">
        <v>0</v>
      </c>
      <c r="J136" s="103">
        <v>0</v>
      </c>
      <c r="K136" s="103">
        <v>0</v>
      </c>
      <c r="L136" s="103">
        <v>-0.44241085835879018</v>
      </c>
      <c r="M136" s="103">
        <v>-0.88482171671758036</v>
      </c>
      <c r="N136" s="103">
        <v>-0.88482171671758036</v>
      </c>
      <c r="O136" s="103">
        <v>-0.88482171671758036</v>
      </c>
      <c r="P136" s="103">
        <v>-0.88482171671758036</v>
      </c>
      <c r="Q136" s="103">
        <v>-0.88482171671758036</v>
      </c>
      <c r="R136" s="103">
        <v>-0.88482171671758036</v>
      </c>
      <c r="S136" s="102">
        <v>-0.88482171671758036</v>
      </c>
      <c r="T136" s="102">
        <v>-0.88482171671758036</v>
      </c>
      <c r="U136" s="102">
        <v>-0.88482171671758036</v>
      </c>
      <c r="V136" s="102">
        <v>-0.88482171671758036</v>
      </c>
      <c r="W136" s="102">
        <v>-0.88482171671758036</v>
      </c>
      <c r="X136" s="102">
        <v>-0.88482171671758036</v>
      </c>
    </row>
    <row r="137" spans="1:24" s="24" customFormat="1" x14ac:dyDescent="0.3">
      <c r="A137" s="102" t="s">
        <v>132</v>
      </c>
      <c r="B137" s="102" t="s">
        <v>286</v>
      </c>
      <c r="C137" s="102" t="s">
        <v>213</v>
      </c>
      <c r="D137" s="102" t="s">
        <v>222</v>
      </c>
      <c r="E137" s="102" t="s">
        <v>337</v>
      </c>
      <c r="F137" s="102" t="s">
        <v>338</v>
      </c>
      <c r="G137" s="103">
        <v>0</v>
      </c>
      <c r="H137" s="103">
        <v>0</v>
      </c>
      <c r="I137" s="103">
        <v>-1.7888790640028594E-2</v>
      </c>
      <c r="J137" s="103">
        <v>-3.4989692683135613E-2</v>
      </c>
      <c r="K137" s="103">
        <v>-5.1482168175455846E-2</v>
      </c>
      <c r="L137" s="103">
        <v>-5.2110892671513614E-2</v>
      </c>
      <c r="M137" s="103">
        <v>-5.2110892671513614E-2</v>
      </c>
      <c r="N137" s="103">
        <v>-5.2110892671513614E-2</v>
      </c>
      <c r="O137" s="103">
        <v>-5.2110892671513614E-2</v>
      </c>
      <c r="P137" s="103">
        <v>-5.2110892671513614E-2</v>
      </c>
      <c r="Q137" s="103">
        <v>-5.2110892671513614E-2</v>
      </c>
      <c r="R137" s="103">
        <v>-5.2110892671513614E-2</v>
      </c>
      <c r="S137" s="102">
        <v>-5.2110892671513614E-2</v>
      </c>
      <c r="T137" s="102">
        <v>-5.2110892671513614E-2</v>
      </c>
      <c r="U137" s="102">
        <v>-5.2110892671513614E-2</v>
      </c>
      <c r="V137" s="102">
        <v>-5.2110892671513614E-2</v>
      </c>
      <c r="W137" s="102">
        <v>-5.2110892671513614E-2</v>
      </c>
      <c r="X137" s="102">
        <v>-5.2110892671513614E-2</v>
      </c>
    </row>
    <row r="138" spans="1:24" s="24" customFormat="1" x14ac:dyDescent="0.3">
      <c r="A138" s="102" t="s">
        <v>132</v>
      </c>
      <c r="B138" s="102" t="s">
        <v>286</v>
      </c>
      <c r="C138" s="102" t="s">
        <v>213</v>
      </c>
      <c r="D138" s="102" t="s">
        <v>223</v>
      </c>
      <c r="E138" s="102" t="s">
        <v>337</v>
      </c>
      <c r="F138" s="102" t="s">
        <v>338</v>
      </c>
      <c r="G138" s="103">
        <v>0</v>
      </c>
      <c r="H138" s="103">
        <v>0</v>
      </c>
      <c r="I138" s="103">
        <v>-3.1410297792693024E-5</v>
      </c>
      <c r="J138" s="103">
        <v>-6.2174955044208666E-5</v>
      </c>
      <c r="K138" s="103">
        <v>-9.217865227833582E-5</v>
      </c>
      <c r="L138" s="103">
        <v>-1.213153224328393E-4</v>
      </c>
      <c r="M138" s="103">
        <v>-1.4950140265894836E-4</v>
      </c>
      <c r="N138" s="103">
        <v>-1.7668825068039404E-4</v>
      </c>
      <c r="O138" s="103">
        <v>-2.02870166128362E-4</v>
      </c>
      <c r="P138" s="103">
        <v>-2.280853685643154E-4</v>
      </c>
      <c r="Q138" s="103">
        <v>-2.5240959245911523E-4</v>
      </c>
      <c r="R138" s="103">
        <v>-2.759444583200884E-4</v>
      </c>
      <c r="S138" s="102">
        <v>-2.9880411004988116E-4</v>
      </c>
      <c r="T138" s="102">
        <v>-3.2110330700946065E-4</v>
      </c>
      <c r="U138" s="102">
        <v>-3.4294880819745339E-4</v>
      </c>
      <c r="V138" s="102">
        <v>-3.6443442364545358E-4</v>
      </c>
      <c r="W138" s="102">
        <v>-3.8563914007339208E-4</v>
      </c>
      <c r="X138" s="102">
        <v>-4.0662735979297683E-4</v>
      </c>
    </row>
    <row r="139" spans="1:24" s="24" customFormat="1" x14ac:dyDescent="0.3">
      <c r="A139" s="102" t="s">
        <v>132</v>
      </c>
      <c r="B139" s="102" t="s">
        <v>286</v>
      </c>
      <c r="C139" s="102" t="s">
        <v>213</v>
      </c>
      <c r="D139" s="102" t="s">
        <v>224</v>
      </c>
      <c r="E139" s="102" t="s">
        <v>337</v>
      </c>
      <c r="F139" s="102" t="s">
        <v>338</v>
      </c>
      <c r="G139" s="103">
        <v>0</v>
      </c>
      <c r="H139" s="103">
        <v>0</v>
      </c>
      <c r="I139" s="103">
        <v>-1.0172650942439191E-2</v>
      </c>
      <c r="J139" s="103">
        <v>-1.9994643583611589E-2</v>
      </c>
      <c r="K139" s="103">
        <v>-2.9479845763439531E-2</v>
      </c>
      <c r="L139" s="103">
        <v>-3.8646750989014003E-2</v>
      </c>
      <c r="M139" s="103">
        <v>-4.7517388826759592E-2</v>
      </c>
      <c r="N139" s="103">
        <v>-5.6116151893116306E-2</v>
      </c>
      <c r="O139" s="103">
        <v>-6.4468655987671153E-2</v>
      </c>
      <c r="P139" s="103">
        <v>-7.2600723520817229E-2</v>
      </c>
      <c r="Q139" s="103">
        <v>-8.0537546529965962E-2</v>
      </c>
      <c r="R139" s="103">
        <v>-8.8303052488281006E-2</v>
      </c>
      <c r="S139" s="102">
        <v>-9.5919469318692815E-2</v>
      </c>
      <c r="T139" s="102">
        <v>-0.10340706790414791</v>
      </c>
      <c r="U139" s="102">
        <v>-0.10998096816775058</v>
      </c>
      <c r="V139" s="102">
        <v>-0.11123490890833873</v>
      </c>
      <c r="W139" s="102">
        <v>-0.11247501744945346</v>
      </c>
      <c r="X139" s="102">
        <v>-0.11370341047077639</v>
      </c>
    </row>
    <row r="140" spans="1:24" s="24" customFormat="1" x14ac:dyDescent="0.3">
      <c r="A140" s="102" t="s">
        <v>132</v>
      </c>
      <c r="B140" s="102" t="s">
        <v>286</v>
      </c>
      <c r="C140" s="102" t="s">
        <v>213</v>
      </c>
      <c r="D140" s="102" t="s">
        <v>226</v>
      </c>
      <c r="E140" s="102" t="s">
        <v>337</v>
      </c>
      <c r="F140" s="102" t="s">
        <v>338</v>
      </c>
      <c r="G140" s="103">
        <v>0</v>
      </c>
      <c r="H140" s="103">
        <v>0</v>
      </c>
      <c r="I140" s="103">
        <v>0</v>
      </c>
      <c r="J140" s="103">
        <v>0</v>
      </c>
      <c r="K140" s="103">
        <v>0</v>
      </c>
      <c r="L140" s="103">
        <v>-5.1043521144793547E-2</v>
      </c>
      <c r="M140" s="103">
        <v>-0.10183527151158132</v>
      </c>
      <c r="N140" s="103">
        <v>-0.14900317438412333</v>
      </c>
      <c r="O140" s="103">
        <v>-0.19289208444661587</v>
      </c>
      <c r="P140" s="103">
        <v>-0.23381403912110482</v>
      </c>
      <c r="Q140" s="103">
        <v>-0.27205138154288472</v>
      </c>
      <c r="R140" s="103">
        <v>-0.27741954147869152</v>
      </c>
      <c r="S140" s="102">
        <v>-0.28036350324726622</v>
      </c>
      <c r="T140" s="102">
        <v>-0.28313326270878059</v>
      </c>
      <c r="U140" s="102">
        <v>-0.28574539740455857</v>
      </c>
      <c r="V140" s="102">
        <v>-0.28821490731428911</v>
      </c>
      <c r="W140" s="102">
        <v>-0.29055536498086459</v>
      </c>
      <c r="X140" s="102">
        <v>-0.29277905134895182</v>
      </c>
    </row>
    <row r="141" spans="1:24" s="24" customFormat="1" x14ac:dyDescent="0.3">
      <c r="A141" s="102" t="s">
        <v>132</v>
      </c>
      <c r="B141" s="102" t="s">
        <v>286</v>
      </c>
      <c r="C141" s="102" t="s">
        <v>213</v>
      </c>
      <c r="D141" s="102" t="s">
        <v>310</v>
      </c>
      <c r="E141" s="102" t="s">
        <v>337</v>
      </c>
      <c r="F141" s="102" t="s">
        <v>338</v>
      </c>
      <c r="G141" s="103">
        <v>0</v>
      </c>
      <c r="H141" s="103">
        <v>0</v>
      </c>
      <c r="I141" s="103">
        <v>-5.744860545570561E-3</v>
      </c>
      <c r="J141" s="103">
        <v>-1.1943660218582113E-2</v>
      </c>
      <c r="K141" s="103">
        <v>-1.8768133201316747E-2</v>
      </c>
      <c r="L141" s="103">
        <v>-2.6134055455232664E-2</v>
      </c>
      <c r="M141" s="103">
        <v>-3.3927470926257641E-2</v>
      </c>
      <c r="N141" s="103">
        <v>-4.1917465992146984E-2</v>
      </c>
      <c r="O141" s="103">
        <v>-5.0001546371346531E-2</v>
      </c>
      <c r="P141" s="103">
        <v>-5.8075389736339661E-2</v>
      </c>
      <c r="Q141" s="103">
        <v>-6.6194241034361181E-2</v>
      </c>
      <c r="R141" s="103">
        <v>-7.4287501612865847E-2</v>
      </c>
      <c r="S141" s="102">
        <v>-8.236293923759172E-2</v>
      </c>
      <c r="T141" s="102">
        <v>-9.0426010489467121E-2</v>
      </c>
      <c r="U141" s="102">
        <v>-9.8480523781795268E-2</v>
      </c>
      <c r="V141" s="102">
        <v>-0.10652912537243539</v>
      </c>
      <c r="W141" s="102">
        <v>-0.11457364835520363</v>
      </c>
      <c r="X141" s="102">
        <v>-0.12261535984626759</v>
      </c>
    </row>
    <row r="142" spans="1:24" s="24" customFormat="1" x14ac:dyDescent="0.3">
      <c r="A142" s="102" t="s">
        <v>132</v>
      </c>
      <c r="B142" s="102" t="s">
        <v>286</v>
      </c>
      <c r="C142" s="102" t="s">
        <v>261</v>
      </c>
      <c r="D142" s="102" t="s">
        <v>311</v>
      </c>
      <c r="E142" s="102" t="s">
        <v>337</v>
      </c>
      <c r="F142" s="102" t="s">
        <v>338</v>
      </c>
      <c r="G142" s="103">
        <v>0</v>
      </c>
      <c r="H142" s="103">
        <v>0</v>
      </c>
      <c r="I142" s="103">
        <v>0</v>
      </c>
      <c r="J142" s="103">
        <v>0.56789282318837353</v>
      </c>
      <c r="K142" s="103">
        <v>0.56789282318837353</v>
      </c>
      <c r="L142" s="103">
        <v>0.56789282318837353</v>
      </c>
      <c r="M142" s="103">
        <v>0.56789282318837353</v>
      </c>
      <c r="N142" s="103">
        <v>0.56789282318837353</v>
      </c>
      <c r="O142" s="103">
        <v>0.56789282318837353</v>
      </c>
      <c r="P142" s="103">
        <v>0.56789282318837353</v>
      </c>
      <c r="Q142" s="103">
        <v>0.56789282318837353</v>
      </c>
      <c r="R142" s="103">
        <v>0.56789282318837353</v>
      </c>
      <c r="S142" s="104">
        <v>0.56789282318837353</v>
      </c>
      <c r="T142" s="104">
        <v>0.56789282318837353</v>
      </c>
      <c r="U142" s="104">
        <v>0.56789282318837353</v>
      </c>
      <c r="V142" s="104">
        <v>0.56789282318837353</v>
      </c>
      <c r="W142" s="104">
        <v>0.56789282318837353</v>
      </c>
      <c r="X142" s="104">
        <v>0.56789282318837353</v>
      </c>
    </row>
    <row r="143" spans="1:24" s="24" customFormat="1" x14ac:dyDescent="0.3">
      <c r="A143" s="102" t="s">
        <v>132</v>
      </c>
      <c r="B143" s="102" t="s">
        <v>286</v>
      </c>
      <c r="C143" s="102" t="s">
        <v>261</v>
      </c>
      <c r="D143" s="102" t="s">
        <v>313</v>
      </c>
      <c r="E143" s="102" t="s">
        <v>337</v>
      </c>
      <c r="F143" s="102" t="s">
        <v>338</v>
      </c>
      <c r="G143" s="103">
        <v>0</v>
      </c>
      <c r="H143" s="103">
        <v>0</v>
      </c>
      <c r="I143" s="103">
        <v>0</v>
      </c>
      <c r="J143" s="103">
        <v>0.97156316442539092</v>
      </c>
      <c r="K143" s="103">
        <v>1.9398246130542192</v>
      </c>
      <c r="L143" s="103">
        <v>2.9037412290936127</v>
      </c>
      <c r="M143" s="103">
        <v>3.8624014471838715</v>
      </c>
      <c r="N143" s="103">
        <v>4.8150405441105573</v>
      </c>
      <c r="O143" s="103">
        <v>5.7501951877288331</v>
      </c>
      <c r="P143" s="103">
        <v>6.6677872533056473</v>
      </c>
      <c r="Q143" s="103">
        <v>7.5679905290253657</v>
      </c>
      <c r="R143" s="103">
        <v>8.4512208758816545</v>
      </c>
      <c r="S143" s="102">
        <v>9.3181132690424988</v>
      </c>
      <c r="T143" s="102">
        <v>9.3955110031245539</v>
      </c>
      <c r="U143" s="102">
        <v>9.4715858838705991</v>
      </c>
      <c r="V143" s="102">
        <v>9.5464349906712602</v>
      </c>
      <c r="W143" s="102">
        <v>9.6201607897294181</v>
      </c>
      <c r="X143" s="102">
        <v>9.6928675824824833</v>
      </c>
    </row>
    <row r="144" spans="1:24" s="24" customFormat="1" x14ac:dyDescent="0.3">
      <c r="A144" s="102" t="s">
        <v>132</v>
      </c>
      <c r="B144" s="102" t="s">
        <v>286</v>
      </c>
      <c r="C144" s="102" t="s">
        <v>261</v>
      </c>
      <c r="D144" s="102" t="s">
        <v>315</v>
      </c>
      <c r="E144" s="102" t="s">
        <v>337</v>
      </c>
      <c r="F144" s="102" t="s">
        <v>338</v>
      </c>
      <c r="G144" s="103">
        <v>0</v>
      </c>
      <c r="H144" s="103">
        <v>0</v>
      </c>
      <c r="I144" s="103">
        <v>0</v>
      </c>
      <c r="J144" s="103">
        <v>0.15792885792092967</v>
      </c>
      <c r="K144" s="103">
        <v>0.47078574701564901</v>
      </c>
      <c r="L144" s="103">
        <v>0.78296631649204795</v>
      </c>
      <c r="M144" s="103">
        <v>1.0950591308572331</v>
      </c>
      <c r="N144" s="103">
        <v>1.4076095249840059</v>
      </c>
      <c r="O144" s="103">
        <v>1.7173792738227922</v>
      </c>
      <c r="P144" s="103">
        <v>2.024819182315301</v>
      </c>
      <c r="Q144" s="103">
        <v>2.3303183769833109</v>
      </c>
      <c r="R144" s="103">
        <v>2.63420886939931</v>
      </c>
      <c r="S144" s="102">
        <v>2.9367712616774626</v>
      </c>
      <c r="T144" s="102">
        <v>3.1000829438254591</v>
      </c>
      <c r="U144" s="102">
        <v>3.1274077552501893</v>
      </c>
      <c r="V144" s="102">
        <v>3.1546658287370484</v>
      </c>
      <c r="W144" s="102">
        <v>3.1818693648007672</v>
      </c>
      <c r="X144" s="102">
        <v>3.2090284009020604</v>
      </c>
    </row>
    <row r="145" spans="1:24" s="24" customFormat="1" x14ac:dyDescent="0.3">
      <c r="A145" s="102" t="s">
        <v>132</v>
      </c>
      <c r="B145" s="102" t="s">
        <v>286</v>
      </c>
      <c r="C145" s="102" t="s">
        <v>261</v>
      </c>
      <c r="D145" s="102" t="s">
        <v>263</v>
      </c>
      <c r="E145" s="102" t="s">
        <v>337</v>
      </c>
      <c r="F145" s="102" t="s">
        <v>338</v>
      </c>
      <c r="G145" s="103">
        <v>0</v>
      </c>
      <c r="H145" s="103">
        <v>0</v>
      </c>
      <c r="I145" s="103">
        <v>0</v>
      </c>
      <c r="J145" s="103">
        <v>1.2779450680253952</v>
      </c>
      <c r="K145" s="103">
        <v>3.7772885525705657</v>
      </c>
      <c r="L145" s="103">
        <v>6.2864513288647483</v>
      </c>
      <c r="M145" s="103">
        <v>8.7491982798124113</v>
      </c>
      <c r="N145" s="103">
        <v>11.181116843989813</v>
      </c>
      <c r="O145" s="103">
        <v>13.570275948736233</v>
      </c>
      <c r="P145" s="103">
        <v>15.921796777379077</v>
      </c>
      <c r="Q145" s="103">
        <v>18.240615317629803</v>
      </c>
      <c r="R145" s="103">
        <v>20.531339822017383</v>
      </c>
      <c r="S145" s="102">
        <v>22.798162748569354</v>
      </c>
      <c r="T145" s="102">
        <v>24.015217905359066</v>
      </c>
      <c r="U145" s="102">
        <v>24.217923204671298</v>
      </c>
      <c r="V145" s="102">
        <v>24.419348927175811</v>
      </c>
      <c r="W145" s="102">
        <v>24.619713979082622</v>
      </c>
      <c r="X145" s="102">
        <v>24.819203370645663</v>
      </c>
    </row>
    <row r="146" spans="1:24" s="24" customFormat="1" x14ac:dyDescent="0.3">
      <c r="A146" s="102" t="s">
        <v>132</v>
      </c>
      <c r="B146" s="102" t="s">
        <v>286</v>
      </c>
      <c r="C146" s="102" t="s">
        <v>261</v>
      </c>
      <c r="D146" s="102" t="s">
        <v>346</v>
      </c>
      <c r="E146" s="102" t="s">
        <v>337</v>
      </c>
      <c r="F146" s="102" t="s">
        <v>338</v>
      </c>
      <c r="G146" s="103">
        <v>0</v>
      </c>
      <c r="H146" s="103">
        <v>0</v>
      </c>
      <c r="I146" s="103">
        <v>1.2137298605678784E-2</v>
      </c>
      <c r="J146" s="103">
        <v>1.8205947908518177E-2</v>
      </c>
      <c r="K146" s="103">
        <v>1.8205947908518177E-2</v>
      </c>
      <c r="L146" s="103">
        <v>1.8205947908518177E-2</v>
      </c>
      <c r="M146" s="103">
        <v>1.8205947908518177E-2</v>
      </c>
      <c r="N146" s="103">
        <v>1.8205947908518177E-2</v>
      </c>
      <c r="O146" s="103">
        <v>1.8205947908518177E-2</v>
      </c>
      <c r="P146" s="103">
        <v>5.8259033307258172E-2</v>
      </c>
      <c r="Q146" s="103">
        <v>9.8312118705998167E-2</v>
      </c>
      <c r="R146" s="103">
        <v>0.13836520410473815</v>
      </c>
      <c r="S146" s="102">
        <v>0.17841828950347816</v>
      </c>
      <c r="T146" s="102">
        <v>0.21847137490221816</v>
      </c>
      <c r="U146" s="102">
        <v>0.25852446030095816</v>
      </c>
      <c r="V146" s="102">
        <v>0.29857754569969813</v>
      </c>
      <c r="W146" s="102">
        <v>0.33863063109843811</v>
      </c>
      <c r="X146" s="102">
        <v>0.37868371649717808</v>
      </c>
    </row>
    <row r="147" spans="1:24" s="24" customFormat="1" x14ac:dyDescent="0.3">
      <c r="A147" s="102" t="s">
        <v>132</v>
      </c>
      <c r="B147" s="102" t="s">
        <v>286</v>
      </c>
      <c r="C147" s="102" t="s">
        <v>261</v>
      </c>
      <c r="D147" s="102" t="s">
        <v>347</v>
      </c>
      <c r="E147" s="102" t="s">
        <v>337</v>
      </c>
      <c r="F147" s="102" t="s">
        <v>338</v>
      </c>
      <c r="G147" s="103">
        <v>0</v>
      </c>
      <c r="H147" s="103">
        <v>0</v>
      </c>
      <c r="I147" s="103">
        <v>1.9994286999475159E-2</v>
      </c>
      <c r="J147" s="103">
        <v>4.4245823432385409E-2</v>
      </c>
      <c r="K147" s="103">
        <v>7.4502825361111857E-2</v>
      </c>
      <c r="L147" s="103">
        <v>0.1106231864128142</v>
      </c>
      <c r="M147" s="103">
        <v>0.15118163593480938</v>
      </c>
      <c r="N147" s="103">
        <v>0.19395656125468796</v>
      </c>
      <c r="O147" s="103">
        <v>0.23769536743713945</v>
      </c>
      <c r="P147" s="103">
        <v>0.28160166098093686</v>
      </c>
      <c r="Q147" s="103">
        <v>0.32575271175248938</v>
      </c>
      <c r="R147" s="103">
        <v>0.36976459786697463</v>
      </c>
      <c r="S147" s="102">
        <v>0.41367956114000098</v>
      </c>
      <c r="T147" s="102">
        <v>0.45752727495426282</v>
      </c>
      <c r="U147" s="102">
        <v>0.50132844980721081</v>
      </c>
      <c r="V147" s="102">
        <v>0.54509747628943572</v>
      </c>
      <c r="W147" s="102">
        <v>0.5888443229316046</v>
      </c>
      <c r="X147" s="102">
        <v>0.63257588042652557</v>
      </c>
    </row>
    <row r="148" spans="1:24" s="24" customFormat="1" x14ac:dyDescent="0.3">
      <c r="A148" s="102" t="s">
        <v>132</v>
      </c>
      <c r="B148" s="102" t="s">
        <v>286</v>
      </c>
      <c r="C148" s="102" t="s">
        <v>261</v>
      </c>
      <c r="D148" s="102" t="s">
        <v>317</v>
      </c>
      <c r="E148" s="102" t="s">
        <v>337</v>
      </c>
      <c r="F148" s="102" t="s">
        <v>338</v>
      </c>
      <c r="G148" s="103">
        <v>0</v>
      </c>
      <c r="H148" s="103">
        <v>0</v>
      </c>
      <c r="I148" s="103">
        <v>0.22957745175126598</v>
      </c>
      <c r="J148" s="103">
        <v>0.54746354955186138</v>
      </c>
      <c r="K148" s="103">
        <v>0.87834920907268588</v>
      </c>
      <c r="L148" s="103">
        <v>1.2150124720489326</v>
      </c>
      <c r="M148" s="103">
        <v>1.5574263294675728</v>
      </c>
      <c r="N148" s="103">
        <v>1.9020980296237493</v>
      </c>
      <c r="O148" s="103">
        <v>2.2491193261168951</v>
      </c>
      <c r="P148" s="103">
        <v>2.5951143519084239</v>
      </c>
      <c r="Q148" s="103">
        <v>2.9437189862143018</v>
      </c>
      <c r="R148" s="103">
        <v>3.291586062328677</v>
      </c>
      <c r="S148" s="102">
        <v>3.6388512262213029</v>
      </c>
      <c r="T148" s="102">
        <v>3.9856334058121576</v>
      </c>
      <c r="U148" s="102">
        <v>4.3320332577308873</v>
      </c>
      <c r="V148" s="102">
        <v>4.6781337014278321</v>
      </c>
      <c r="W148" s="102">
        <v>5.0240016431870282</v>
      </c>
      <c r="X148" s="102">
        <v>5.3696902187348527</v>
      </c>
    </row>
    <row r="149" spans="1:24" s="24" customFormat="1" x14ac:dyDescent="0.3">
      <c r="A149" s="102" t="s">
        <v>132</v>
      </c>
      <c r="B149" s="102" t="s">
        <v>286</v>
      </c>
      <c r="C149" s="102" t="s">
        <v>261</v>
      </c>
      <c r="D149" s="102" t="s">
        <v>348</v>
      </c>
      <c r="E149" s="102" t="s">
        <v>337</v>
      </c>
      <c r="F149" s="102" t="s">
        <v>338</v>
      </c>
      <c r="G149" s="103">
        <v>0</v>
      </c>
      <c r="H149" s="103">
        <v>0</v>
      </c>
      <c r="I149" s="103">
        <v>8.8506867047933573E-3</v>
      </c>
      <c r="J149" s="103">
        <v>1.8400724241196577E-2</v>
      </c>
      <c r="K149" s="103">
        <v>2.8914690910427886E-2</v>
      </c>
      <c r="L149" s="103">
        <v>4.0262828892913993E-2</v>
      </c>
      <c r="M149" s="103">
        <v>5.2269574426104484E-2</v>
      </c>
      <c r="N149" s="103">
        <v>6.4579175771528954E-2</v>
      </c>
      <c r="O149" s="103">
        <v>7.7033727481723019E-2</v>
      </c>
      <c r="P149" s="103">
        <v>8.9472507772434429E-2</v>
      </c>
      <c r="Q149" s="103">
        <v>0.1019806284955732</v>
      </c>
      <c r="R149" s="103">
        <v>0.11444932346778254</v>
      </c>
      <c r="S149" s="102">
        <v>0.12689055991792703</v>
      </c>
      <c r="T149" s="102">
        <v>0.13931274440137778</v>
      </c>
      <c r="U149" s="102">
        <v>0.15172174426212373</v>
      </c>
      <c r="V149" s="102">
        <v>0.16412163639621247</v>
      </c>
      <c r="W149" s="102">
        <v>0.17651524491729104</v>
      </c>
      <c r="X149" s="102">
        <v>0.18890452197861524</v>
      </c>
    </row>
    <row r="150" spans="1:24" s="24" customFormat="1" x14ac:dyDescent="0.3">
      <c r="A150" s="102" t="s">
        <v>132</v>
      </c>
      <c r="B150" s="102" t="s">
        <v>286</v>
      </c>
      <c r="C150" s="102" t="s">
        <v>267</v>
      </c>
      <c r="D150" s="102" t="s">
        <v>319</v>
      </c>
      <c r="E150" s="102" t="s">
        <v>337</v>
      </c>
      <c r="F150" s="102" t="s">
        <v>338</v>
      </c>
      <c r="G150" s="103">
        <v>0</v>
      </c>
      <c r="H150" s="103">
        <v>0</v>
      </c>
      <c r="I150" s="103">
        <v>1.0706796510922769E-2</v>
      </c>
      <c r="J150" s="103">
        <v>1.6060194766384161E-2</v>
      </c>
      <c r="K150" s="103">
        <v>1.6060194766384161E-2</v>
      </c>
      <c r="L150" s="103">
        <v>1.6060194766384161E-2</v>
      </c>
      <c r="M150" s="103">
        <v>1.6060194766384161E-2</v>
      </c>
      <c r="N150" s="103">
        <v>1.6060194766384161E-2</v>
      </c>
      <c r="O150" s="103">
        <v>1.606019476638415E-2</v>
      </c>
      <c r="P150" s="103">
        <v>5.1392623252429312E-2</v>
      </c>
      <c r="Q150" s="103">
        <v>8.6725051738474473E-2</v>
      </c>
      <c r="R150" s="103">
        <v>0.12205748022451963</v>
      </c>
      <c r="S150" s="102">
        <v>0.1573899087105648</v>
      </c>
      <c r="T150" s="102">
        <v>0.19272233719660997</v>
      </c>
      <c r="U150" s="102">
        <v>0.22805476568265515</v>
      </c>
      <c r="V150" s="102">
        <v>0.26338719416870032</v>
      </c>
      <c r="W150" s="102">
        <v>0.2987196226547455</v>
      </c>
      <c r="X150" s="102">
        <v>0.33405205114079067</v>
      </c>
    </row>
    <row r="151" spans="1:24" s="24" customFormat="1" x14ac:dyDescent="0.3">
      <c r="A151" s="102" t="s">
        <v>132</v>
      </c>
      <c r="B151" s="102" t="s">
        <v>286</v>
      </c>
      <c r="C151" s="102" t="s">
        <v>267</v>
      </c>
      <c r="D151" s="102" t="s">
        <v>349</v>
      </c>
      <c r="E151" s="102" t="s">
        <v>337</v>
      </c>
      <c r="F151" s="102" t="s">
        <v>338</v>
      </c>
      <c r="G151" s="103">
        <v>0</v>
      </c>
      <c r="H151" s="103">
        <v>0</v>
      </c>
      <c r="I151" s="103">
        <v>0.46040521856158373</v>
      </c>
      <c r="J151" s="103">
        <v>0.92024970814491325</v>
      </c>
      <c r="K151" s="103">
        <v>1.3795334687499885</v>
      </c>
      <c r="L151" s="103">
        <v>1.8382565003768094</v>
      </c>
      <c r="M151" s="103">
        <v>2.296418803025376</v>
      </c>
      <c r="N151" s="103">
        <v>2.7540203766956886</v>
      </c>
      <c r="O151" s="103">
        <v>3.2116219503660011</v>
      </c>
      <c r="P151" s="103">
        <v>3.6692235240363136</v>
      </c>
      <c r="Q151" s="103">
        <v>4.1268250977066261</v>
      </c>
      <c r="R151" s="103">
        <v>4.5844266713769386</v>
      </c>
      <c r="S151" s="102">
        <v>5.0420282450472511</v>
      </c>
      <c r="T151" s="102">
        <v>5.4996298187175636</v>
      </c>
      <c r="U151" s="102">
        <v>5.9572313923878761</v>
      </c>
      <c r="V151" s="102">
        <v>6.4148329660581886</v>
      </c>
      <c r="W151" s="102">
        <v>6.8724345397285012</v>
      </c>
      <c r="X151" s="102">
        <v>7.3300361133988137</v>
      </c>
    </row>
    <row r="152" spans="1:24" s="24" customFormat="1" x14ac:dyDescent="0.3">
      <c r="A152" s="102" t="s">
        <v>132</v>
      </c>
      <c r="B152" s="102" t="s">
        <v>286</v>
      </c>
      <c r="C152" s="102" t="s">
        <v>267</v>
      </c>
      <c r="D152" s="102" t="s">
        <v>321</v>
      </c>
      <c r="E152" s="102" t="s">
        <v>337</v>
      </c>
      <c r="F152" s="102" t="s">
        <v>338</v>
      </c>
      <c r="G152" s="103">
        <v>0</v>
      </c>
      <c r="H152" s="103">
        <v>0</v>
      </c>
      <c r="I152" s="103">
        <v>9.5859181939119916E-4</v>
      </c>
      <c r="J152" s="103">
        <v>2.0206530563749046E-3</v>
      </c>
      <c r="K152" s="103">
        <v>3.2155979527278234E-3</v>
      </c>
      <c r="L152" s="103">
        <v>4.5271074976217856E-3</v>
      </c>
      <c r="M152" s="103">
        <v>5.9316852060246131E-3</v>
      </c>
      <c r="N152" s="103">
        <v>7.3837636860763752E-3</v>
      </c>
      <c r="O152" s="103">
        <v>8.8609673937814389E-3</v>
      </c>
      <c r="P152" s="103">
        <v>1.0341278782296685E-2</v>
      </c>
      <c r="Q152" s="103">
        <v>1.1832755167171402E-2</v>
      </c>
      <c r="R152" s="103">
        <v>1.3321075969713464E-2</v>
      </c>
      <c r="S152" s="102">
        <v>1.4806821540098058E-2</v>
      </c>
      <c r="T152" s="102">
        <v>1.6290500701693248E-2</v>
      </c>
      <c r="U152" s="102">
        <v>1.7772544105647426E-2</v>
      </c>
      <c r="V152" s="102">
        <v>1.9253306516039601E-2</v>
      </c>
      <c r="W152" s="102">
        <v>2.0733074185927881E-2</v>
      </c>
      <c r="X152" s="102">
        <v>2.2212074452166931E-2</v>
      </c>
    </row>
    <row r="153" spans="1:24" s="24" customFormat="1" x14ac:dyDescent="0.3">
      <c r="A153" s="102" t="s">
        <v>132</v>
      </c>
      <c r="B153" s="102" t="s">
        <v>286</v>
      </c>
      <c r="C153" s="102" t="s">
        <v>267</v>
      </c>
      <c r="D153" s="102" t="s">
        <v>322</v>
      </c>
      <c r="E153" s="102" t="s">
        <v>337</v>
      </c>
      <c r="F153" s="102" t="s">
        <v>338</v>
      </c>
      <c r="G153" s="103">
        <v>0</v>
      </c>
      <c r="H153" s="103">
        <v>0</v>
      </c>
      <c r="I153" s="103">
        <v>3.7029821054183357E-2</v>
      </c>
      <c r="J153" s="103">
        <v>8.1944153554424443E-2</v>
      </c>
      <c r="K153" s="103">
        <v>0.13798072875644249</v>
      </c>
      <c r="L153" s="103">
        <v>0.20487636280391525</v>
      </c>
      <c r="M153" s="103">
        <v>0.27999142582536901</v>
      </c>
      <c r="N153" s="103">
        <v>0.35921144653642206</v>
      </c>
      <c r="O153" s="103">
        <v>0.44021659396189927</v>
      </c>
      <c r="P153" s="103">
        <v>0.52153193134411968</v>
      </c>
      <c r="Q153" s="103">
        <v>0.60330056402742915</v>
      </c>
      <c r="R153" s="103">
        <v>0.68481146097110446</v>
      </c>
      <c r="S153" s="102">
        <v>0.76614285486596478</v>
      </c>
      <c r="T153" s="102">
        <v>0.84734970141266985</v>
      </c>
      <c r="U153" s="102">
        <v>0.92847035686841251</v>
      </c>
      <c r="V153" s="102">
        <v>1.009531472895963</v>
      </c>
      <c r="W153" s="102">
        <v>1.0905515114143078</v>
      </c>
      <c r="X153" s="102">
        <v>1.1715432341249081</v>
      </c>
    </row>
    <row r="154" spans="1:24" s="24" customFormat="1" x14ac:dyDescent="0.3">
      <c r="A154" s="102" t="s">
        <v>132</v>
      </c>
      <c r="B154" s="102" t="s">
        <v>286</v>
      </c>
      <c r="C154" s="102" t="s">
        <v>267</v>
      </c>
      <c r="D154" s="102" t="s">
        <v>323</v>
      </c>
      <c r="E154" s="102" t="s">
        <v>337</v>
      </c>
      <c r="F154" s="102" t="s">
        <v>338</v>
      </c>
      <c r="G154" s="103">
        <v>0</v>
      </c>
      <c r="H154" s="103">
        <v>0</v>
      </c>
      <c r="I154" s="103">
        <v>1.368126864062078E-2</v>
      </c>
      <c r="J154" s="103">
        <v>3.2130613360871314E-2</v>
      </c>
      <c r="K154" s="103">
        <v>5.0921641923147597E-2</v>
      </c>
      <c r="L154" s="103">
        <v>6.9723586602994506E-2</v>
      </c>
      <c r="M154" s="103">
        <v>8.8615883287445602E-2</v>
      </c>
      <c r="N154" s="103">
        <v>0.10747465552931375</v>
      </c>
      <c r="O154" s="103">
        <v>0.12635881804116558</v>
      </c>
      <c r="P154" s="103">
        <v>0.14512381341981795</v>
      </c>
      <c r="Q154" s="103">
        <v>0.16399341494663297</v>
      </c>
      <c r="R154" s="103">
        <v>0.18280353925649426</v>
      </c>
      <c r="S154" s="102">
        <v>0.20157223996793114</v>
      </c>
      <c r="T154" s="102">
        <v>0.22031219910996924</v>
      </c>
      <c r="U154" s="102">
        <v>0.23903226808767108</v>
      </c>
      <c r="V154" s="102">
        <v>0.25773859725771991</v>
      </c>
      <c r="W154" s="102">
        <v>0.27643544704423262</v>
      </c>
      <c r="X154" s="102">
        <v>0.29512576244229449</v>
      </c>
    </row>
    <row r="155" spans="1:24" s="24" customFormat="1" x14ac:dyDescent="0.3">
      <c r="A155" s="102" t="s">
        <v>132</v>
      </c>
      <c r="B155" s="102" t="s">
        <v>286</v>
      </c>
      <c r="C155" s="102" t="s">
        <v>267</v>
      </c>
      <c r="D155" s="102" t="s">
        <v>324</v>
      </c>
      <c r="E155" s="102" t="s">
        <v>337</v>
      </c>
      <c r="F155" s="102" t="s">
        <v>338</v>
      </c>
      <c r="G155" s="103">
        <v>0</v>
      </c>
      <c r="H155" s="103">
        <v>0</v>
      </c>
      <c r="I155" s="103">
        <v>3.3039857835595099E-2</v>
      </c>
      <c r="J155" s="103">
        <v>6.818981445028377E-2</v>
      </c>
      <c r="K155" s="103">
        <v>0.10433340545558539</v>
      </c>
      <c r="L155" s="103">
        <v>0.1404742005678995</v>
      </c>
      <c r="M155" s="103">
        <v>0.17640283239737461</v>
      </c>
      <c r="N155" s="103">
        <v>0.21226031545606178</v>
      </c>
      <c r="O155" s="103">
        <v>0.24780339034683238</v>
      </c>
      <c r="P155" s="103">
        <v>0.28312217325022104</v>
      </c>
      <c r="Q155" s="103">
        <v>0.31828268530404408</v>
      </c>
      <c r="R155" s="103">
        <v>0.35333237098982445</v>
      </c>
      <c r="S155" s="102">
        <v>0.38830487036461442</v>
      </c>
      <c r="T155" s="102">
        <v>0.42322381437969764</v>
      </c>
      <c r="U155" s="102">
        <v>0.45810569622566699</v>
      </c>
      <c r="V155" s="102">
        <v>0.49296197611751374</v>
      </c>
      <c r="W155" s="102">
        <v>0.52780059268040203</v>
      </c>
      <c r="X155" s="102">
        <v>0.56262703344596021</v>
      </c>
    </row>
    <row r="156" spans="1:24" s="24" customFormat="1" x14ac:dyDescent="0.3">
      <c r="A156" s="102" t="s">
        <v>132</v>
      </c>
      <c r="B156" s="102" t="s">
        <v>286</v>
      </c>
      <c r="C156" s="102" t="s">
        <v>267</v>
      </c>
      <c r="D156" s="102" t="s">
        <v>325</v>
      </c>
      <c r="E156" s="102" t="s">
        <v>337</v>
      </c>
      <c r="F156" s="102" t="s">
        <v>338</v>
      </c>
      <c r="G156" s="103">
        <v>0</v>
      </c>
      <c r="H156" s="103">
        <v>0</v>
      </c>
      <c r="I156" s="103">
        <v>7.6245490648586423E-3</v>
      </c>
      <c r="J156" s="103">
        <v>1.5736041861526096E-2</v>
      </c>
      <c r="K156" s="103">
        <v>2.4076833894330019E-2</v>
      </c>
      <c r="L156" s="103">
        <v>3.2416980723895795E-2</v>
      </c>
      <c r="M156" s="103">
        <v>4.0708167011082222E-2</v>
      </c>
      <c r="N156" s="103">
        <v>4.8982934423330488E-2</v>
      </c>
      <c r="O156" s="103">
        <v>5.7185146423427757E-2</v>
      </c>
      <c r="P156" s="103">
        <v>6.5335598961630298E-2</v>
      </c>
      <c r="Q156" s="103">
        <v>7.3449527618160759E-2</v>
      </c>
      <c r="R156" s="103">
        <v>8.1537881071401114E-2</v>
      </c>
      <c r="S156" s="102">
        <v>8.9608422377318975E-2</v>
      </c>
      <c r="T156" s="102">
        <v>9.7666604808395355E-2</v>
      </c>
      <c r="U156" s="102">
        <v>0.10571623446880715</v>
      </c>
      <c r="V156" s="102">
        <v>0.11375995601192815</v>
      </c>
      <c r="W156" s="102">
        <v>0.12179960142012861</v>
      </c>
      <c r="X156" s="102">
        <v>0.12983643704129522</v>
      </c>
    </row>
    <row r="157" spans="1:24" s="24" customFormat="1" x14ac:dyDescent="0.3">
      <c r="A157" s="102" t="s">
        <v>132</v>
      </c>
      <c r="B157" s="102" t="s">
        <v>286</v>
      </c>
      <c r="C157" s="102" t="s">
        <v>267</v>
      </c>
      <c r="D157" s="102" t="s">
        <v>326</v>
      </c>
      <c r="E157" s="102" t="s">
        <v>327</v>
      </c>
      <c r="F157" s="102" t="s">
        <v>338</v>
      </c>
      <c r="G157" s="103">
        <v>0</v>
      </c>
      <c r="H157" s="103">
        <v>0</v>
      </c>
      <c r="I157" s="103">
        <v>0</v>
      </c>
      <c r="J157" s="103">
        <v>0</v>
      </c>
      <c r="K157" s="103">
        <v>0.88132605209741655</v>
      </c>
      <c r="L157" s="103">
        <v>2.6103248332807523</v>
      </c>
      <c r="M157" s="103">
        <v>4.3195983624031209</v>
      </c>
      <c r="N157" s="103">
        <v>6.0090528990773251</v>
      </c>
      <c r="O157" s="103">
        <v>7.678948970101235</v>
      </c>
      <c r="P157" s="103">
        <v>9.3298830519221774</v>
      </c>
      <c r="Q157" s="103">
        <v>10.962746979674206</v>
      </c>
      <c r="R157" s="103">
        <v>12.578670759951358</v>
      </c>
      <c r="S157" s="102">
        <v>14.178956155585949</v>
      </c>
      <c r="T157" s="102">
        <v>15.765008575453969</v>
      </c>
      <c r="U157" s="102">
        <v>17.338273672054147</v>
      </c>
      <c r="V157" s="102">
        <v>18.900183139453102</v>
      </c>
      <c r="W157" s="102">
        <v>20.452112087380616</v>
      </c>
      <c r="X157" s="102">
        <v>21.995348495647395</v>
      </c>
    </row>
    <row r="158" spans="1:24" s="24" customFormat="1" x14ac:dyDescent="0.3">
      <c r="A158" s="102" t="s">
        <v>132</v>
      </c>
      <c r="B158" s="102" t="s">
        <v>286</v>
      </c>
      <c r="C158" s="102" t="s">
        <v>267</v>
      </c>
      <c r="D158" s="102" t="s">
        <v>328</v>
      </c>
      <c r="E158" s="102" t="s">
        <v>327</v>
      </c>
      <c r="F158" s="102" t="s">
        <v>338</v>
      </c>
      <c r="G158" s="103">
        <v>0</v>
      </c>
      <c r="H158" s="103">
        <v>0</v>
      </c>
      <c r="I158" s="103">
        <v>0</v>
      </c>
      <c r="J158" s="103">
        <v>0</v>
      </c>
      <c r="K158" s="103">
        <v>0.15262147815069463</v>
      </c>
      <c r="L158" s="103">
        <v>0.45203660275407143</v>
      </c>
      <c r="M158" s="103">
        <v>0.74803585519608951</v>
      </c>
      <c r="N158" s="103">
        <v>1.0406030022150374</v>
      </c>
      <c r="O158" s="103">
        <v>1.3297831599003518</v>
      </c>
      <c r="P158" s="103">
        <v>1.6156796215982991</v>
      </c>
      <c r="Q158" s="103">
        <v>1.8984468286715304</v>
      </c>
      <c r="R158" s="103">
        <v>2.1782804672413079</v>
      </c>
      <c r="S158" s="102">
        <v>2.455405966894328</v>
      </c>
      <c r="T158" s="102">
        <v>2.730066705866772</v>
      </c>
      <c r="U158" s="102">
        <v>3.0025130314855155</v>
      </c>
      <c r="V158" s="102">
        <v>3.2729928738601779</v>
      </c>
      <c r="W158" s="102">
        <v>3.5417443642465858</v>
      </c>
      <c r="X158" s="102">
        <v>3.8089905453904636</v>
      </c>
    </row>
    <row r="159" spans="1:24" s="24" customFormat="1" x14ac:dyDescent="0.3">
      <c r="A159" s="102" t="s">
        <v>132</v>
      </c>
      <c r="B159" s="102" t="s">
        <v>286</v>
      </c>
      <c r="C159" s="102" t="s">
        <v>267</v>
      </c>
      <c r="D159" s="102" t="s">
        <v>329</v>
      </c>
      <c r="E159" s="102" t="s">
        <v>337</v>
      </c>
      <c r="F159" s="102" t="s">
        <v>338</v>
      </c>
      <c r="G159" s="103">
        <v>0</v>
      </c>
      <c r="H159" s="103">
        <v>0</v>
      </c>
      <c r="I159" s="103">
        <v>0</v>
      </c>
      <c r="J159" s="103">
        <v>0</v>
      </c>
      <c r="K159" s="103">
        <v>0.37897020240188922</v>
      </c>
      <c r="L159" s="103">
        <v>1.1224396783107238</v>
      </c>
      <c r="M159" s="103">
        <v>1.8574272958333422</v>
      </c>
      <c r="N159" s="103">
        <v>2.58389274660325</v>
      </c>
      <c r="O159" s="103">
        <v>3.3019480571435316</v>
      </c>
      <c r="P159" s="103">
        <v>4.0118497123265371</v>
      </c>
      <c r="Q159" s="103">
        <v>4.7139812012599096</v>
      </c>
      <c r="R159" s="103">
        <v>5.4088284267790856</v>
      </c>
      <c r="S159" s="102">
        <v>6.0969511469019597</v>
      </c>
      <c r="T159" s="102">
        <v>6.7789536874452088</v>
      </c>
      <c r="U159" s="102">
        <v>7.4554576789832847</v>
      </c>
      <c r="V159" s="102">
        <v>8.127078749964836</v>
      </c>
      <c r="W159" s="102">
        <v>8.7944081975736683</v>
      </c>
      <c r="X159" s="102">
        <v>9.4579998531283831</v>
      </c>
    </row>
    <row r="160" spans="1:24" s="24" customFormat="1" x14ac:dyDescent="0.3">
      <c r="A160" s="102" t="s">
        <v>132</v>
      </c>
      <c r="B160" s="102" t="s">
        <v>286</v>
      </c>
      <c r="C160" s="102" t="s">
        <v>267</v>
      </c>
      <c r="D160" s="102" t="s">
        <v>330</v>
      </c>
      <c r="E160" s="102" t="s">
        <v>337</v>
      </c>
      <c r="F160" s="102" t="s">
        <v>338</v>
      </c>
      <c r="G160" s="103">
        <v>0</v>
      </c>
      <c r="H160" s="103">
        <v>0</v>
      </c>
      <c r="I160" s="103">
        <v>0</v>
      </c>
      <c r="J160" s="103">
        <v>0</v>
      </c>
      <c r="K160" s="103">
        <v>6.5627235604798703E-2</v>
      </c>
      <c r="L160" s="103">
        <v>0.19437573918425077</v>
      </c>
      <c r="M160" s="103">
        <v>0.32165541773431849</v>
      </c>
      <c r="N160" s="103">
        <v>0.44745929095246617</v>
      </c>
      <c r="O160" s="103">
        <v>0.57180675875715137</v>
      </c>
      <c r="P160" s="103">
        <v>0.69474223728726869</v>
      </c>
      <c r="Q160" s="103">
        <v>0.81633213632875823</v>
      </c>
      <c r="R160" s="103">
        <v>0.93666060091376258</v>
      </c>
      <c r="S160" s="102">
        <v>1.0558245657645613</v>
      </c>
      <c r="T160" s="102">
        <v>1.1739286835227123</v>
      </c>
      <c r="U160" s="102">
        <v>1.2910806035387719</v>
      </c>
      <c r="V160" s="102">
        <v>1.4073869357598767</v>
      </c>
      <c r="W160" s="102">
        <v>1.5229500766260322</v>
      </c>
      <c r="X160" s="102">
        <v>1.6378659345178996</v>
      </c>
    </row>
    <row r="161" spans="1:24" s="24" customFormat="1" x14ac:dyDescent="0.3">
      <c r="A161" s="102" t="s">
        <v>132</v>
      </c>
      <c r="B161" s="102" t="s">
        <v>286</v>
      </c>
      <c r="C161" s="102" t="s">
        <v>267</v>
      </c>
      <c r="D161" s="102" t="s">
        <v>331</v>
      </c>
      <c r="E161" s="102" t="s">
        <v>327</v>
      </c>
      <c r="F161" s="102" t="s">
        <v>338</v>
      </c>
      <c r="G161" s="103">
        <v>0</v>
      </c>
      <c r="H161" s="103">
        <v>0</v>
      </c>
      <c r="I161" s="103">
        <v>0</v>
      </c>
      <c r="J161" s="103">
        <v>0</v>
      </c>
      <c r="K161" s="103">
        <v>0</v>
      </c>
      <c r="L161" s="103">
        <v>0</v>
      </c>
      <c r="M161" s="103">
        <v>0</v>
      </c>
      <c r="N161" s="103">
        <v>2.1572524163137046</v>
      </c>
      <c r="O161" s="103">
        <v>6.4483088531116177</v>
      </c>
      <c r="P161" s="103">
        <v>10.73936528990953</v>
      </c>
      <c r="Q161" s="103">
        <v>15.030421726707443</v>
      </c>
      <c r="R161" s="103">
        <v>19.321478163505354</v>
      </c>
      <c r="S161" s="102">
        <v>23.612534600303267</v>
      </c>
      <c r="T161" s="102">
        <v>27.903591037101179</v>
      </c>
      <c r="U161" s="102">
        <v>32.194647473899096</v>
      </c>
      <c r="V161" s="102">
        <v>36.485703910697012</v>
      </c>
      <c r="W161" s="102">
        <v>40.776760347494928</v>
      </c>
      <c r="X161" s="102">
        <v>45.067816784292845</v>
      </c>
    </row>
    <row r="162" spans="1:24" s="24" customFormat="1" x14ac:dyDescent="0.3">
      <c r="A162" s="102" t="s">
        <v>132</v>
      </c>
      <c r="B162" s="102" t="s">
        <v>286</v>
      </c>
      <c r="C162" s="102" t="s">
        <v>267</v>
      </c>
      <c r="D162" s="102" t="s">
        <v>332</v>
      </c>
      <c r="E162" s="102" t="s">
        <v>327</v>
      </c>
      <c r="F162" s="102" t="s">
        <v>338</v>
      </c>
      <c r="G162" s="103">
        <v>0</v>
      </c>
      <c r="H162" s="103">
        <v>0</v>
      </c>
      <c r="I162" s="103">
        <v>0</v>
      </c>
      <c r="J162" s="103">
        <v>0</v>
      </c>
      <c r="K162" s="103">
        <v>0</v>
      </c>
      <c r="L162" s="103">
        <v>0</v>
      </c>
      <c r="M162" s="103">
        <v>0</v>
      </c>
      <c r="N162" s="103">
        <v>3.5879639733152134E-2</v>
      </c>
      <c r="O162" s="103">
        <v>0.10724892311540041</v>
      </c>
      <c r="P162" s="103">
        <v>0.1786182064976487</v>
      </c>
      <c r="Q162" s="103">
        <v>0.249987489879897</v>
      </c>
      <c r="R162" s="103">
        <v>0.32135677326214529</v>
      </c>
      <c r="S162" s="102">
        <v>0.39272605664439358</v>
      </c>
      <c r="T162" s="102">
        <v>0.46409534002664188</v>
      </c>
      <c r="U162" s="102">
        <v>0.53546462340889012</v>
      </c>
      <c r="V162" s="102">
        <v>0.60683390679113836</v>
      </c>
      <c r="W162" s="102">
        <v>0.67820319017338659</v>
      </c>
      <c r="X162" s="102">
        <v>0.74957247355563483</v>
      </c>
    </row>
    <row r="163" spans="1:24" s="24" customFormat="1" x14ac:dyDescent="0.3">
      <c r="A163" s="102" t="s">
        <v>132</v>
      </c>
      <c r="B163" s="102" t="s">
        <v>286</v>
      </c>
      <c r="C163" s="102" t="s">
        <v>267</v>
      </c>
      <c r="D163" s="102" t="s">
        <v>333</v>
      </c>
      <c r="E163" s="102" t="s">
        <v>337</v>
      </c>
      <c r="F163" s="102" t="s">
        <v>338</v>
      </c>
      <c r="G163" s="103">
        <v>0</v>
      </c>
      <c r="H163" s="103">
        <v>0</v>
      </c>
      <c r="I163" s="103">
        <v>0</v>
      </c>
      <c r="J163" s="103">
        <v>0</v>
      </c>
      <c r="K163" s="103">
        <v>0</v>
      </c>
      <c r="L163" s="103">
        <v>0</v>
      </c>
      <c r="M163" s="103">
        <v>0</v>
      </c>
      <c r="N163" s="103">
        <v>0.927618539014893</v>
      </c>
      <c r="O163" s="103">
        <v>2.7727728068379953</v>
      </c>
      <c r="P163" s="103">
        <v>4.6179270746610976</v>
      </c>
      <c r="Q163" s="103">
        <v>6.4630813424842</v>
      </c>
      <c r="R163" s="103">
        <v>8.3082356103073032</v>
      </c>
      <c r="S163" s="102">
        <v>10.153389878130405</v>
      </c>
      <c r="T163" s="102">
        <v>11.998544145953506</v>
      </c>
      <c r="U163" s="102">
        <v>13.843698413776607</v>
      </c>
      <c r="V163" s="102">
        <v>15.688852681599709</v>
      </c>
      <c r="W163" s="102">
        <v>17.53400694942281</v>
      </c>
      <c r="X163" s="102">
        <v>19.379161217245912</v>
      </c>
    </row>
    <row r="164" spans="1:24" s="24" customFormat="1" x14ac:dyDescent="0.3">
      <c r="A164" s="102" t="s">
        <v>132</v>
      </c>
      <c r="B164" s="102" t="s">
        <v>286</v>
      </c>
      <c r="C164" s="102" t="s">
        <v>267</v>
      </c>
      <c r="D164" s="102" t="s">
        <v>334</v>
      </c>
      <c r="E164" s="102" t="s">
        <v>337</v>
      </c>
      <c r="F164" s="102" t="s">
        <v>338</v>
      </c>
      <c r="G164" s="103">
        <v>0</v>
      </c>
      <c r="H164" s="103">
        <v>0</v>
      </c>
      <c r="I164" s="103">
        <v>0</v>
      </c>
      <c r="J164" s="103">
        <v>0</v>
      </c>
      <c r="K164" s="103">
        <v>0</v>
      </c>
      <c r="L164" s="103">
        <v>0</v>
      </c>
      <c r="M164" s="103">
        <v>0</v>
      </c>
      <c r="N164" s="103">
        <v>1.5428245085255419E-2</v>
      </c>
      <c r="O164" s="103">
        <v>4.6117036939622179E-2</v>
      </c>
      <c r="P164" s="103">
        <v>7.6805828793988937E-2</v>
      </c>
      <c r="Q164" s="103">
        <v>0.1074946206483557</v>
      </c>
      <c r="R164" s="103">
        <v>0.13818341250272245</v>
      </c>
      <c r="S164" s="102">
        <v>0.16887220435708922</v>
      </c>
      <c r="T164" s="102">
        <v>0.19956099621145598</v>
      </c>
      <c r="U164" s="102">
        <v>0.23024978806582275</v>
      </c>
      <c r="V164" s="102">
        <v>0.26093857992018948</v>
      </c>
      <c r="W164" s="102">
        <v>0.29162737177455622</v>
      </c>
      <c r="X164" s="102">
        <v>0.32231616362892296</v>
      </c>
    </row>
    <row r="165" spans="1:24" s="24" customFormat="1" x14ac:dyDescent="0.3">
      <c r="A165" s="102" t="s">
        <v>350</v>
      </c>
      <c r="B165" s="102" t="s">
        <v>137</v>
      </c>
      <c r="C165" s="102" t="s">
        <v>138</v>
      </c>
      <c r="D165" s="102" t="s">
        <v>139</v>
      </c>
      <c r="E165" s="102" t="s">
        <v>337</v>
      </c>
      <c r="F165" s="102" t="s">
        <v>338</v>
      </c>
      <c r="G165" s="103">
        <v>0</v>
      </c>
      <c r="H165" s="103">
        <v>0</v>
      </c>
      <c r="I165" s="103">
        <v>-1.3064781368071203E-2</v>
      </c>
      <c r="J165" s="103">
        <v>-2.5779274030215266E-2</v>
      </c>
      <c r="K165" s="103">
        <v>-3.824871371987288E-2</v>
      </c>
      <c r="L165" s="103">
        <v>-5.0547975246884716E-2</v>
      </c>
      <c r="M165" s="103">
        <v>-6.2729657735741906E-2</v>
      </c>
      <c r="N165" s="103">
        <v>-7.4830389178960954E-2</v>
      </c>
      <c r="O165" s="103">
        <v>-8.6875522689143184E-2</v>
      </c>
      <c r="P165" s="103">
        <v>-9.8882534783325801E-2</v>
      </c>
      <c r="Q165" s="103">
        <v>-0.11086343839601227</v>
      </c>
      <c r="R165" s="103">
        <v>-0.12282647494368794</v>
      </c>
      <c r="S165" s="102">
        <v>-0.13477729092192117</v>
      </c>
      <c r="T165" s="102">
        <v>-0.14671975144657284</v>
      </c>
      <c r="U165" s="102">
        <v>-0.15865650061216094</v>
      </c>
      <c r="V165" s="102">
        <v>-0.17058934645661672</v>
      </c>
      <c r="W165" s="102">
        <v>-0.1825195249627441</v>
      </c>
      <c r="X165" s="102">
        <v>-0.19444788088685899</v>
      </c>
    </row>
    <row r="166" spans="1:24" s="24" customFormat="1" x14ac:dyDescent="0.3">
      <c r="A166" s="102" t="s">
        <v>350</v>
      </c>
      <c r="B166" s="102" t="s">
        <v>137</v>
      </c>
      <c r="C166" s="102" t="s">
        <v>138</v>
      </c>
      <c r="D166" s="102" t="s">
        <v>140</v>
      </c>
      <c r="E166" s="102" t="s">
        <v>337</v>
      </c>
      <c r="F166" s="102" t="s">
        <v>338</v>
      </c>
      <c r="G166" s="103">
        <v>0</v>
      </c>
      <c r="H166" s="103">
        <v>0</v>
      </c>
      <c r="I166" s="103">
        <v>-2.1128729584112559E-2</v>
      </c>
      <c r="J166" s="103">
        <v>-2.4954269181005719E-2</v>
      </c>
      <c r="K166" s="103">
        <v>-2.8732641624133488E-2</v>
      </c>
      <c r="L166" s="103">
        <v>-3.2478394577194099E-2</v>
      </c>
      <c r="M166" s="103">
        <v>-3.620179697020115E-2</v>
      </c>
      <c r="N166" s="103">
        <v>-3.9909982088513776E-2</v>
      </c>
      <c r="O166" s="103">
        <v>-4.3607851418501133E-2</v>
      </c>
      <c r="P166" s="103">
        <v>-4.7298748214565103E-2</v>
      </c>
      <c r="Q166" s="103">
        <v>-5.0984941576338628E-2</v>
      </c>
      <c r="R166" s="103">
        <v>-5.4667966416536713E-2</v>
      </c>
      <c r="S166" s="102">
        <v>-5.8348858675802258E-2</v>
      </c>
      <c r="T166" s="102">
        <v>-6.2028316469906593E-2</v>
      </c>
      <c r="U166" s="102">
        <v>-6.570680977642103E-2</v>
      </c>
      <c r="V166" s="102">
        <v>-6.9384654771476095E-2</v>
      </c>
      <c r="W166" s="102">
        <v>-7.3062064063716028E-2</v>
      </c>
      <c r="X166" s="102">
        <v>-7.6739180574876303E-2</v>
      </c>
    </row>
    <row r="167" spans="1:24" s="24" customFormat="1" x14ac:dyDescent="0.3">
      <c r="A167" s="102" t="s">
        <v>350</v>
      </c>
      <c r="B167" s="102" t="s">
        <v>137</v>
      </c>
      <c r="C167" s="102" t="s">
        <v>138</v>
      </c>
      <c r="D167" s="102" t="s">
        <v>141</v>
      </c>
      <c r="E167" s="102" t="s">
        <v>337</v>
      </c>
      <c r="F167" s="102" t="s">
        <v>338</v>
      </c>
      <c r="G167" s="103">
        <v>0</v>
      </c>
      <c r="H167" s="103">
        <v>0</v>
      </c>
      <c r="I167" s="103">
        <v>-4.7934559863607203E-4</v>
      </c>
      <c r="J167" s="103">
        <v>-9.5188193343405348E-4</v>
      </c>
      <c r="K167" s="103">
        <v>-1.4201456105164866E-3</v>
      </c>
      <c r="L167" s="103">
        <v>-1.8857338410289705E-3</v>
      </c>
      <c r="M167" s="103">
        <v>-2.3496489371249551E-3</v>
      </c>
      <c r="N167" s="103">
        <v>-2.8125185602174648E-3</v>
      </c>
      <c r="O167" s="103">
        <v>-3.2747352414999866E-3</v>
      </c>
      <c r="P167" s="103">
        <v>-3.7365442623942626E-3</v>
      </c>
      <c r="Q167" s="103">
        <v>-4.1980988132704006E-3</v>
      </c>
      <c r="R167" s="103">
        <v>-4.6594945383332913E-3</v>
      </c>
      <c r="S167" s="102">
        <v>-5.120791140935459E-3</v>
      </c>
      <c r="T167" s="102">
        <v>-5.5820258846412977E-3</v>
      </c>
      <c r="U167" s="102">
        <v>-6.0432220255104462E-3</v>
      </c>
      <c r="V167" s="102">
        <v>-6.5043940768602752E-3</v>
      </c>
      <c r="W167" s="102">
        <v>-6.9655510956838536E-3</v>
      </c>
      <c r="X167" s="102">
        <v>-7.426698733863776E-3</v>
      </c>
    </row>
    <row r="168" spans="1:24" s="24" customFormat="1" x14ac:dyDescent="0.3">
      <c r="A168" s="102" t="s">
        <v>350</v>
      </c>
      <c r="B168" s="102" t="s">
        <v>137</v>
      </c>
      <c r="C168" s="102" t="s">
        <v>138</v>
      </c>
      <c r="D168" s="102" t="s">
        <v>142</v>
      </c>
      <c r="E168" s="102" t="s">
        <v>337</v>
      </c>
      <c r="F168" s="102" t="s">
        <v>338</v>
      </c>
      <c r="G168" s="103">
        <v>0</v>
      </c>
      <c r="H168" s="103">
        <v>0</v>
      </c>
      <c r="I168" s="103">
        <v>-5.0332274132539455E-5</v>
      </c>
      <c r="J168" s="103">
        <v>-9.9159833261582025E-5</v>
      </c>
      <c r="K168" s="103">
        <v>-1.4677453665960728E-4</v>
      </c>
      <c r="L168" s="103">
        <v>-1.934134865412693E-4</v>
      </c>
      <c r="M168" s="103">
        <v>-2.3926863122904703E-4</v>
      </c>
      <c r="N168" s="103">
        <v>-2.8449493105246537E-4</v>
      </c>
      <c r="O168" s="103">
        <v>-3.292172065236933E-4</v>
      </c>
      <c r="P168" s="103">
        <v>-3.7353582085731163E-4</v>
      </c>
      <c r="Q168" s="103">
        <v>-4.1753135675461815E-4</v>
      </c>
      <c r="R168" s="103">
        <v>-4.6126844096012088E-4</v>
      </c>
      <c r="S168" s="102">
        <v>-5.0479885628611199E-4</v>
      </c>
      <c r="T168" s="102">
        <v>-5.4816406391163929E-4</v>
      </c>
      <c r="U168" s="102">
        <v>-5.9139724137176894E-4</v>
      </c>
      <c r="V168" s="102">
        <v>-6.3452492519078328E-4</v>
      </c>
      <c r="W168" s="102">
        <v>-6.7756833228072651E-4</v>
      </c>
      <c r="X168" s="102">
        <v>-7.2054442128465207E-4</v>
      </c>
    </row>
    <row r="169" spans="1:24" s="24" customFormat="1" x14ac:dyDescent="0.3">
      <c r="A169" s="102" t="s">
        <v>350</v>
      </c>
      <c r="B169" s="102" t="s">
        <v>137</v>
      </c>
      <c r="C169" s="102" t="s">
        <v>138</v>
      </c>
      <c r="D169" s="102" t="s">
        <v>143</v>
      </c>
      <c r="E169" s="102" t="s">
        <v>337</v>
      </c>
      <c r="F169" s="102" t="s">
        <v>338</v>
      </c>
      <c r="G169" s="103">
        <v>0</v>
      </c>
      <c r="H169" s="103">
        <v>0</v>
      </c>
      <c r="I169" s="103">
        <v>-1.0162157610806306E-3</v>
      </c>
      <c r="J169" s="103">
        <v>-2.0166391132900607E-3</v>
      </c>
      <c r="K169" s="103">
        <v>-3.0060788486177721E-3</v>
      </c>
      <c r="L169" s="103">
        <v>-3.9879183200820538E-3</v>
      </c>
      <c r="M169" s="103">
        <v>-4.9645172162975613E-3</v>
      </c>
      <c r="N169" s="103">
        <v>-5.9375113917440412E-3</v>
      </c>
      <c r="O169" s="103">
        <v>-6.9080302176416234E-3</v>
      </c>
      <c r="P169" s="103">
        <v>-7.8768511847806845E-3</v>
      </c>
      <c r="Q169" s="103">
        <v>-8.8445084985032014E-3</v>
      </c>
      <c r="R169" s="103">
        <v>-9.8113687161445091E-3</v>
      </c>
      <c r="S169" s="102">
        <v>-1.0777683129844579E-2</v>
      </c>
      <c r="T169" s="102">
        <v>-1.1743623904382612E-2</v>
      </c>
      <c r="U169" s="102">
        <v>-1.2709308942477644E-2</v>
      </c>
      <c r="V169" s="102">
        <v>-1.367481896319188E-2</v>
      </c>
      <c r="W169" s="102">
        <v>-1.4640209217676592E-2</v>
      </c>
      <c r="X169" s="102">
        <v>-1.5605517519440762E-2</v>
      </c>
    </row>
    <row r="170" spans="1:24" s="24" customFormat="1" x14ac:dyDescent="0.3">
      <c r="A170" s="102" t="s">
        <v>350</v>
      </c>
      <c r="B170" s="102" t="s">
        <v>137</v>
      </c>
      <c r="C170" s="102" t="s">
        <v>138</v>
      </c>
      <c r="D170" s="102" t="s">
        <v>144</v>
      </c>
      <c r="E170" s="102" t="s">
        <v>337</v>
      </c>
      <c r="F170" s="102" t="s">
        <v>338</v>
      </c>
      <c r="G170" s="103">
        <v>0</v>
      </c>
      <c r="H170" s="103">
        <v>0</v>
      </c>
      <c r="I170" s="103">
        <v>-0.11387476512679973</v>
      </c>
      <c r="J170" s="103">
        <v>-0.21744962949459268</v>
      </c>
      <c r="K170" s="103">
        <v>-0.31251379480731512</v>
      </c>
      <c r="L170" s="103">
        <v>-0.40015247398783987</v>
      </c>
      <c r="M170" s="103">
        <v>-0.48101357152198315</v>
      </c>
      <c r="N170" s="103">
        <v>-0.55548032651890467</v>
      </c>
      <c r="O170" s="103">
        <v>-0.56168922358178697</v>
      </c>
      <c r="P170" s="103">
        <v>-0.56788119528353709</v>
      </c>
      <c r="Q170" s="103">
        <v>-0.57406327663229939</v>
      </c>
      <c r="R170" s="103">
        <v>-0.58023958086606098</v>
      </c>
      <c r="S170" s="102">
        <v>-0.5864125113861387</v>
      </c>
      <c r="T170" s="102">
        <v>-0.59258347199860928</v>
      </c>
      <c r="U170" s="102">
        <v>-0.59875328247638349</v>
      </c>
      <c r="V170" s="102">
        <v>-0.60492242147700204</v>
      </c>
      <c r="W170" s="102">
        <v>-0.61109116846331035</v>
      </c>
      <c r="X170" s="102">
        <v>-0.6172596865918405</v>
      </c>
    </row>
    <row r="171" spans="1:24" s="24" customFormat="1" x14ac:dyDescent="0.3">
      <c r="A171" s="102" t="s">
        <v>350</v>
      </c>
      <c r="B171" s="102" t="s">
        <v>137</v>
      </c>
      <c r="C171" s="102" t="s">
        <v>138</v>
      </c>
      <c r="D171" s="102" t="s">
        <v>145</v>
      </c>
      <c r="E171" s="102" t="s">
        <v>337</v>
      </c>
      <c r="F171" s="102" t="s">
        <v>338</v>
      </c>
      <c r="G171" s="103">
        <v>0</v>
      </c>
      <c r="H171" s="103">
        <v>0</v>
      </c>
      <c r="I171" s="103">
        <v>-0.10247153021047206</v>
      </c>
      <c r="J171" s="103">
        <v>-0.19413386179121783</v>
      </c>
      <c r="K171" s="103">
        <v>-0.27797444149422557</v>
      </c>
      <c r="L171" s="103">
        <v>-0.35626535001743398</v>
      </c>
      <c r="M171" s="103">
        <v>-0.4306734255965467</v>
      </c>
      <c r="N171" s="103">
        <v>-0.50239141547070376</v>
      </c>
      <c r="O171" s="103">
        <v>-0.57225832664145471</v>
      </c>
      <c r="P171" s="103">
        <v>-0.64085745279564577</v>
      </c>
      <c r="Q171" s="103">
        <v>-0.64701505473658971</v>
      </c>
      <c r="R171" s="103">
        <v>-0.65311905892807154</v>
      </c>
      <c r="S171" s="102">
        <v>-0.65918660736007118</v>
      </c>
      <c r="T171" s="102">
        <v>-0.66522938479896421</v>
      </c>
      <c r="U171" s="102">
        <v>-0.67125534246664076</v>
      </c>
      <c r="V171" s="102">
        <v>-0.67726988469538729</v>
      </c>
      <c r="W171" s="102">
        <v>-0.68327668183195944</v>
      </c>
      <c r="X171" s="102">
        <v>-0.6892782252529811</v>
      </c>
    </row>
    <row r="172" spans="1:24" s="24" customFormat="1" x14ac:dyDescent="0.3">
      <c r="A172" s="102" t="s">
        <v>350</v>
      </c>
      <c r="B172" s="102" t="s">
        <v>137</v>
      </c>
      <c r="C172" s="102" t="s">
        <v>138</v>
      </c>
      <c r="D172" s="102" t="s">
        <v>146</v>
      </c>
      <c r="E172" s="102" t="s">
        <v>337</v>
      </c>
      <c r="F172" s="102" t="s">
        <v>338</v>
      </c>
      <c r="G172" s="103">
        <v>0</v>
      </c>
      <c r="H172" s="103">
        <v>0</v>
      </c>
      <c r="I172" s="103">
        <v>-0.82960823593126209</v>
      </c>
      <c r="J172" s="103">
        <v>-0.92914743683175238</v>
      </c>
      <c r="K172" s="103">
        <v>-0.96351395964713304</v>
      </c>
      <c r="L172" s="103">
        <v>-0.97827757329234544</v>
      </c>
      <c r="M172" s="103">
        <v>-0.97827757329234544</v>
      </c>
      <c r="N172" s="103">
        <v>-0.97827757329234544</v>
      </c>
      <c r="O172" s="103">
        <v>-0.97827757329234544</v>
      </c>
      <c r="P172" s="103">
        <v>-0.97827757329234544</v>
      </c>
      <c r="Q172" s="103">
        <v>-0.97827757329234544</v>
      </c>
      <c r="R172" s="103">
        <v>-0.97827757329234544</v>
      </c>
      <c r="S172" s="102">
        <v>-0.97827757329234544</v>
      </c>
      <c r="T172" s="102">
        <v>-0.97827757329234544</v>
      </c>
      <c r="U172" s="102">
        <v>-0.97827757329234544</v>
      </c>
      <c r="V172" s="102">
        <v>-0.97827757329234544</v>
      </c>
      <c r="W172" s="102">
        <v>-0.97827757329234544</v>
      </c>
      <c r="X172" s="102">
        <v>-0.97827757329234544</v>
      </c>
    </row>
    <row r="173" spans="1:24" s="24" customFormat="1" x14ac:dyDescent="0.3">
      <c r="A173" s="102" t="s">
        <v>350</v>
      </c>
      <c r="B173" s="102" t="s">
        <v>137</v>
      </c>
      <c r="C173" s="102" t="s">
        <v>138</v>
      </c>
      <c r="D173" s="102" t="s">
        <v>339</v>
      </c>
      <c r="E173" s="102" t="s">
        <v>337</v>
      </c>
      <c r="F173" s="102" t="s">
        <v>338</v>
      </c>
      <c r="G173" s="103">
        <v>0</v>
      </c>
      <c r="H173" s="103">
        <v>0</v>
      </c>
      <c r="I173" s="103">
        <v>0</v>
      </c>
      <c r="J173" s="103">
        <v>0</v>
      </c>
      <c r="K173" s="103">
        <v>0</v>
      </c>
      <c r="L173" s="103">
        <v>0</v>
      </c>
      <c r="M173" s="103">
        <v>2.1556714996068649E-2</v>
      </c>
      <c r="N173" s="103">
        <v>3.7587572214442588E-2</v>
      </c>
      <c r="O173" s="103">
        <v>4.946667220451071E-2</v>
      </c>
      <c r="P173" s="103">
        <v>5.8245799649734128E-2</v>
      </c>
      <c r="Q173" s="103">
        <v>6.4721038825425056E-2</v>
      </c>
      <c r="R173" s="103">
        <v>6.948995559933957E-2</v>
      </c>
      <c r="S173" s="102">
        <v>7.2998361918876931E-2</v>
      </c>
      <c r="T173" s="102">
        <v>7.5577356068345924E-2</v>
      </c>
      <c r="U173" s="102">
        <v>7.7472024364277386E-2</v>
      </c>
      <c r="V173" s="102">
        <v>7.8863342401943384E-2</v>
      </c>
      <c r="W173" s="102">
        <v>7.9884705669144712E-2</v>
      </c>
      <c r="X173" s="102">
        <v>8.0634309192350137E-2</v>
      </c>
    </row>
    <row r="174" spans="1:24" s="24" customFormat="1" x14ac:dyDescent="0.3">
      <c r="A174" s="102" t="s">
        <v>350</v>
      </c>
      <c r="B174" s="102" t="s">
        <v>137</v>
      </c>
      <c r="C174" s="102" t="s">
        <v>138</v>
      </c>
      <c r="D174" s="102" t="s">
        <v>148</v>
      </c>
      <c r="E174" s="102" t="s">
        <v>337</v>
      </c>
      <c r="F174" s="102" t="s">
        <v>338</v>
      </c>
      <c r="G174" s="103">
        <v>0</v>
      </c>
      <c r="H174" s="103">
        <v>0</v>
      </c>
      <c r="I174" s="103">
        <v>0</v>
      </c>
      <c r="J174" s="103">
        <v>0</v>
      </c>
      <c r="K174" s="103">
        <v>0</v>
      </c>
      <c r="L174" s="103">
        <v>0</v>
      </c>
      <c r="M174" s="103">
        <v>-2.0104805923964945E-12</v>
      </c>
      <c r="N174" s="103">
        <v>-2.2825693750549708E-12</v>
      </c>
      <c r="O174" s="103">
        <v>-2.3193925965931781E-12</v>
      </c>
      <c r="P174" s="103">
        <v>-2.3243759940109163E-12</v>
      </c>
      <c r="Q174" s="103">
        <v>-2.3244167840652372E-12</v>
      </c>
      <c r="R174" s="103">
        <v>-2.3244225201666259E-12</v>
      </c>
      <c r="S174" s="102">
        <v>-2.3244231575112246E-12</v>
      </c>
      <c r="T174" s="102">
        <v>-2.3244231575112246E-12</v>
      </c>
      <c r="U174" s="102">
        <v>-2.3244231575112246E-12</v>
      </c>
      <c r="V174" s="102">
        <v>-2.3244231575112246E-12</v>
      </c>
      <c r="W174" s="102">
        <v>-2.3244231575112246E-12</v>
      </c>
      <c r="X174" s="102">
        <v>-2.3244231575112246E-12</v>
      </c>
    </row>
    <row r="175" spans="1:24" s="24" customFormat="1" x14ac:dyDescent="0.3">
      <c r="A175" s="102" t="s">
        <v>350</v>
      </c>
      <c r="B175" s="102" t="s">
        <v>137</v>
      </c>
      <c r="C175" s="102" t="s">
        <v>138</v>
      </c>
      <c r="D175" s="102" t="s">
        <v>149</v>
      </c>
      <c r="E175" s="102" t="s">
        <v>337</v>
      </c>
      <c r="F175" s="102" t="s">
        <v>338</v>
      </c>
      <c r="G175" s="103">
        <v>0</v>
      </c>
      <c r="H175" s="103">
        <v>0</v>
      </c>
      <c r="I175" s="103">
        <v>0</v>
      </c>
      <c r="J175" s="103">
        <v>0</v>
      </c>
      <c r="K175" s="103">
        <v>0</v>
      </c>
      <c r="L175" s="103">
        <v>0</v>
      </c>
      <c r="M175" s="103">
        <v>-1.6362506644319867E-2</v>
      </c>
      <c r="N175" s="103">
        <v>-4.5869585115069014E-2</v>
      </c>
      <c r="O175" s="103">
        <v>-7.2534686990418124E-2</v>
      </c>
      <c r="P175" s="103">
        <v>-9.6519287141025686E-2</v>
      </c>
      <c r="Q175" s="103">
        <v>-0.11802482749731442</v>
      </c>
      <c r="R175" s="103">
        <v>-0.13727888790151854</v>
      </c>
      <c r="S175" s="102">
        <v>-0.15452164445455252</v>
      </c>
      <c r="T175" s="102">
        <v>-0.1629798169025885</v>
      </c>
      <c r="U175" s="102">
        <v>-0.16438325171146595</v>
      </c>
      <c r="V175" s="102">
        <v>-0.1656535881166272</v>
      </c>
      <c r="W175" s="102">
        <v>-0.16681068832205853</v>
      </c>
      <c r="X175" s="102">
        <v>-0.16787224487234864</v>
      </c>
    </row>
    <row r="176" spans="1:24" s="24" customFormat="1" x14ac:dyDescent="0.3">
      <c r="A176" s="102" t="s">
        <v>350</v>
      </c>
      <c r="B176" s="102" t="s">
        <v>137</v>
      </c>
      <c r="C176" s="102" t="s">
        <v>138</v>
      </c>
      <c r="D176" s="102" t="s">
        <v>153</v>
      </c>
      <c r="E176" s="102" t="s">
        <v>337</v>
      </c>
      <c r="F176" s="102" t="s">
        <v>338</v>
      </c>
      <c r="G176" s="103">
        <v>0</v>
      </c>
      <c r="H176" s="103">
        <v>0</v>
      </c>
      <c r="I176" s="103">
        <v>4.1085782838928143E-2</v>
      </c>
      <c r="J176" s="103">
        <v>8.2149212761739282E-2</v>
      </c>
      <c r="K176" s="103">
        <v>0.12319402576909411</v>
      </c>
      <c r="L176" s="103">
        <v>0.12319402576909411</v>
      </c>
      <c r="M176" s="103">
        <v>0.12319402576909411</v>
      </c>
      <c r="N176" s="103">
        <v>0.12319402576909411</v>
      </c>
      <c r="O176" s="103">
        <v>0.12319402576909411</v>
      </c>
      <c r="P176" s="103">
        <v>0.12319402576909411</v>
      </c>
      <c r="Q176" s="103">
        <v>0.12319402576909411</v>
      </c>
      <c r="R176" s="103">
        <v>0.12319402576909411</v>
      </c>
      <c r="S176" s="102">
        <v>0.12319402576909411</v>
      </c>
      <c r="T176" s="102">
        <v>0.12319402576909411</v>
      </c>
      <c r="U176" s="102">
        <v>0.12319402576909411</v>
      </c>
      <c r="V176" s="102">
        <v>0.12319402576909411</v>
      </c>
      <c r="W176" s="102">
        <v>0.12319402576909411</v>
      </c>
      <c r="X176" s="102">
        <v>0.12319402576909411</v>
      </c>
    </row>
    <row r="177" spans="1:24" s="24" customFormat="1" x14ac:dyDescent="0.3">
      <c r="A177" s="102" t="s">
        <v>350</v>
      </c>
      <c r="B177" s="102" t="s">
        <v>137</v>
      </c>
      <c r="C177" s="102" t="s">
        <v>138</v>
      </c>
      <c r="D177" s="102" t="s">
        <v>154</v>
      </c>
      <c r="E177" s="102" t="s">
        <v>337</v>
      </c>
      <c r="F177" s="102" t="s">
        <v>338</v>
      </c>
      <c r="G177" s="103">
        <v>0</v>
      </c>
      <c r="H177" s="103">
        <v>0</v>
      </c>
      <c r="I177" s="103">
        <v>0</v>
      </c>
      <c r="J177" s="103">
        <v>-0.16241267615801655</v>
      </c>
      <c r="K177" s="103">
        <v>-0.31427014646259965</v>
      </c>
      <c r="L177" s="103">
        <v>-0.44763865679555648</v>
      </c>
      <c r="M177" s="103">
        <v>-0.56979304603952241</v>
      </c>
      <c r="N177" s="103">
        <v>-0.68514572702128518</v>
      </c>
      <c r="O177" s="103">
        <v>-0.70467115765968258</v>
      </c>
      <c r="P177" s="103">
        <v>-0.71272486341877928</v>
      </c>
      <c r="Q177" s="103">
        <v>-0.72066614945537022</v>
      </c>
      <c r="R177" s="103">
        <v>-0.72853924948350501</v>
      </c>
      <c r="S177" s="102">
        <v>-0.73637099260694761</v>
      </c>
      <c r="T177" s="102">
        <v>-0.74417765149970372</v>
      </c>
      <c r="U177" s="102">
        <v>-0.75196909603747319</v>
      </c>
      <c r="V177" s="102">
        <v>-0.75975131260247553</v>
      </c>
      <c r="W177" s="102">
        <v>-0.76752793211906745</v>
      </c>
      <c r="X177" s="102">
        <v>-0.77530115685419465</v>
      </c>
    </row>
    <row r="178" spans="1:24" s="24" customFormat="1" x14ac:dyDescent="0.3">
      <c r="A178" s="102" t="s">
        <v>350</v>
      </c>
      <c r="B178" s="102" t="s">
        <v>137</v>
      </c>
      <c r="C178" s="102" t="s">
        <v>138</v>
      </c>
      <c r="D178" s="102" t="s">
        <v>155</v>
      </c>
      <c r="E178" s="102" t="s">
        <v>337</v>
      </c>
      <c r="F178" s="102" t="s">
        <v>338</v>
      </c>
      <c r="G178" s="103">
        <v>0</v>
      </c>
      <c r="H178" s="103">
        <v>0</v>
      </c>
      <c r="I178" s="103">
        <v>0</v>
      </c>
      <c r="J178" s="103">
        <v>0</v>
      </c>
      <c r="K178" s="103">
        <v>0</v>
      </c>
      <c r="L178" s="103">
        <v>-1.1920352491345897E-2</v>
      </c>
      <c r="M178" s="103">
        <v>-3.279722564500126E-2</v>
      </c>
      <c r="N178" s="103">
        <v>-5.3168719502020102E-2</v>
      </c>
      <c r="O178" s="103">
        <v>-7.3160294888993296E-2</v>
      </c>
      <c r="P178" s="103">
        <v>-8.336466646062568E-2</v>
      </c>
      <c r="Q178" s="103">
        <v>-8.4548671867910152E-2</v>
      </c>
      <c r="R178" s="103">
        <v>-8.5723413769133408E-2</v>
      </c>
      <c r="S178" s="102">
        <v>-8.6891398411101606E-2</v>
      </c>
      <c r="T178" s="102">
        <v>-8.8054470134075025E-2</v>
      </c>
      <c r="U178" s="102">
        <v>-8.9213978402265248E-2</v>
      </c>
      <c r="V178" s="102">
        <v>-9.0370906489151998E-2</v>
      </c>
      <c r="W178" s="102">
        <v>-9.1525968694464471E-2</v>
      </c>
      <c r="X178" s="102">
        <v>-9.2679682794987617E-2</v>
      </c>
    </row>
    <row r="179" spans="1:24" s="24" customFormat="1" x14ac:dyDescent="0.3">
      <c r="A179" s="102" t="s">
        <v>350</v>
      </c>
      <c r="B179" s="102" t="s">
        <v>137</v>
      </c>
      <c r="C179" s="102" t="s">
        <v>138</v>
      </c>
      <c r="D179" s="102" t="s">
        <v>156</v>
      </c>
      <c r="E179" s="102" t="s">
        <v>337</v>
      </c>
      <c r="F179" s="102" t="s">
        <v>338</v>
      </c>
      <c r="G179" s="103">
        <v>0</v>
      </c>
      <c r="H179" s="103">
        <v>0</v>
      </c>
      <c r="I179" s="103">
        <v>0</v>
      </c>
      <c r="J179" s="103">
        <v>0</v>
      </c>
      <c r="K179" s="103">
        <v>0</v>
      </c>
      <c r="L179" s="103">
        <v>-9.4779571856309008E-4</v>
      </c>
      <c r="M179" s="103">
        <v>-1.8952932341650801E-3</v>
      </c>
      <c r="N179" s="103">
        <v>-2.8425424708804123E-3</v>
      </c>
      <c r="O179" s="103">
        <v>-3.7895850105218289E-3</v>
      </c>
      <c r="P179" s="103">
        <v>-4.7364554817529393E-3</v>
      </c>
      <c r="Q179" s="103">
        <v>-5.6831827193909107E-3</v>
      </c>
      <c r="R179" s="103">
        <v>-6.6297907314563139E-3</v>
      </c>
      <c r="S179" s="102">
        <v>-7.5762995055323893E-3</v>
      </c>
      <c r="T179" s="102">
        <v>-8.5227256809133761E-3</v>
      </c>
      <c r="U179" s="102">
        <v>-9.4690831087265483E-3</v>
      </c>
      <c r="V179" s="102">
        <v>-1.0161069562292593E-2</v>
      </c>
      <c r="W179" s="102">
        <v>-1.0340964384428712E-2</v>
      </c>
      <c r="X179" s="102">
        <v>-1.0520851671760484E-2</v>
      </c>
    </row>
    <row r="180" spans="1:24" s="24" customFormat="1" x14ac:dyDescent="0.3">
      <c r="A180" s="102" t="s">
        <v>350</v>
      </c>
      <c r="B180" s="102" t="s">
        <v>137</v>
      </c>
      <c r="C180" s="102" t="s">
        <v>138</v>
      </c>
      <c r="D180" s="102" t="s">
        <v>158</v>
      </c>
      <c r="E180" s="102" t="s">
        <v>337</v>
      </c>
      <c r="F180" s="102" t="s">
        <v>338</v>
      </c>
      <c r="G180" s="103">
        <v>0</v>
      </c>
      <c r="H180" s="103">
        <v>0</v>
      </c>
      <c r="I180" s="103">
        <v>0</v>
      </c>
      <c r="J180" s="103">
        <v>-1.3732909638505288E-4</v>
      </c>
      <c r="K180" s="103">
        <v>-3.7460712973178358E-4</v>
      </c>
      <c r="L180" s="103">
        <v>-5.9695336954105217E-4</v>
      </c>
      <c r="M180" s="103">
        <v>-8.0585411386944247E-4</v>
      </c>
      <c r="N180" s="103">
        <v>-1.0026540738204365E-3</v>
      </c>
      <c r="O180" s="103">
        <v>-1.1885686205523969E-3</v>
      </c>
      <c r="P180" s="103">
        <v>-1.3646952200297002E-3</v>
      </c>
      <c r="Q180" s="103">
        <v>-1.5320240568525204E-3</v>
      </c>
      <c r="R180" s="103">
        <v>-1.6914478626024385E-3</v>
      </c>
      <c r="S180" s="102">
        <v>-1.8437709745415557E-3</v>
      </c>
      <c r="T180" s="102">
        <v>-1.9897176578789373E-3</v>
      </c>
      <c r="U180" s="102">
        <v>-2.0487062950805008E-3</v>
      </c>
      <c r="V180" s="102">
        <v>-2.0619832417008745E-3</v>
      </c>
      <c r="W180" s="102">
        <v>-2.0748069814136814E-3</v>
      </c>
      <c r="X180" s="102">
        <v>-2.087224088283106E-3</v>
      </c>
    </row>
    <row r="181" spans="1:24" s="24" customFormat="1" x14ac:dyDescent="0.3">
      <c r="A181" s="102" t="s">
        <v>350</v>
      </c>
      <c r="B181" s="102" t="s">
        <v>137</v>
      </c>
      <c r="C181" s="102" t="s">
        <v>159</v>
      </c>
      <c r="D181" s="102" t="s">
        <v>160</v>
      </c>
      <c r="E181" s="102" t="s">
        <v>337</v>
      </c>
      <c r="F181" s="102" t="s">
        <v>338</v>
      </c>
      <c r="G181" s="103">
        <v>0</v>
      </c>
      <c r="H181" s="103">
        <v>0</v>
      </c>
      <c r="I181" s="103">
        <v>-5.9194279683909563E-2</v>
      </c>
      <c r="J181" s="103">
        <v>-7.092694842474935E-2</v>
      </c>
      <c r="K181" s="103">
        <v>-8.2649764260771405E-2</v>
      </c>
      <c r="L181" s="103">
        <v>-9.4366231975956408E-2</v>
      </c>
      <c r="M181" s="103">
        <v>-0.10607861341589338</v>
      </c>
      <c r="N181" s="103">
        <v>-0.11778836608022827</v>
      </c>
      <c r="O181" s="103">
        <v>-0.12949642824772184</v>
      </c>
      <c r="P181" s="103">
        <v>-0.14120340356657798</v>
      </c>
      <c r="Q181" s="103">
        <v>-0.15290968024209886</v>
      </c>
      <c r="R181" s="103">
        <v>-0.16461550786410026</v>
      </c>
      <c r="S181" s="102">
        <v>-0.17632104687536057</v>
      </c>
      <c r="T181" s="102">
        <v>-0.18802640040163918</v>
      </c>
      <c r="U181" s="102">
        <v>-0.19973163472322156</v>
      </c>
      <c r="V181" s="102">
        <v>-0.21143679243744443</v>
      </c>
      <c r="W181" s="102">
        <v>-0.22314190092019648</v>
      </c>
      <c r="X181" s="102">
        <v>-0.23484697776472893</v>
      </c>
    </row>
    <row r="182" spans="1:24" s="24" customFormat="1" x14ac:dyDescent="0.3">
      <c r="A182" s="102" t="s">
        <v>350</v>
      </c>
      <c r="B182" s="102" t="s">
        <v>137</v>
      </c>
      <c r="C182" s="102" t="s">
        <v>159</v>
      </c>
      <c r="D182" s="102" t="s">
        <v>161</v>
      </c>
      <c r="E182" s="102" t="s">
        <v>337</v>
      </c>
      <c r="F182" s="102" t="s">
        <v>338</v>
      </c>
      <c r="G182" s="103">
        <v>0</v>
      </c>
      <c r="H182" s="103">
        <v>0</v>
      </c>
      <c r="I182" s="103">
        <v>5.0504354571881422E-3</v>
      </c>
      <c r="J182" s="103">
        <v>9.713857117489481E-3</v>
      </c>
      <c r="K182" s="103">
        <v>1.4202194806351629E-2</v>
      </c>
      <c r="L182" s="103">
        <v>1.8570711162311723E-2</v>
      </c>
      <c r="M182" s="103">
        <v>2.2858725289656042E-2</v>
      </c>
      <c r="N182" s="103">
        <v>2.7093322210814424E-2</v>
      </c>
      <c r="O182" s="103">
        <v>3.1292766045876372E-2</v>
      </c>
      <c r="P182" s="103">
        <v>3.5469201861401768E-2</v>
      </c>
      <c r="Q182" s="103">
        <v>3.9630632377764978E-2</v>
      </c>
      <c r="R182" s="103">
        <v>4.378229955569711E-2</v>
      </c>
      <c r="S182" s="102">
        <v>4.7927623751819519E-2</v>
      </c>
      <c r="T182" s="102">
        <v>5.2068831139839886E-2</v>
      </c>
      <c r="U182" s="102">
        <v>5.6207368289873931E-2</v>
      </c>
      <c r="V182" s="102">
        <v>6.0344174192635602E-2</v>
      </c>
      <c r="W182" s="102">
        <v>6.4479857944181221E-2</v>
      </c>
      <c r="X182" s="102">
        <v>6.861481447219453E-2</v>
      </c>
    </row>
    <row r="183" spans="1:24" s="24" customFormat="1" x14ac:dyDescent="0.3">
      <c r="A183" s="102" t="s">
        <v>350</v>
      </c>
      <c r="B183" s="102" t="s">
        <v>137</v>
      </c>
      <c r="C183" s="102" t="s">
        <v>159</v>
      </c>
      <c r="D183" s="102" t="s">
        <v>162</v>
      </c>
      <c r="E183" s="102" t="s">
        <v>337</v>
      </c>
      <c r="F183" s="102" t="s">
        <v>338</v>
      </c>
      <c r="G183" s="103">
        <v>0</v>
      </c>
      <c r="H183" s="103">
        <v>0</v>
      </c>
      <c r="I183" s="103">
        <v>1.3938548714800822</v>
      </c>
      <c r="J183" s="103">
        <v>2.7288301994186446</v>
      </c>
      <c r="K183" s="103">
        <v>4.0140286765705895</v>
      </c>
      <c r="L183" s="103">
        <v>5.2580745822334585</v>
      </c>
      <c r="M183" s="103">
        <v>6.468721202960209</v>
      </c>
      <c r="N183" s="103">
        <v>7.6526654761270017</v>
      </c>
      <c r="O183" s="103">
        <v>8.815516917713424</v>
      </c>
      <c r="P183" s="103">
        <v>9.961864469521359</v>
      </c>
      <c r="Q183" s="103">
        <v>11.095394625917187</v>
      </c>
      <c r="R183" s="103">
        <v>12.219027944234059</v>
      </c>
      <c r="S183" s="102">
        <v>13.335053647091458</v>
      </c>
      <c r="T183" s="102">
        <v>14.445251544133617</v>
      </c>
      <c r="U183" s="102">
        <v>15.550996823010749</v>
      </c>
      <c r="V183" s="102">
        <v>16.653347022937332</v>
      </c>
      <c r="W183" s="102">
        <v>17.753112486615301</v>
      </c>
      <c r="X183" s="102">
        <v>18.850912446517359</v>
      </c>
    </row>
    <row r="184" spans="1:24" s="24" customFormat="1" x14ac:dyDescent="0.3">
      <c r="A184" s="102" t="s">
        <v>350</v>
      </c>
      <c r="B184" s="102" t="s">
        <v>137</v>
      </c>
      <c r="C184" s="102" t="s">
        <v>159</v>
      </c>
      <c r="D184" s="102" t="s">
        <v>164</v>
      </c>
      <c r="E184" s="102" t="s">
        <v>337</v>
      </c>
      <c r="F184" s="102" t="s">
        <v>338</v>
      </c>
      <c r="G184" s="103">
        <v>0</v>
      </c>
      <c r="H184" s="103">
        <v>0</v>
      </c>
      <c r="I184" s="103">
        <v>-7.5235029655430247E-2</v>
      </c>
      <c r="J184" s="103">
        <v>-0.14949164490242117</v>
      </c>
      <c r="K184" s="103">
        <v>-0.22301881033985435</v>
      </c>
      <c r="L184" s="103">
        <v>-0.29600841996561111</v>
      </c>
      <c r="M184" s="103">
        <v>-0.36860526834354779</v>
      </c>
      <c r="N184" s="103">
        <v>-0.4409169424601368</v>
      </c>
      <c r="O184" s="103">
        <v>-0.51302249998759086</v>
      </c>
      <c r="P184" s="103">
        <v>-0.58497957194746386</v>
      </c>
      <c r="Q184" s="103">
        <v>-0.65682992928204254</v>
      </c>
      <c r="R184" s="103">
        <v>-0.72860372307718524</v>
      </c>
      <c r="S184" s="102">
        <v>-0.80032265282616899</v>
      </c>
      <c r="T184" s="102">
        <v>-0.87200230250872812</v>
      </c>
      <c r="U184" s="102">
        <v>-0.94365384719972967</v>
      </c>
      <c r="V184" s="102">
        <v>-1.0152852917425685</v>
      </c>
      <c r="W184" s="102">
        <v>-1.0869023656732015</v>
      </c>
      <c r="X184" s="102">
        <v>-1.1585091676907719</v>
      </c>
    </row>
    <row r="185" spans="1:24" s="24" customFormat="1" x14ac:dyDescent="0.3">
      <c r="A185" s="102" t="s">
        <v>350</v>
      </c>
      <c r="B185" s="102" t="s">
        <v>137</v>
      </c>
      <c r="C185" s="102" t="s">
        <v>159</v>
      </c>
      <c r="D185" s="102" t="s">
        <v>165</v>
      </c>
      <c r="E185" s="102" t="s">
        <v>337</v>
      </c>
      <c r="F185" s="102" t="s">
        <v>338</v>
      </c>
      <c r="G185" s="103">
        <v>0</v>
      </c>
      <c r="H185" s="103">
        <v>0</v>
      </c>
      <c r="I185" s="103">
        <v>-2.8073887808168298E-2</v>
      </c>
      <c r="J185" s="103">
        <v>-5.516495978002061E-2</v>
      </c>
      <c r="K185" s="103">
        <v>-8.1416603637583559E-2</v>
      </c>
      <c r="L185" s="103">
        <v>-0.10697960934394087</v>
      </c>
      <c r="M185" s="103">
        <v>-0.13199611828326538</v>
      </c>
      <c r="N185" s="103">
        <v>-0.15659024198711921</v>
      </c>
      <c r="O185" s="103">
        <v>-0.18086452471922093</v>
      </c>
      <c r="P185" s="103">
        <v>-0.20490035232032613</v>
      </c>
      <c r="Q185" s="103">
        <v>-0.22876045440911819</v>
      </c>
      <c r="R185" s="103">
        <v>-0.25249216392919316</v>
      </c>
      <c r="S185" s="102">
        <v>-0.27613065076971499</v>
      </c>
      <c r="T185" s="102">
        <v>-0.29970175866569704</v>
      </c>
      <c r="U185" s="102">
        <v>-0.32322432703914483</v>
      </c>
      <c r="V185" s="102">
        <v>-0.34671201069589191</v>
      </c>
      <c r="W185" s="102">
        <v>-0.35834691644844435</v>
      </c>
      <c r="X185" s="102">
        <v>-0.35834691644844435</v>
      </c>
    </row>
    <row r="186" spans="1:24" s="24" customFormat="1" x14ac:dyDescent="0.3">
      <c r="A186" s="102" t="s">
        <v>350</v>
      </c>
      <c r="B186" s="102" t="s">
        <v>137</v>
      </c>
      <c r="C186" s="102" t="s">
        <v>159</v>
      </c>
      <c r="D186" s="102" t="s">
        <v>166</v>
      </c>
      <c r="E186" s="102" t="s">
        <v>337</v>
      </c>
      <c r="F186" s="102" t="s">
        <v>338</v>
      </c>
      <c r="G186" s="103">
        <v>0</v>
      </c>
      <c r="H186" s="103">
        <v>0</v>
      </c>
      <c r="I186" s="103">
        <v>-5.9965015413820672E-4</v>
      </c>
      <c r="J186" s="103">
        <v>-1.8102327820067672E-3</v>
      </c>
      <c r="K186" s="103">
        <v>-3.3210076139682234E-3</v>
      </c>
      <c r="L186" s="103">
        <v>-4.9652272636918635E-3</v>
      </c>
      <c r="M186" s="103">
        <v>-6.6251087888374079E-3</v>
      </c>
      <c r="N186" s="103">
        <v>-8.2902676197430421E-3</v>
      </c>
      <c r="O186" s="103">
        <v>-9.9337714396789227E-3</v>
      </c>
      <c r="P186" s="103">
        <v>-1.1561130522281004E-2</v>
      </c>
      <c r="Q186" s="103">
        <v>-1.3176592011288492E-2</v>
      </c>
      <c r="R186" s="103">
        <v>-1.4783360609986232E-2</v>
      </c>
      <c r="S186" s="102">
        <v>-1.6383817515290552E-2</v>
      </c>
      <c r="T186" s="102">
        <v>-1.7979712491661422E-2</v>
      </c>
      <c r="U186" s="102">
        <v>-1.9572321072649022E-2</v>
      </c>
      <c r="V186" s="102">
        <v>-2.1162567764480607E-2</v>
      </c>
      <c r="W186" s="102">
        <v>-2.2751119893893581E-2</v>
      </c>
      <c r="X186" s="102">
        <v>-2.4338457730557827E-2</v>
      </c>
    </row>
    <row r="187" spans="1:24" s="24" customFormat="1" x14ac:dyDescent="0.3">
      <c r="A187" s="102" t="s">
        <v>350</v>
      </c>
      <c r="B187" s="102" t="s">
        <v>137</v>
      </c>
      <c r="C187" s="102" t="s">
        <v>159</v>
      </c>
      <c r="D187" s="102" t="s">
        <v>167</v>
      </c>
      <c r="E187" s="102" t="s">
        <v>337</v>
      </c>
      <c r="F187" s="102" t="s">
        <v>338</v>
      </c>
      <c r="G187" s="103">
        <v>0</v>
      </c>
      <c r="H187" s="103">
        <v>0</v>
      </c>
      <c r="I187" s="103">
        <v>-1.189236081952354E-2</v>
      </c>
      <c r="J187" s="103">
        <v>-3.5900835282688247E-2</v>
      </c>
      <c r="K187" s="103">
        <v>-6.5862771079339008E-2</v>
      </c>
      <c r="L187" s="103">
        <v>-9.8471206524779475E-2</v>
      </c>
      <c r="M187" s="103">
        <v>-0.13139025086832887</v>
      </c>
      <c r="N187" s="103">
        <v>-0.16441395561064717</v>
      </c>
      <c r="O187" s="103">
        <v>-0.19700819460160057</v>
      </c>
      <c r="P187" s="103">
        <v>-0.22928224849731971</v>
      </c>
      <c r="Q187" s="103">
        <v>-0.26132034735336351</v>
      </c>
      <c r="R187" s="103">
        <v>-0.2931860473741621</v>
      </c>
      <c r="S187" s="102">
        <v>-0.32492657284993842</v>
      </c>
      <c r="T187" s="102">
        <v>-0.35657662539823326</v>
      </c>
      <c r="U187" s="102">
        <v>-0.38816150161092017</v>
      </c>
      <c r="V187" s="102">
        <v>-0.41969953644807306</v>
      </c>
      <c r="W187" s="102">
        <v>-0.45120396444367961</v>
      </c>
      <c r="X187" s="102">
        <v>-0.48268431038509385</v>
      </c>
    </row>
    <row r="188" spans="1:24" s="24" customFormat="1" x14ac:dyDescent="0.3">
      <c r="A188" s="102" t="s">
        <v>350</v>
      </c>
      <c r="B188" s="102" t="s">
        <v>137</v>
      </c>
      <c r="C188" s="102" t="s">
        <v>169</v>
      </c>
      <c r="D188" s="102" t="s">
        <v>171</v>
      </c>
      <c r="E188" s="102" t="s">
        <v>337</v>
      </c>
      <c r="F188" s="102" t="s">
        <v>338</v>
      </c>
      <c r="G188" s="103">
        <v>0</v>
      </c>
      <c r="H188" s="103">
        <v>0</v>
      </c>
      <c r="I188" s="103">
        <v>-6.2094564870443113E-4</v>
      </c>
      <c r="J188" s="103">
        <v>-1.2314710976027276E-3</v>
      </c>
      <c r="K188" s="103">
        <v>-1.8362616670340105E-3</v>
      </c>
      <c r="L188" s="103">
        <v>-2.4378975407943243E-3</v>
      </c>
      <c r="M188" s="103">
        <v>-2.4494024911387714E-3</v>
      </c>
      <c r="N188" s="103">
        <v>-2.4494024911387714E-3</v>
      </c>
      <c r="O188" s="103">
        <v>-2.4494024911387714E-3</v>
      </c>
      <c r="P188" s="103">
        <v>-2.4494024911387714E-3</v>
      </c>
      <c r="Q188" s="103">
        <v>-2.4494024911387714E-3</v>
      </c>
      <c r="R188" s="103">
        <v>-2.4494024911387714E-3</v>
      </c>
      <c r="S188" s="102">
        <v>-2.4494024911387714E-3</v>
      </c>
      <c r="T188" s="102">
        <v>-2.4494024911387714E-3</v>
      </c>
      <c r="U188" s="102">
        <v>-2.4494024911387714E-3</v>
      </c>
      <c r="V188" s="102">
        <v>-2.4494024911387714E-3</v>
      </c>
      <c r="W188" s="102">
        <v>-2.4494024911387714E-3</v>
      </c>
      <c r="X188" s="102">
        <v>-2.4494024911387714E-3</v>
      </c>
    </row>
    <row r="189" spans="1:24" s="24" customFormat="1" x14ac:dyDescent="0.3">
      <c r="A189" s="102" t="s">
        <v>350</v>
      </c>
      <c r="B189" s="102" t="s">
        <v>137</v>
      </c>
      <c r="C189" s="102" t="s">
        <v>169</v>
      </c>
      <c r="D189" s="102" t="s">
        <v>172</v>
      </c>
      <c r="E189" s="102" t="s">
        <v>337</v>
      </c>
      <c r="F189" s="102" t="s">
        <v>338</v>
      </c>
      <c r="G189" s="103">
        <v>0</v>
      </c>
      <c r="H189" s="103">
        <v>0</v>
      </c>
      <c r="I189" s="103">
        <v>-5.7363535550432027E-2</v>
      </c>
      <c r="J189" s="103">
        <v>-0.11434457826392203</v>
      </c>
      <c r="K189" s="103">
        <v>-0.12755162264609013</v>
      </c>
      <c r="L189" s="103">
        <v>-0.12755162264609013</v>
      </c>
      <c r="M189" s="103">
        <v>-0.12755162264609013</v>
      </c>
      <c r="N189" s="103">
        <v>-0.12755162264609013</v>
      </c>
      <c r="O189" s="103">
        <v>-0.12755162264609013</v>
      </c>
      <c r="P189" s="103">
        <v>-0.12755162264609013</v>
      </c>
      <c r="Q189" s="103">
        <v>-0.12755162264609013</v>
      </c>
      <c r="R189" s="103">
        <v>-0.12755162264609013</v>
      </c>
      <c r="S189" s="102">
        <v>-0.12755162264609013</v>
      </c>
      <c r="T189" s="102">
        <v>-0.12755162264609013</v>
      </c>
      <c r="U189" s="102">
        <v>-0.12755162264609013</v>
      </c>
      <c r="V189" s="102">
        <v>-0.12755162264609013</v>
      </c>
      <c r="W189" s="102">
        <v>-0.12755162264609013</v>
      </c>
      <c r="X189" s="102">
        <v>-0.12755162264609013</v>
      </c>
    </row>
    <row r="190" spans="1:24" s="24" customFormat="1" x14ac:dyDescent="0.3">
      <c r="A190" s="102" t="s">
        <v>350</v>
      </c>
      <c r="B190" s="102" t="s">
        <v>137</v>
      </c>
      <c r="C190" s="102" t="s">
        <v>169</v>
      </c>
      <c r="D190" s="102" t="s">
        <v>176</v>
      </c>
      <c r="E190" s="102" t="s">
        <v>337</v>
      </c>
      <c r="F190" s="102" t="s">
        <v>338</v>
      </c>
      <c r="G190" s="103">
        <v>0</v>
      </c>
      <c r="H190" s="103">
        <v>0</v>
      </c>
      <c r="I190" s="103">
        <v>0</v>
      </c>
      <c r="J190" s="103">
        <v>0</v>
      </c>
      <c r="K190" s="103">
        <v>0</v>
      </c>
      <c r="L190" s="103">
        <v>-5.5325912297075419E-3</v>
      </c>
      <c r="M190" s="103">
        <v>-1.1141831487658198E-2</v>
      </c>
      <c r="N190" s="103">
        <v>-1.6420531446697133E-2</v>
      </c>
      <c r="O190" s="103">
        <v>-2.1400146175111955E-2</v>
      </c>
      <c r="P190" s="103">
        <v>-2.6109137395676163E-2</v>
      </c>
      <c r="Q190" s="103">
        <v>-3.0573258340136984E-2</v>
      </c>
      <c r="R190" s="103">
        <v>-3.4815811496214669E-2</v>
      </c>
      <c r="S190" s="102">
        <v>-3.8857881826731812E-2</v>
      </c>
      <c r="T190" s="102">
        <v>-4.1332912180723366E-2</v>
      </c>
      <c r="U190" s="102">
        <v>-4.1915262714867736E-2</v>
      </c>
      <c r="V190" s="102">
        <v>-4.2474215196164268E-2</v>
      </c>
      <c r="W190" s="102">
        <v>-4.301199624373489E-2</v>
      </c>
      <c r="X190" s="102">
        <v>-4.3530620585876846E-2</v>
      </c>
    </row>
    <row r="191" spans="1:24" s="24" customFormat="1" x14ac:dyDescent="0.3">
      <c r="A191" s="102" t="s">
        <v>350</v>
      </c>
      <c r="B191" s="102" t="s">
        <v>137</v>
      </c>
      <c r="C191" s="102" t="s">
        <v>169</v>
      </c>
      <c r="D191" s="102" t="s">
        <v>179</v>
      </c>
      <c r="E191" s="102" t="s">
        <v>337</v>
      </c>
      <c r="F191" s="102" t="s">
        <v>338</v>
      </c>
      <c r="G191" s="103">
        <v>0</v>
      </c>
      <c r="H191" s="103">
        <v>0</v>
      </c>
      <c r="I191" s="103">
        <v>0.22592090198159789</v>
      </c>
      <c r="J191" s="103">
        <v>0.69819906846891999</v>
      </c>
      <c r="K191" s="103">
        <v>1.305813027203623</v>
      </c>
      <c r="L191" s="103">
        <v>1.9839784269035947</v>
      </c>
      <c r="M191" s="103">
        <v>2.6822748752329022</v>
      </c>
      <c r="N191" s="103">
        <v>3.3930780817120798</v>
      </c>
      <c r="O191" s="103">
        <v>4.1015720228089325</v>
      </c>
      <c r="P191" s="103">
        <v>4.8070283963480156</v>
      </c>
      <c r="Q191" s="103">
        <v>5.5085232490967986</v>
      </c>
      <c r="R191" s="103">
        <v>6.204908844754061</v>
      </c>
      <c r="S191" s="102">
        <v>6.8947988128717359</v>
      </c>
      <c r="T191" s="102">
        <v>7.5765796151469536</v>
      </c>
      <c r="U191" s="102">
        <v>8.2484639399852053</v>
      </c>
      <c r="V191" s="102">
        <v>8.9085994766869128</v>
      </c>
      <c r="W191" s="102">
        <v>9.5552358989067727</v>
      </c>
      <c r="X191" s="102">
        <v>10.186932654474637</v>
      </c>
    </row>
    <row r="192" spans="1:24" s="24" customFormat="1" x14ac:dyDescent="0.3">
      <c r="A192" s="102" t="s">
        <v>350</v>
      </c>
      <c r="B192" s="102" t="s">
        <v>137</v>
      </c>
      <c r="C192" s="102" t="s">
        <v>180</v>
      </c>
      <c r="D192" s="102" t="s">
        <v>181</v>
      </c>
      <c r="E192" s="102" t="s">
        <v>337</v>
      </c>
      <c r="F192" s="102" t="s">
        <v>338</v>
      </c>
      <c r="G192" s="103">
        <v>0</v>
      </c>
      <c r="H192" s="103">
        <v>0</v>
      </c>
      <c r="I192" s="103">
        <v>-7.1075137179452347E-3</v>
      </c>
      <c r="J192" s="103">
        <v>-1.3474140299153513E-2</v>
      </c>
      <c r="K192" s="103">
        <v>-1.9535298943865555E-2</v>
      </c>
      <c r="L192" s="103">
        <v>-2.5406252486709337E-2</v>
      </c>
      <c r="M192" s="103">
        <v>-3.1159425883706092E-2</v>
      </c>
      <c r="N192" s="103">
        <v>-3.6839916722050614E-2</v>
      </c>
      <c r="O192" s="103">
        <v>-3.8238256539615295E-2</v>
      </c>
      <c r="P192" s="103">
        <v>-3.9629766701143349E-2</v>
      </c>
      <c r="Q192" s="103">
        <v>-4.101708005426602E-2</v>
      </c>
      <c r="R192" s="103">
        <v>-4.2401815751730951E-2</v>
      </c>
      <c r="S192" s="102">
        <v>-4.3784968748227834E-2</v>
      </c>
      <c r="T192" s="102">
        <v>-4.516715013487152E-2</v>
      </c>
      <c r="U192" s="102">
        <v>-4.6548735124760383E-2</v>
      </c>
      <c r="V192" s="102">
        <v>-4.7929954058137519E-2</v>
      </c>
      <c r="W192" s="102">
        <v>-4.9310948322963885E-2</v>
      </c>
      <c r="X192" s="102">
        <v>-5.069180470027599E-2</v>
      </c>
    </row>
    <row r="193" spans="1:24" s="24" customFormat="1" x14ac:dyDescent="0.3">
      <c r="A193" s="102" t="s">
        <v>350</v>
      </c>
      <c r="B193" s="102" t="s">
        <v>137</v>
      </c>
      <c r="C193" s="102" t="s">
        <v>182</v>
      </c>
      <c r="D193" s="102" t="s">
        <v>340</v>
      </c>
      <c r="E193" s="102" t="s">
        <v>337</v>
      </c>
      <c r="F193" s="102" t="s">
        <v>338</v>
      </c>
      <c r="G193" s="103">
        <v>0</v>
      </c>
      <c r="H193" s="103">
        <v>0</v>
      </c>
      <c r="I193" s="103">
        <v>0.75028369644507531</v>
      </c>
      <c r="J193" s="103">
        <v>1.4982736541311032</v>
      </c>
      <c r="K193" s="103">
        <v>2.2441676878713475</v>
      </c>
      <c r="L193" s="103">
        <v>2.9881489319455374</v>
      </c>
      <c r="M193" s="103">
        <v>3.7303864984122432</v>
      </c>
      <c r="N193" s="103">
        <v>4.4710361910902598</v>
      </c>
      <c r="O193" s="103">
        <v>4.6544479734989057</v>
      </c>
      <c r="P193" s="103">
        <v>4.8375339285518075</v>
      </c>
      <c r="Q193" s="103">
        <v>5.0203239340044528</v>
      </c>
      <c r="R193" s="103">
        <v>5.2028453180275802</v>
      </c>
      <c r="S193" s="102">
        <v>5.3851230418445919</v>
      </c>
      <c r="T193" s="102">
        <v>5.5671798759313926</v>
      </c>
      <c r="U193" s="102">
        <v>5.7490365685650504</v>
      </c>
      <c r="V193" s="102">
        <v>5.9307120058959955</v>
      </c>
      <c r="W193" s="102">
        <v>6.1122233630366809</v>
      </c>
      <c r="X193" s="102">
        <v>6.293586245916341</v>
      </c>
    </row>
    <row r="194" spans="1:24" s="24" customFormat="1" x14ac:dyDescent="0.3">
      <c r="A194" s="102" t="s">
        <v>350</v>
      </c>
      <c r="B194" s="102" t="s">
        <v>137</v>
      </c>
      <c r="C194" s="102" t="s">
        <v>182</v>
      </c>
      <c r="D194" s="102" t="s">
        <v>341</v>
      </c>
      <c r="E194" s="102" t="s">
        <v>337</v>
      </c>
      <c r="F194" s="102" t="s">
        <v>338</v>
      </c>
      <c r="G194" s="103">
        <v>0</v>
      </c>
      <c r="H194" s="103">
        <v>0</v>
      </c>
      <c r="I194" s="103">
        <v>3.5345452741849956E-2</v>
      </c>
      <c r="J194" s="103">
        <v>7.0582848710916218E-2</v>
      </c>
      <c r="K194" s="103">
        <v>0.10572150685437438</v>
      </c>
      <c r="L194" s="103">
        <v>0.1407700545275305</v>
      </c>
      <c r="M194" s="103">
        <v>0.17573645850655548</v>
      </c>
      <c r="N194" s="103">
        <v>0.21062805862375589</v>
      </c>
      <c r="O194" s="103">
        <v>0.24545160300386451</v>
      </c>
      <c r="P194" s="103">
        <v>0.28021328405527107</v>
      </c>
      <c r="Q194" s="103">
        <v>0.31491877452882339</v>
      </c>
      <c r="R194" s="103">
        <v>0.34957326309753944</v>
      </c>
      <c r="S194" s="102">
        <v>0.3841814890331251</v>
      </c>
      <c r="T194" s="102">
        <v>0.41874777566022092</v>
      </c>
      <c r="U194" s="102">
        <v>0.45327606235795409</v>
      </c>
      <c r="V194" s="102">
        <v>0.48776993495210419</v>
      </c>
      <c r="W194" s="102">
        <v>0.52223265440160693</v>
      </c>
      <c r="X194" s="102">
        <v>0.55666718373185886</v>
      </c>
    </row>
    <row r="195" spans="1:24" s="24" customFormat="1" x14ac:dyDescent="0.3">
      <c r="A195" s="102" t="s">
        <v>350</v>
      </c>
      <c r="B195" s="102" t="s">
        <v>137</v>
      </c>
      <c r="C195" s="102" t="s">
        <v>182</v>
      </c>
      <c r="D195" s="102" t="s">
        <v>187</v>
      </c>
      <c r="E195" s="102" t="s">
        <v>337</v>
      </c>
      <c r="F195" s="102" t="s">
        <v>338</v>
      </c>
      <c r="G195" s="103">
        <v>0</v>
      </c>
      <c r="H195" s="103">
        <v>0</v>
      </c>
      <c r="I195" s="103">
        <v>0</v>
      </c>
      <c r="J195" s="103">
        <v>0</v>
      </c>
      <c r="K195" s="103">
        <v>0</v>
      </c>
      <c r="L195" s="103">
        <v>0</v>
      </c>
      <c r="M195" s="103">
        <v>-3.8003686303548345E-3</v>
      </c>
      <c r="N195" s="103">
        <v>-1.0177430163630281E-2</v>
      </c>
      <c r="O195" s="103">
        <v>-1.6111174575655765E-2</v>
      </c>
      <c r="P195" s="103">
        <v>-2.1643789068318302E-2</v>
      </c>
      <c r="Q195" s="103">
        <v>-2.6813446200447497E-2</v>
      </c>
      <c r="R195" s="103">
        <v>-3.1654685931614551E-2</v>
      </c>
      <c r="S195" s="102">
        <v>-3.6198761309656949E-2</v>
      </c>
      <c r="T195" s="102">
        <v>-4.0473951261685702E-2</v>
      </c>
      <c r="U195" s="102">
        <v>-4.4505843619092773E-2</v>
      </c>
      <c r="V195" s="102">
        <v>-4.8317591209167995E-2</v>
      </c>
      <c r="W195" s="102">
        <v>-5.1930143576376542E-2</v>
      </c>
      <c r="X195" s="102">
        <v>-5.3982205868782107E-2</v>
      </c>
    </row>
    <row r="196" spans="1:24" s="24" customFormat="1" x14ac:dyDescent="0.3">
      <c r="A196" s="102" t="s">
        <v>350</v>
      </c>
      <c r="B196" s="102" t="s">
        <v>137</v>
      </c>
      <c r="C196" s="102" t="s">
        <v>182</v>
      </c>
      <c r="D196" s="102" t="s">
        <v>342</v>
      </c>
      <c r="E196" s="102" t="s">
        <v>337</v>
      </c>
      <c r="F196" s="102" t="s">
        <v>338</v>
      </c>
      <c r="G196" s="103">
        <v>0</v>
      </c>
      <c r="H196" s="103">
        <v>0</v>
      </c>
      <c r="I196" s="103">
        <v>0</v>
      </c>
      <c r="J196" s="103">
        <v>0</v>
      </c>
      <c r="K196" s="103">
        <v>0</v>
      </c>
      <c r="L196" s="103">
        <v>0</v>
      </c>
      <c r="M196" s="103">
        <v>0</v>
      </c>
      <c r="N196" s="103">
        <v>0</v>
      </c>
      <c r="O196" s="103">
        <v>0</v>
      </c>
      <c r="P196" s="103">
        <v>0</v>
      </c>
      <c r="Q196" s="103">
        <v>6.7425936592818078E-3</v>
      </c>
      <c r="R196" s="103">
        <v>1.3462984974899254E-2</v>
      </c>
      <c r="S196" s="102">
        <v>2.0171173952497817E-2</v>
      </c>
      <c r="T196" s="102">
        <v>2.6872660885168511E-2</v>
      </c>
      <c r="U196" s="102">
        <v>3.3570468071878641E-2</v>
      </c>
      <c r="V196" s="102">
        <v>4.026625529333254E-2</v>
      </c>
      <c r="W196" s="102">
        <v>4.6960933790381409E-2</v>
      </c>
      <c r="X196" s="102">
        <v>5.3655003763206546E-2</v>
      </c>
    </row>
    <row r="197" spans="1:24" s="24" customFormat="1" x14ac:dyDescent="0.3">
      <c r="A197" s="102" t="s">
        <v>350</v>
      </c>
      <c r="B197" s="102" t="s">
        <v>137</v>
      </c>
      <c r="C197" s="102" t="s">
        <v>182</v>
      </c>
      <c r="D197" s="102" t="s">
        <v>189</v>
      </c>
      <c r="E197" s="102" t="s">
        <v>337</v>
      </c>
      <c r="F197" s="102" t="s">
        <v>338</v>
      </c>
      <c r="G197" s="103">
        <v>0</v>
      </c>
      <c r="H197" s="103">
        <v>0</v>
      </c>
      <c r="I197" s="103">
        <v>0</v>
      </c>
      <c r="J197" s="103">
        <v>0</v>
      </c>
      <c r="K197" s="103">
        <v>0</v>
      </c>
      <c r="L197" s="103">
        <v>0</v>
      </c>
      <c r="M197" s="103">
        <v>0</v>
      </c>
      <c r="N197" s="103">
        <v>0</v>
      </c>
      <c r="O197" s="103">
        <v>0</v>
      </c>
      <c r="P197" s="103">
        <v>0</v>
      </c>
      <c r="Q197" s="103">
        <v>0.11130018701760679</v>
      </c>
      <c r="R197" s="103">
        <v>0.21648351311396288</v>
      </c>
      <c r="S197" s="102">
        <v>0.31821448591427626</v>
      </c>
      <c r="T197" s="102">
        <v>0.41802106880520029</v>
      </c>
      <c r="U197" s="102">
        <v>0.51676241119604638</v>
      </c>
      <c r="V197" s="102">
        <v>0.61491636410809036</v>
      </c>
      <c r="W197" s="102">
        <v>0.71274711086168985</v>
      </c>
      <c r="X197" s="102">
        <v>0.81040022453047877</v>
      </c>
    </row>
    <row r="198" spans="1:24" s="24" customFormat="1" x14ac:dyDescent="0.3">
      <c r="A198" s="102" t="s">
        <v>350</v>
      </c>
      <c r="B198" s="102" t="s">
        <v>137</v>
      </c>
      <c r="C198" s="102" t="s">
        <v>182</v>
      </c>
      <c r="D198" s="102" t="s">
        <v>190</v>
      </c>
      <c r="E198" s="102" t="s">
        <v>337</v>
      </c>
      <c r="F198" s="102" t="s">
        <v>338</v>
      </c>
      <c r="G198" s="103">
        <v>0</v>
      </c>
      <c r="H198" s="103">
        <v>0</v>
      </c>
      <c r="I198" s="103">
        <v>0.35415651779141138</v>
      </c>
      <c r="J198" s="103">
        <v>0.69993294438633469</v>
      </c>
      <c r="K198" s="103">
        <v>1.0388791634624983</v>
      </c>
      <c r="L198" s="103">
        <v>1.3726717170474001</v>
      </c>
      <c r="M198" s="103">
        <v>1.7028489327830165</v>
      </c>
      <c r="N198" s="103">
        <v>2.0306176856244873</v>
      </c>
      <c r="O198" s="103">
        <v>2.0306176856244873</v>
      </c>
      <c r="P198" s="103">
        <v>2.0306176856244873</v>
      </c>
      <c r="Q198" s="103">
        <v>2.0306176856244873</v>
      </c>
      <c r="R198" s="103">
        <v>2.0306176856244873</v>
      </c>
      <c r="S198" s="102">
        <v>2.0306176856244873</v>
      </c>
      <c r="T198" s="102">
        <v>2.0306176856244873</v>
      </c>
      <c r="U198" s="102">
        <v>2.0306176856244873</v>
      </c>
      <c r="V198" s="102">
        <v>2.0306176856244873</v>
      </c>
      <c r="W198" s="102">
        <v>2.0306176856244873</v>
      </c>
      <c r="X198" s="102">
        <v>2.0306176856244873</v>
      </c>
    </row>
    <row r="199" spans="1:24" s="24" customFormat="1" x14ac:dyDescent="0.3">
      <c r="A199" s="102" t="s">
        <v>350</v>
      </c>
      <c r="B199" s="102" t="s">
        <v>137</v>
      </c>
      <c r="C199" s="102" t="s">
        <v>182</v>
      </c>
      <c r="D199" s="102" t="s">
        <v>192</v>
      </c>
      <c r="E199" s="102" t="s">
        <v>337</v>
      </c>
      <c r="F199" s="102" t="s">
        <v>338</v>
      </c>
      <c r="G199" s="103">
        <v>0</v>
      </c>
      <c r="H199" s="103">
        <v>0</v>
      </c>
      <c r="I199" s="103">
        <v>1.6550780671929441</v>
      </c>
      <c r="J199" s="103">
        <v>3.2609283835809602</v>
      </c>
      <c r="K199" s="103">
        <v>4.8248071417213687</v>
      </c>
      <c r="L199" s="103">
        <v>6.3536788950268379</v>
      </c>
      <c r="M199" s="103">
        <v>7.8538838612716235</v>
      </c>
      <c r="N199" s="103">
        <v>9.3309649324279444</v>
      </c>
      <c r="O199" s="103">
        <v>10.789618854252597</v>
      </c>
      <c r="P199" s="103">
        <v>12.233730287478972</v>
      </c>
      <c r="Q199" s="103">
        <v>13.666452651610117</v>
      </c>
      <c r="R199" s="103">
        <v>15.090309034788961</v>
      </c>
      <c r="S199" s="102">
        <v>16.507295817281424</v>
      </c>
      <c r="T199" s="102">
        <v>17.918979137697399</v>
      </c>
      <c r="U199" s="102">
        <v>19.326579549333246</v>
      </c>
      <c r="V199" s="102">
        <v>20.731043484173405</v>
      </c>
      <c r="W199" s="102">
        <v>22.133101982606735</v>
      </c>
      <c r="X199" s="102">
        <v>23.533318042844009</v>
      </c>
    </row>
    <row r="200" spans="1:24" s="24" customFormat="1" x14ac:dyDescent="0.3">
      <c r="A200" s="102" t="s">
        <v>350</v>
      </c>
      <c r="B200" s="102" t="s">
        <v>137</v>
      </c>
      <c r="C200" s="102" t="s">
        <v>182</v>
      </c>
      <c r="D200" s="102" t="s">
        <v>193</v>
      </c>
      <c r="E200" s="102" t="s">
        <v>337</v>
      </c>
      <c r="F200" s="102" t="s">
        <v>338</v>
      </c>
      <c r="G200" s="103">
        <v>0</v>
      </c>
      <c r="H200" s="103">
        <v>0</v>
      </c>
      <c r="I200" s="103">
        <v>0.49565462375799385</v>
      </c>
      <c r="J200" s="103">
        <v>0.96771484748823311</v>
      </c>
      <c r="K200" s="103">
        <v>1.4186374423780774</v>
      </c>
      <c r="L200" s="103">
        <v>1.8512205446222163</v>
      </c>
      <c r="M200" s="103">
        <v>2.2683290667486977</v>
      </c>
      <c r="N200" s="103">
        <v>2.672684394131728</v>
      </c>
      <c r="O200" s="103">
        <v>3.0667318354607724</v>
      </c>
      <c r="P200" s="103">
        <v>3.4525780626130436</v>
      </c>
      <c r="Q200" s="103">
        <v>3.8319806057427779</v>
      </c>
      <c r="R200" s="103">
        <v>4.206370115733808</v>
      </c>
      <c r="S200" s="102">
        <v>4.5768894922385028</v>
      </c>
      <c r="T200" s="102">
        <v>4.9444387775909231</v>
      </c>
      <c r="U200" s="102">
        <v>5.3097190808298471</v>
      </c>
      <c r="V200" s="102">
        <v>5.6732720473574805</v>
      </c>
      <c r="W200" s="102">
        <v>6.035513512256836</v>
      </c>
      <c r="X200" s="102">
        <v>6.3967612111877594</v>
      </c>
    </row>
    <row r="201" spans="1:24" s="24" customFormat="1" x14ac:dyDescent="0.3">
      <c r="A201" s="102" t="s">
        <v>350</v>
      </c>
      <c r="B201" s="102" t="s">
        <v>137</v>
      </c>
      <c r="C201" s="102" t="s">
        <v>182</v>
      </c>
      <c r="D201" s="102" t="s">
        <v>196</v>
      </c>
      <c r="E201" s="102" t="s">
        <v>337</v>
      </c>
      <c r="F201" s="102" t="s">
        <v>338</v>
      </c>
      <c r="G201" s="103">
        <v>0</v>
      </c>
      <c r="H201" s="103">
        <v>0</v>
      </c>
      <c r="I201" s="103">
        <v>-2.0380963575606747E-3</v>
      </c>
      <c r="J201" s="103">
        <v>-6.1518510395134826E-3</v>
      </c>
      <c r="K201" s="103">
        <v>-1.1256757109265944E-2</v>
      </c>
      <c r="L201" s="103">
        <v>-1.6754233916147138E-2</v>
      </c>
      <c r="M201" s="103">
        <v>-2.2225614785278971E-2</v>
      </c>
      <c r="N201" s="103">
        <v>-2.7625077666335075E-2</v>
      </c>
      <c r="O201" s="103">
        <v>-3.2863941830957283E-2</v>
      </c>
      <c r="P201" s="103">
        <v>-3.7965879602009187E-2</v>
      </c>
      <c r="Q201" s="103">
        <v>-4.2953611870051922E-2</v>
      </c>
      <c r="R201" s="103">
        <v>-4.7847822717128806E-2</v>
      </c>
      <c r="S201" s="102">
        <v>-5.2666595060324506E-2</v>
      </c>
      <c r="T201" s="102">
        <v>-5.7425251381930498E-2</v>
      </c>
      <c r="U201" s="102">
        <v>-6.213646484936481E-2</v>
      </c>
      <c r="V201" s="102">
        <v>-6.6810523056845872E-2</v>
      </c>
      <c r="W201" s="102">
        <v>-7.145565722986294E-2</v>
      </c>
      <c r="X201" s="102">
        <v>-7.6078380282432551E-2</v>
      </c>
    </row>
    <row r="202" spans="1:24" s="24" customFormat="1" x14ac:dyDescent="0.3">
      <c r="A202" s="102" t="s">
        <v>350</v>
      </c>
      <c r="B202" s="102" t="s">
        <v>137</v>
      </c>
      <c r="C202" s="102" t="s">
        <v>182</v>
      </c>
      <c r="D202" s="102" t="s">
        <v>197</v>
      </c>
      <c r="E202" s="102" t="s">
        <v>337</v>
      </c>
      <c r="F202" s="102" t="s">
        <v>338</v>
      </c>
      <c r="G202" s="103">
        <v>0</v>
      </c>
      <c r="H202" s="103">
        <v>0</v>
      </c>
      <c r="I202" s="103">
        <v>1.391771807022615E-2</v>
      </c>
      <c r="J202" s="103">
        <v>4.2009656736961914E-2</v>
      </c>
      <c r="K202" s="103">
        <v>7.6869953302545577E-2</v>
      </c>
      <c r="L202" s="103">
        <v>0.11441103030410325</v>
      </c>
      <c r="M202" s="103">
        <v>0.15177390380560246</v>
      </c>
      <c r="N202" s="103">
        <v>0.18864566496174923</v>
      </c>
      <c r="O202" s="103">
        <v>0.22442073230875614</v>
      </c>
      <c r="P202" s="103">
        <v>0.25926075900618095</v>
      </c>
      <c r="Q202" s="103">
        <v>0.29332090108870351</v>
      </c>
      <c r="R202" s="103">
        <v>0.32674240566731166</v>
      </c>
      <c r="S202" s="102">
        <v>0.35964875706154598</v>
      </c>
      <c r="T202" s="102">
        <v>0.39214458918033712</v>
      </c>
      <c r="U202" s="102">
        <v>0.42431644433584154</v>
      </c>
      <c r="V202" s="102">
        <v>0.45623457427814051</v>
      </c>
      <c r="W202" s="102">
        <v>0.48795518826118167</v>
      </c>
      <c r="X202" s="102">
        <v>0.51952276156247668</v>
      </c>
    </row>
    <row r="203" spans="1:24" s="24" customFormat="1" x14ac:dyDescent="0.3">
      <c r="A203" s="102" t="s">
        <v>350</v>
      </c>
      <c r="B203" s="102" t="s">
        <v>137</v>
      </c>
      <c r="C203" s="102" t="s">
        <v>182</v>
      </c>
      <c r="D203" s="102" t="s">
        <v>199</v>
      </c>
      <c r="E203" s="102" t="s">
        <v>337</v>
      </c>
      <c r="F203" s="102" t="s">
        <v>338</v>
      </c>
      <c r="G203" s="103">
        <v>0</v>
      </c>
      <c r="H203" s="103">
        <v>0</v>
      </c>
      <c r="I203" s="103">
        <v>3.3901914125809014E-2</v>
      </c>
      <c r="J203" s="103">
        <v>0.10411699034827762</v>
      </c>
      <c r="K203" s="103">
        <v>0.1932581861423561</v>
      </c>
      <c r="L203" s="103">
        <v>0.29101018112321031</v>
      </c>
      <c r="M203" s="103">
        <v>0.38956356243179169</v>
      </c>
      <c r="N203" s="103">
        <v>0.48767709366447998</v>
      </c>
      <c r="O203" s="103">
        <v>0.58351025962444913</v>
      </c>
      <c r="P203" s="103">
        <v>0.67745040928734968</v>
      </c>
      <c r="Q203" s="103">
        <v>0.76996220223666534</v>
      </c>
      <c r="R203" s="103">
        <v>0.86147199144754283</v>
      </c>
      <c r="S203" s="102">
        <v>0.95231426660456753</v>
      </c>
      <c r="T203" s="102">
        <v>1.0427270318699671</v>
      </c>
      <c r="U203" s="102">
        <v>1.1328695730972846</v>
      </c>
      <c r="V203" s="102">
        <v>1.222844501378507</v>
      </c>
      <c r="W203" s="102">
        <v>1.3127163778873292</v>
      </c>
      <c r="X203" s="102">
        <v>1.402525239806216</v>
      </c>
    </row>
    <row r="204" spans="1:24" s="24" customFormat="1" x14ac:dyDescent="0.3">
      <c r="A204" s="102" t="s">
        <v>350</v>
      </c>
      <c r="B204" s="102" t="s">
        <v>137</v>
      </c>
      <c r="C204" s="102" t="s">
        <v>182</v>
      </c>
      <c r="D204" s="102" t="s">
        <v>200</v>
      </c>
      <c r="E204" s="102" t="s">
        <v>337</v>
      </c>
      <c r="F204" s="102" t="s">
        <v>338</v>
      </c>
      <c r="G204" s="103">
        <v>0</v>
      </c>
      <c r="H204" s="103">
        <v>0</v>
      </c>
      <c r="I204" s="103">
        <v>3.3570045910749961E-2</v>
      </c>
      <c r="J204" s="103">
        <v>0.10309778182760299</v>
      </c>
      <c r="K204" s="103">
        <v>0.19136636820421232</v>
      </c>
      <c r="L204" s="103">
        <v>0.28816146205044713</v>
      </c>
      <c r="M204" s="103">
        <v>0.38575009739744237</v>
      </c>
      <c r="N204" s="103">
        <v>0.48290318839178592</v>
      </c>
      <c r="O204" s="103">
        <v>0.57779823676899644</v>
      </c>
      <c r="P204" s="103">
        <v>0.6708187997184355</v>
      </c>
      <c r="Q204" s="103">
        <v>0.76242498823833549</v>
      </c>
      <c r="R204" s="103">
        <v>0.85303898170466752</v>
      </c>
      <c r="S204" s="102">
        <v>0.94299199545903545</v>
      </c>
      <c r="T204" s="102">
        <v>1.0325197038242306</v>
      </c>
      <c r="U204" s="102">
        <v>1.1217798333934046</v>
      </c>
      <c r="V204" s="102">
        <v>1.2108739907913679</v>
      </c>
      <c r="W204" s="102">
        <v>1.2998661051979588</v>
      </c>
      <c r="X204" s="102">
        <v>1.3887958218688545</v>
      </c>
    </row>
    <row r="205" spans="1:24" s="24" customFormat="1" x14ac:dyDescent="0.3">
      <c r="A205" s="102" t="s">
        <v>350</v>
      </c>
      <c r="B205" s="102" t="s">
        <v>137</v>
      </c>
      <c r="C205" s="102" t="s">
        <v>182</v>
      </c>
      <c r="D205" s="102" t="s">
        <v>203</v>
      </c>
      <c r="E205" s="102" t="s">
        <v>337</v>
      </c>
      <c r="F205" s="102" t="s">
        <v>338</v>
      </c>
      <c r="G205" s="103">
        <v>0</v>
      </c>
      <c r="H205" s="103">
        <v>0</v>
      </c>
      <c r="I205" s="103">
        <v>0.27059330647101942</v>
      </c>
      <c r="J205" s="103">
        <v>0.83102566343602702</v>
      </c>
      <c r="K205" s="103">
        <v>1.5425197349267354</v>
      </c>
      <c r="L205" s="103">
        <v>2.3227422155173247</v>
      </c>
      <c r="M205" s="103">
        <v>3.1093610835029035</v>
      </c>
      <c r="N205" s="103">
        <v>3.8924692209159915</v>
      </c>
      <c r="O205" s="103">
        <v>4.6573762745549629</v>
      </c>
      <c r="P205" s="103">
        <v>5.4071739294406269</v>
      </c>
      <c r="Q205" s="103">
        <v>6.1455709370202207</v>
      </c>
      <c r="R205" s="103">
        <v>6.8759702986948037</v>
      </c>
      <c r="S205" s="102">
        <v>7.6010417949787303</v>
      </c>
      <c r="T205" s="102">
        <v>8.3226850924504738</v>
      </c>
      <c r="U205" s="102">
        <v>9.0421715554826854</v>
      </c>
      <c r="V205" s="102">
        <v>9.7603201901809875</v>
      </c>
      <c r="W205" s="102">
        <v>10.477646301415632</v>
      </c>
      <c r="X205" s="102">
        <v>11.194469452074561</v>
      </c>
    </row>
    <row r="206" spans="1:24" s="24" customFormat="1" x14ac:dyDescent="0.3">
      <c r="A206" s="102" t="s">
        <v>350</v>
      </c>
      <c r="B206" s="102" t="s">
        <v>137</v>
      </c>
      <c r="C206" s="102" t="s">
        <v>182</v>
      </c>
      <c r="D206" s="102" t="s">
        <v>205</v>
      </c>
      <c r="E206" s="102" t="s">
        <v>337</v>
      </c>
      <c r="F206" s="102" t="s">
        <v>338</v>
      </c>
      <c r="G206" s="103">
        <v>0</v>
      </c>
      <c r="H206" s="103">
        <v>0</v>
      </c>
      <c r="I206" s="103">
        <v>2.5905083010661134E-2</v>
      </c>
      <c r="J206" s="103">
        <v>7.8192677817527784E-2</v>
      </c>
      <c r="K206" s="103">
        <v>0.14307823389439667</v>
      </c>
      <c r="L206" s="103">
        <v>0.21295353321630417</v>
      </c>
      <c r="M206" s="103">
        <v>0.28249714192352099</v>
      </c>
      <c r="N206" s="103">
        <v>0.35112664200964622</v>
      </c>
      <c r="O206" s="103">
        <v>0.41771486320079065</v>
      </c>
      <c r="P206" s="103">
        <v>0.48256269092200382</v>
      </c>
      <c r="Q206" s="103">
        <v>0.5459589174837568</v>
      </c>
      <c r="R206" s="103">
        <v>0.60816644648250795</v>
      </c>
      <c r="S206" s="102">
        <v>0.66941511958713384</v>
      </c>
      <c r="T206" s="102">
        <v>0.72989969215069594</v>
      </c>
      <c r="U206" s="102">
        <v>0.78978124559250718</v>
      </c>
      <c r="V206" s="102">
        <v>0.84919053966846403</v>
      </c>
      <c r="W206" s="102">
        <v>0.90823219680173495</v>
      </c>
      <c r="X206" s="102">
        <v>0.96698899893617352</v>
      </c>
    </row>
    <row r="207" spans="1:24" s="24" customFormat="1" x14ac:dyDescent="0.3">
      <c r="A207" s="102" t="s">
        <v>350</v>
      </c>
      <c r="B207" s="102" t="s">
        <v>137</v>
      </c>
      <c r="C207" s="102" t="s">
        <v>182</v>
      </c>
      <c r="D207" s="102" t="s">
        <v>211</v>
      </c>
      <c r="E207" s="102" t="s">
        <v>337</v>
      </c>
      <c r="F207" s="102" t="s">
        <v>338</v>
      </c>
      <c r="G207" s="103">
        <v>0</v>
      </c>
      <c r="H207" s="103">
        <v>0</v>
      </c>
      <c r="I207" s="103">
        <v>0</v>
      </c>
      <c r="J207" s="103">
        <v>0</v>
      </c>
      <c r="K207" s="103">
        <v>0.12034889379287464</v>
      </c>
      <c r="L207" s="103">
        <v>0.24285738819156866</v>
      </c>
      <c r="M207" s="103">
        <v>0.35706486599802206</v>
      </c>
      <c r="N207" s="103">
        <v>0.46418166712526393</v>
      </c>
      <c r="O207" s="103">
        <v>0.56562233190115785</v>
      </c>
      <c r="P207" s="103">
        <v>0.66275072186294381</v>
      </c>
      <c r="Q207" s="103">
        <v>0.75673137643762967</v>
      </c>
      <c r="R207" s="103">
        <v>0.84848077815421086</v>
      </c>
      <c r="S207" s="102">
        <v>0.93868125833669225</v>
      </c>
      <c r="T207" s="102">
        <v>1.0278220122601709</v>
      </c>
      <c r="U207" s="102">
        <v>1.1162449279149345</v>
      </c>
      <c r="V207" s="102">
        <v>1.2041848728311004</v>
      </c>
      <c r="W207" s="102">
        <v>1.2918013465248701</v>
      </c>
      <c r="X207" s="102">
        <v>1.3792018351216204</v>
      </c>
    </row>
    <row r="208" spans="1:24" s="24" customFormat="1" x14ac:dyDescent="0.3">
      <c r="A208" s="102" t="s">
        <v>350</v>
      </c>
      <c r="B208" s="102" t="s">
        <v>137</v>
      </c>
      <c r="C208" s="102" t="s">
        <v>213</v>
      </c>
      <c r="D208" s="102" t="s">
        <v>214</v>
      </c>
      <c r="E208" s="102" t="s">
        <v>337</v>
      </c>
      <c r="F208" s="102" t="s">
        <v>338</v>
      </c>
      <c r="G208" s="103">
        <v>0</v>
      </c>
      <c r="H208" s="103">
        <v>0</v>
      </c>
      <c r="I208" s="103">
        <v>-3.8839922879092055E-2</v>
      </c>
      <c r="J208" s="103">
        <v>-7.3730278844856639E-2</v>
      </c>
      <c r="K208" s="103">
        <v>-0.10655824030604059</v>
      </c>
      <c r="L208" s="103">
        <v>-0.13785749575780612</v>
      </c>
      <c r="M208" s="103">
        <v>-0.14456976212971442</v>
      </c>
      <c r="N208" s="103">
        <v>-0.15110217922339861</v>
      </c>
      <c r="O208" s="103">
        <v>-0.15750540289110662</v>
      </c>
      <c r="P208" s="103">
        <v>-0.16381631092957194</v>
      </c>
      <c r="Q208" s="103">
        <v>-0.17006150350690788</v>
      </c>
      <c r="R208" s="103">
        <v>-0.17626004196136247</v>
      </c>
      <c r="S208" s="102">
        <v>-0.18242552202995951</v>
      </c>
      <c r="T208" s="102">
        <v>-0.18856760918230886</v>
      </c>
      <c r="U208" s="102">
        <v>-0.19469315881821042</v>
      </c>
      <c r="V208" s="102">
        <v>-0.2008070252620226</v>
      </c>
      <c r="W208" s="102">
        <v>-0.20691264188470318</v>
      </c>
      <c r="X208" s="102">
        <v>-0.21301243505521539</v>
      </c>
    </row>
    <row r="209" spans="1:24" s="24" customFormat="1" x14ac:dyDescent="0.3">
      <c r="A209" s="102" t="s">
        <v>350</v>
      </c>
      <c r="B209" s="102" t="s">
        <v>137</v>
      </c>
      <c r="C209" s="102" t="s">
        <v>213</v>
      </c>
      <c r="D209" s="102" t="s">
        <v>215</v>
      </c>
      <c r="E209" s="102" t="s">
        <v>337</v>
      </c>
      <c r="F209" s="102" t="s">
        <v>338</v>
      </c>
      <c r="G209" s="103">
        <v>0</v>
      </c>
      <c r="H209" s="103">
        <v>0</v>
      </c>
      <c r="I209" s="103">
        <v>-1.6502506707574E-2</v>
      </c>
      <c r="J209" s="103">
        <v>-3.1545284943624789E-2</v>
      </c>
      <c r="K209" s="103">
        <v>-4.5403767587595061E-2</v>
      </c>
      <c r="L209" s="103">
        <v>-5.8297813022873873E-2</v>
      </c>
      <c r="M209" s="103">
        <v>-7.0731482199394846E-2</v>
      </c>
      <c r="N209" s="103">
        <v>-8.283200213791278E-2</v>
      </c>
      <c r="O209" s="103">
        <v>-8.5469875010988502E-2</v>
      </c>
      <c r="P209" s="103">
        <v>-8.8069717525173549E-2</v>
      </c>
      <c r="Q209" s="103">
        <v>-9.0642487889258785E-2</v>
      </c>
      <c r="R209" s="103">
        <v>-9.3196038614681939E-2</v>
      </c>
      <c r="S209" s="102">
        <v>-9.573597060307408E-2</v>
      </c>
      <c r="T209" s="102">
        <v>-9.826626564258012E-2</v>
      </c>
      <c r="U209" s="102">
        <v>-0.10078974788461266</v>
      </c>
      <c r="V209" s="102">
        <v>-0.10330841711727946</v>
      </c>
      <c r="W209" s="102">
        <v>-0.10582368775253659</v>
      </c>
      <c r="X209" s="102">
        <v>-0.10833655935766454</v>
      </c>
    </row>
    <row r="210" spans="1:24" s="24" customFormat="1" x14ac:dyDescent="0.3">
      <c r="A210" s="102" t="s">
        <v>350</v>
      </c>
      <c r="B210" s="102" t="s">
        <v>137</v>
      </c>
      <c r="C210" s="102" t="s">
        <v>213</v>
      </c>
      <c r="D210" s="102" t="s">
        <v>216</v>
      </c>
      <c r="E210" s="102" t="s">
        <v>337</v>
      </c>
      <c r="F210" s="102" t="s">
        <v>338</v>
      </c>
      <c r="G210" s="103">
        <v>0</v>
      </c>
      <c r="H210" s="103">
        <v>0</v>
      </c>
      <c r="I210" s="103">
        <v>-5.2282019538578851E-4</v>
      </c>
      <c r="J210" s="103">
        <v>-1.0140498728450562E-3</v>
      </c>
      <c r="K210" s="103">
        <v>-1.4824248367464317E-3</v>
      </c>
      <c r="L210" s="103">
        <v>-1.9342839815776726E-3</v>
      </c>
      <c r="M210" s="103">
        <v>-2.3742772088238629E-3</v>
      </c>
      <c r="N210" s="103">
        <v>-2.8057197125198078E-3</v>
      </c>
      <c r="O210" s="103">
        <v>-3.2310037676304658E-3</v>
      </c>
      <c r="P210" s="103">
        <v>-3.6518540657231803E-3</v>
      </c>
      <c r="Q210" s="103">
        <v>-3.7554837712035034E-3</v>
      </c>
      <c r="R210" s="103">
        <v>-3.8585436975084185E-3</v>
      </c>
      <c r="S210" s="102">
        <v>-3.9611936683731702E-3</v>
      </c>
      <c r="T210" s="102">
        <v>-4.0635487073795761E-3</v>
      </c>
      <c r="U210" s="102">
        <v>-4.1656915811076464E-3</v>
      </c>
      <c r="V210" s="102">
        <v>-4.2676818375866751E-3</v>
      </c>
      <c r="W210" s="102">
        <v>-4.3695623158520108E-3</v>
      </c>
      <c r="X210" s="102">
        <v>-4.4713638323909928E-3</v>
      </c>
    </row>
    <row r="211" spans="1:24" s="24" customFormat="1" x14ac:dyDescent="0.3">
      <c r="A211" s="102" t="s">
        <v>350</v>
      </c>
      <c r="B211" s="102" t="s">
        <v>137</v>
      </c>
      <c r="C211" s="102" t="s">
        <v>213</v>
      </c>
      <c r="D211" s="102" t="s">
        <v>217</v>
      </c>
      <c r="E211" s="102" t="s">
        <v>337</v>
      </c>
      <c r="F211" s="102" t="s">
        <v>338</v>
      </c>
      <c r="G211" s="103">
        <v>0</v>
      </c>
      <c r="H211" s="103">
        <v>0</v>
      </c>
      <c r="I211" s="103">
        <v>-1.0996134028855056E-5</v>
      </c>
      <c r="J211" s="103">
        <v>-2.1962004531811189E-5</v>
      </c>
      <c r="K211" s="103">
        <v>-3.2901866818630379E-5</v>
      </c>
      <c r="L211" s="103">
        <v>-4.381960887544672E-5</v>
      </c>
      <c r="M211" s="103">
        <v>-5.4718703103715806E-5</v>
      </c>
      <c r="N211" s="103">
        <v>-6.5602193650458868E-5</v>
      </c>
      <c r="O211" s="103">
        <v>-7.6472709019867227E-5</v>
      </c>
      <c r="P211" s="103">
        <v>-8.7332490856121466E-5</v>
      </c>
      <c r="Q211" s="103">
        <v>-9.8183431632362697E-5</v>
      </c>
      <c r="R211" s="103">
        <v>-1.0902711591291095E-4</v>
      </c>
      <c r="S211" s="102">
        <v>-1.198648615678235E-4</v>
      </c>
      <c r="T211" s="102">
        <v>-1.306977586873344E-4</v>
      </c>
      <c r="U211" s="102">
        <v>-1.4152670495726617E-4</v>
      </c>
      <c r="V211" s="102">
        <v>-1.5235243695990234E-4</v>
      </c>
      <c r="W211" s="102">
        <v>-1.6317555732249013E-4</v>
      </c>
      <c r="X211" s="102">
        <v>-1.7399655791160357E-4</v>
      </c>
    </row>
    <row r="212" spans="1:24" s="24" customFormat="1" x14ac:dyDescent="0.3">
      <c r="A212" s="102" t="s">
        <v>350</v>
      </c>
      <c r="B212" s="102" t="s">
        <v>137</v>
      </c>
      <c r="C212" s="102" t="s">
        <v>213</v>
      </c>
      <c r="D212" s="102" t="s">
        <v>218</v>
      </c>
      <c r="E212" s="102" t="s">
        <v>337</v>
      </c>
      <c r="F212" s="102" t="s">
        <v>338</v>
      </c>
      <c r="G212" s="103">
        <v>0</v>
      </c>
      <c r="H212" s="103">
        <v>0</v>
      </c>
      <c r="I212" s="103">
        <v>-2.3460969720436608E-2</v>
      </c>
      <c r="J212" s="103">
        <v>-4.5333708467541298E-2</v>
      </c>
      <c r="K212" s="103">
        <v>-6.582110864859414E-2</v>
      </c>
      <c r="L212" s="103">
        <v>-8.5141556494233217E-2</v>
      </c>
      <c r="M212" s="103">
        <v>-0.10350034906678157</v>
      </c>
      <c r="N212" s="103">
        <v>-0.12107362494075929</v>
      </c>
      <c r="O212" s="103">
        <v>-0.13825512795304348</v>
      </c>
      <c r="P212" s="103">
        <v>-0.15515389485843303</v>
      </c>
      <c r="Q212" s="103">
        <v>-0.17185115950191987</v>
      </c>
      <c r="R212" s="103">
        <v>-0.17574941688294826</v>
      </c>
      <c r="S212" s="102">
        <v>-0.17962415145180266</v>
      </c>
      <c r="T212" s="102">
        <v>-0.18348244934288235</v>
      </c>
      <c r="U212" s="102">
        <v>-0.18732929771099635</v>
      </c>
      <c r="V212" s="102">
        <v>-0.19116818780484829</v>
      </c>
      <c r="W212" s="102">
        <v>-0.1950015546379763</v>
      </c>
      <c r="X212" s="102">
        <v>-0.19883109218702125</v>
      </c>
    </row>
    <row r="213" spans="1:24" s="24" customFormat="1" x14ac:dyDescent="0.3">
      <c r="A213" s="102" t="s">
        <v>350</v>
      </c>
      <c r="B213" s="102" t="s">
        <v>137</v>
      </c>
      <c r="C213" s="102" t="s">
        <v>213</v>
      </c>
      <c r="D213" s="102" t="s">
        <v>219</v>
      </c>
      <c r="E213" s="102" t="s">
        <v>337</v>
      </c>
      <c r="F213" s="102" t="s">
        <v>338</v>
      </c>
      <c r="G213" s="103">
        <v>0</v>
      </c>
      <c r="H213" s="103">
        <v>0</v>
      </c>
      <c r="I213" s="103">
        <v>0</v>
      </c>
      <c r="J213" s="103">
        <v>-3.8198961086145645E-3</v>
      </c>
      <c r="K213" s="103">
        <v>-1.1380740926084884E-2</v>
      </c>
      <c r="L213" s="103">
        <v>-1.9323194543958574E-2</v>
      </c>
      <c r="M213" s="103">
        <v>-2.7731835433873565E-2</v>
      </c>
      <c r="N213" s="103">
        <v>-3.6643508097695905E-2</v>
      </c>
      <c r="O213" s="103">
        <v>-4.5554979552361555E-2</v>
      </c>
      <c r="P213" s="103">
        <v>-5.4466423776164744E-2</v>
      </c>
      <c r="Q213" s="103">
        <v>-6.3377864314668436E-2</v>
      </c>
      <c r="R213" s="103">
        <v>-7.2289304354421033E-2</v>
      </c>
      <c r="S213" s="102">
        <v>-8.1200744326674998E-2</v>
      </c>
      <c r="T213" s="102">
        <v>-9.011218428979402E-2</v>
      </c>
      <c r="U213" s="102">
        <v>-9.9023624251676767E-2</v>
      </c>
      <c r="V213" s="102">
        <v>-0.1079350642133922</v>
      </c>
      <c r="W213" s="102">
        <v>-0.11335323641703418</v>
      </c>
      <c r="X213" s="102">
        <v>-0.11533509631520157</v>
      </c>
    </row>
    <row r="214" spans="1:24" s="24" customFormat="1" x14ac:dyDescent="0.3">
      <c r="A214" s="102" t="s">
        <v>350</v>
      </c>
      <c r="B214" s="102" t="s">
        <v>137</v>
      </c>
      <c r="C214" s="102" t="s">
        <v>213</v>
      </c>
      <c r="D214" s="102" t="s">
        <v>220</v>
      </c>
      <c r="E214" s="102" t="s">
        <v>337</v>
      </c>
      <c r="F214" s="102" t="s">
        <v>338</v>
      </c>
      <c r="G214" s="103">
        <v>0</v>
      </c>
      <c r="H214" s="103">
        <v>0</v>
      </c>
      <c r="I214" s="103">
        <v>0</v>
      </c>
      <c r="J214" s="103">
        <v>0</v>
      </c>
      <c r="K214" s="103">
        <v>0</v>
      </c>
      <c r="L214" s="103">
        <v>-0.11698083317705714</v>
      </c>
      <c r="M214" s="103">
        <v>-0.23223529228372469</v>
      </c>
      <c r="N214" s="103">
        <v>-0.34567396901758246</v>
      </c>
      <c r="O214" s="103">
        <v>-0.4572082479905385</v>
      </c>
      <c r="P214" s="103">
        <v>-0.56675113696903123</v>
      </c>
      <c r="Q214" s="103">
        <v>-0.67421815333635615</v>
      </c>
      <c r="R214" s="103">
        <v>-0.77952825269044546</v>
      </c>
      <c r="S214" s="102">
        <v>-0.8826047823257025</v>
      </c>
      <c r="T214" s="102">
        <v>-0.98337643950054598</v>
      </c>
      <c r="U214" s="102">
        <v>-1.0817782120747259</v>
      </c>
      <c r="V214" s="102">
        <v>-1.0950160142050906</v>
      </c>
      <c r="W214" s="102">
        <v>-1.1079120911882359</v>
      </c>
      <c r="X214" s="102">
        <v>-1.1204607829339408</v>
      </c>
    </row>
    <row r="215" spans="1:24" s="24" customFormat="1" x14ac:dyDescent="0.3">
      <c r="A215" s="102" t="s">
        <v>350</v>
      </c>
      <c r="B215" s="102" t="s">
        <v>137</v>
      </c>
      <c r="C215" s="102" t="s">
        <v>213</v>
      </c>
      <c r="D215" s="102" t="s">
        <v>221</v>
      </c>
      <c r="E215" s="102" t="s">
        <v>337</v>
      </c>
      <c r="F215" s="102" t="s">
        <v>338</v>
      </c>
      <c r="G215" s="103">
        <v>0</v>
      </c>
      <c r="H215" s="103">
        <v>0</v>
      </c>
      <c r="I215" s="103">
        <v>0</v>
      </c>
      <c r="J215" s="103">
        <v>0</v>
      </c>
      <c r="K215" s="103">
        <v>0</v>
      </c>
      <c r="L215" s="103">
        <v>-4.682164243777575E-2</v>
      </c>
      <c r="M215" s="103">
        <v>-9.36432848755515E-2</v>
      </c>
      <c r="N215" s="103">
        <v>-9.36432848755515E-2</v>
      </c>
      <c r="O215" s="103">
        <v>-9.36432848755515E-2</v>
      </c>
      <c r="P215" s="103">
        <v>-9.36432848755515E-2</v>
      </c>
      <c r="Q215" s="103">
        <v>-9.36432848755515E-2</v>
      </c>
      <c r="R215" s="103">
        <v>-9.36432848755515E-2</v>
      </c>
      <c r="S215" s="102">
        <v>-9.36432848755515E-2</v>
      </c>
      <c r="T215" s="102">
        <v>-9.36432848755515E-2</v>
      </c>
      <c r="U215" s="102">
        <v>-9.36432848755515E-2</v>
      </c>
      <c r="V215" s="102">
        <v>-9.36432848755515E-2</v>
      </c>
      <c r="W215" s="102">
        <v>-9.36432848755515E-2</v>
      </c>
      <c r="X215" s="102">
        <v>-9.36432848755515E-2</v>
      </c>
    </row>
    <row r="216" spans="1:24" s="24" customFormat="1" x14ac:dyDescent="0.3">
      <c r="A216" s="102" t="s">
        <v>350</v>
      </c>
      <c r="B216" s="102" t="s">
        <v>137</v>
      </c>
      <c r="C216" s="102" t="s">
        <v>213</v>
      </c>
      <c r="D216" s="102" t="s">
        <v>222</v>
      </c>
      <c r="E216" s="102" t="s">
        <v>337</v>
      </c>
      <c r="F216" s="102" t="s">
        <v>338</v>
      </c>
      <c r="G216" s="103">
        <v>0</v>
      </c>
      <c r="H216" s="103">
        <v>0</v>
      </c>
      <c r="I216" s="103">
        <v>-3.8925751935332945E-2</v>
      </c>
      <c r="J216" s="103">
        <v>-7.6137069580858724E-2</v>
      </c>
      <c r="K216" s="103">
        <v>-0.11202445977576064</v>
      </c>
      <c r="L216" s="103">
        <v>-0.11339255526425325</v>
      </c>
      <c r="M216" s="103">
        <v>-0.11339255526425325</v>
      </c>
      <c r="N216" s="103">
        <v>-0.11339255526425325</v>
      </c>
      <c r="O216" s="103">
        <v>-0.11339255526425325</v>
      </c>
      <c r="P216" s="103">
        <v>-0.11339255526425325</v>
      </c>
      <c r="Q216" s="103">
        <v>-0.11339255526425325</v>
      </c>
      <c r="R216" s="103">
        <v>-0.11339255526425325</v>
      </c>
      <c r="S216" s="102">
        <v>-0.11339255526425325</v>
      </c>
      <c r="T216" s="102">
        <v>-0.11339255526425325</v>
      </c>
      <c r="U216" s="102">
        <v>-0.11339255526425325</v>
      </c>
      <c r="V216" s="102">
        <v>-0.11339255526425325</v>
      </c>
      <c r="W216" s="102">
        <v>-0.11339255526425325</v>
      </c>
      <c r="X216" s="102">
        <v>-0.11339255526425325</v>
      </c>
    </row>
    <row r="217" spans="1:24" s="24" customFormat="1" x14ac:dyDescent="0.3">
      <c r="A217" s="102" t="s">
        <v>350</v>
      </c>
      <c r="B217" s="102" t="s">
        <v>137</v>
      </c>
      <c r="C217" s="102" t="s">
        <v>213</v>
      </c>
      <c r="D217" s="102" t="s">
        <v>223</v>
      </c>
      <c r="E217" s="102" t="s">
        <v>337</v>
      </c>
      <c r="F217" s="102" t="s">
        <v>338</v>
      </c>
      <c r="G217" s="103">
        <v>0</v>
      </c>
      <c r="H217" s="103">
        <v>0</v>
      </c>
      <c r="I217" s="103">
        <v>-1.3919644751431246E-5</v>
      </c>
      <c r="J217" s="103">
        <v>-2.755317037627459E-5</v>
      </c>
      <c r="K217" s="103">
        <v>-4.08494724197944E-5</v>
      </c>
      <c r="L217" s="103">
        <v>-5.376154668496313E-5</v>
      </c>
      <c r="M217" s="103">
        <v>-6.6252361839668514E-5</v>
      </c>
      <c r="N217" s="103">
        <v>-7.830036179392905E-5</v>
      </c>
      <c r="O217" s="103">
        <v>-8.9903020398219785E-5</v>
      </c>
      <c r="P217" s="103">
        <v>-1.0107727485961954E-4</v>
      </c>
      <c r="Q217" s="103">
        <v>-1.1185668732188068E-4</v>
      </c>
      <c r="R217" s="103">
        <v>-1.2228629146697549E-4</v>
      </c>
      <c r="S217" s="102">
        <v>-1.3241667078780378E-4</v>
      </c>
      <c r="T217" s="102">
        <v>-1.4229868152097644E-4</v>
      </c>
      <c r="U217" s="102">
        <v>-1.5197963449890606E-4</v>
      </c>
      <c r="V217" s="102">
        <v>-1.6150110214865242E-4</v>
      </c>
      <c r="W217" s="102">
        <v>-1.708980878658781E-4</v>
      </c>
      <c r="X217" s="102">
        <v>-1.8019913188621102E-4</v>
      </c>
    </row>
    <row r="218" spans="1:24" s="24" customFormat="1" x14ac:dyDescent="0.3">
      <c r="A218" s="102" t="s">
        <v>350</v>
      </c>
      <c r="B218" s="102" t="s">
        <v>137</v>
      </c>
      <c r="C218" s="102" t="s">
        <v>213</v>
      </c>
      <c r="D218" s="102" t="s">
        <v>224</v>
      </c>
      <c r="E218" s="102" t="s">
        <v>337</v>
      </c>
      <c r="F218" s="102" t="s">
        <v>338</v>
      </c>
      <c r="G218" s="103">
        <v>0</v>
      </c>
      <c r="H218" s="103">
        <v>0</v>
      </c>
      <c r="I218" s="103">
        <v>-2.2135542590792257E-2</v>
      </c>
      <c r="J218" s="103">
        <v>-4.3508057745921341E-2</v>
      </c>
      <c r="K218" s="103">
        <v>-6.4147721686215048E-2</v>
      </c>
      <c r="L218" s="103">
        <v>-8.4094776017935316E-2</v>
      </c>
      <c r="M218" s="103">
        <v>-0.10339715676175239</v>
      </c>
      <c r="N218" s="103">
        <v>-0.12210794190128764</v>
      </c>
      <c r="O218" s="103">
        <v>-0.14028287104915177</v>
      </c>
      <c r="P218" s="103">
        <v>-0.15797813340010705</v>
      </c>
      <c r="Q218" s="103">
        <v>-0.17524854646634622</v>
      </c>
      <c r="R218" s="103">
        <v>-0.19214617608639067</v>
      </c>
      <c r="S218" s="102">
        <v>-0.20871938990182337</v>
      </c>
      <c r="T218" s="102">
        <v>-0.22501229706328307</v>
      </c>
      <c r="U218" s="102">
        <v>-0.23931700977740136</v>
      </c>
      <c r="V218" s="102">
        <v>-0.24204556684936587</v>
      </c>
      <c r="W218" s="102">
        <v>-0.24474402525360836</v>
      </c>
      <c r="X218" s="102">
        <v>-0.24741699085476621</v>
      </c>
    </row>
    <row r="219" spans="1:24" s="24" customFormat="1" x14ac:dyDescent="0.3">
      <c r="A219" s="102" t="s">
        <v>350</v>
      </c>
      <c r="B219" s="102" t="s">
        <v>137</v>
      </c>
      <c r="C219" s="102" t="s">
        <v>213</v>
      </c>
      <c r="D219" s="102" t="s">
        <v>225</v>
      </c>
      <c r="E219" s="102" t="s">
        <v>337</v>
      </c>
      <c r="F219" s="102" t="s">
        <v>338</v>
      </c>
      <c r="G219" s="103">
        <v>0</v>
      </c>
      <c r="H219" s="103">
        <v>0</v>
      </c>
      <c r="I219" s="103">
        <v>0</v>
      </c>
      <c r="J219" s="103">
        <v>0</v>
      </c>
      <c r="K219" s="103">
        <v>-4.204702981778009E-3</v>
      </c>
      <c r="L219" s="103">
        <v>-8.7320164730394084E-3</v>
      </c>
      <c r="M219" s="103">
        <v>-1.3069521740087485E-2</v>
      </c>
      <c r="N219" s="103">
        <v>-1.7236310476762929E-2</v>
      </c>
      <c r="O219" s="103">
        <v>-2.1346340041666745E-2</v>
      </c>
      <c r="P219" s="103">
        <v>-2.5402971023789918E-2</v>
      </c>
      <c r="Q219" s="103">
        <v>-2.9410284158577663E-2</v>
      </c>
      <c r="R219" s="103">
        <v>-3.3372819072760414E-2</v>
      </c>
      <c r="S219" s="102">
        <v>-3.7295323132501383E-2</v>
      </c>
      <c r="T219" s="102">
        <v>-4.1182533485162175E-2</v>
      </c>
      <c r="U219" s="102">
        <v>-4.5039005329258544E-2</v>
      </c>
      <c r="V219" s="102">
        <v>-4.8868990099334854E-2</v>
      </c>
      <c r="W219" s="102">
        <v>-5.26763602704804E-2</v>
      </c>
      <c r="X219" s="102">
        <v>-5.646457335412354E-2</v>
      </c>
    </row>
    <row r="220" spans="1:24" s="24" customFormat="1" x14ac:dyDescent="0.3">
      <c r="A220" s="102" t="s">
        <v>350</v>
      </c>
      <c r="B220" s="102" t="s">
        <v>137</v>
      </c>
      <c r="C220" s="102" t="s">
        <v>213</v>
      </c>
      <c r="D220" s="102" t="s">
        <v>226</v>
      </c>
      <c r="E220" s="102" t="s">
        <v>337</v>
      </c>
      <c r="F220" s="102" t="s">
        <v>338</v>
      </c>
      <c r="G220" s="103">
        <v>0</v>
      </c>
      <c r="H220" s="103">
        <v>0</v>
      </c>
      <c r="I220" s="103">
        <v>0</v>
      </c>
      <c r="J220" s="103">
        <v>0</v>
      </c>
      <c r="K220" s="103">
        <v>0</v>
      </c>
      <c r="L220" s="103">
        <v>-0.11106997012655406</v>
      </c>
      <c r="M220" s="103">
        <v>-0.22159209065016799</v>
      </c>
      <c r="N220" s="103">
        <v>-0.32422877098662661</v>
      </c>
      <c r="O220" s="103">
        <v>-0.41973040998406264</v>
      </c>
      <c r="P220" s="103">
        <v>-0.50877599659871764</v>
      </c>
      <c r="Q220" s="103">
        <v>-0.59197990544463208</v>
      </c>
      <c r="R220" s="103">
        <v>-0.60366094449390317</v>
      </c>
      <c r="S220" s="102">
        <v>-0.61006696309049968</v>
      </c>
      <c r="T220" s="102">
        <v>-0.61609391996472229</v>
      </c>
      <c r="U220" s="102">
        <v>-0.62177788760879593</v>
      </c>
      <c r="V220" s="102">
        <v>-0.62715150576344747</v>
      </c>
      <c r="W220" s="102">
        <v>-0.63224430808740151</v>
      </c>
      <c r="X220" s="102">
        <v>-0.63708301774016352</v>
      </c>
    </row>
    <row r="221" spans="1:24" s="24" customFormat="1" x14ac:dyDescent="0.3">
      <c r="A221" s="102" t="s">
        <v>350</v>
      </c>
      <c r="B221" s="102" t="s">
        <v>137</v>
      </c>
      <c r="C221" s="102" t="s">
        <v>213</v>
      </c>
      <c r="D221" s="102" t="s">
        <v>228</v>
      </c>
      <c r="E221" s="102" t="s">
        <v>337</v>
      </c>
      <c r="F221" s="102" t="s">
        <v>338</v>
      </c>
      <c r="G221" s="103">
        <v>0</v>
      </c>
      <c r="H221" s="103">
        <v>0</v>
      </c>
      <c r="I221" s="103">
        <v>-1.1681092315783709E-3</v>
      </c>
      <c r="J221" s="103">
        <v>-1.8565835297047002E-3</v>
      </c>
      <c r="K221" s="103">
        <v>-2.5209231233343653E-3</v>
      </c>
      <c r="L221" s="103">
        <v>-3.1660241487121367E-3</v>
      </c>
      <c r="M221" s="103">
        <v>-3.7960913856454502E-3</v>
      </c>
      <c r="N221" s="103">
        <v>-4.4145921290608759E-3</v>
      </c>
      <c r="O221" s="103">
        <v>-5.0243001589962786E-3</v>
      </c>
      <c r="P221" s="103">
        <v>-5.6273848608096311E-3</v>
      </c>
      <c r="Q221" s="103">
        <v>-6.2255146343386985E-3</v>
      </c>
      <c r="R221" s="103">
        <v>-6.8199566871110931E-3</v>
      </c>
      <c r="S221" s="102">
        <v>-7.4116646667750493E-3</v>
      </c>
      <c r="T221" s="102">
        <v>-8.0013513754796876E-3</v>
      </c>
      <c r="U221" s="102">
        <v>-8.5895469263860859E-3</v>
      </c>
      <c r="V221" s="102">
        <v>-9.1766441109781393E-3</v>
      </c>
      <c r="W221" s="102">
        <v>-9.7629331805763851E-3</v>
      </c>
      <c r="X221" s="102">
        <v>-1.0348628186587949E-2</v>
      </c>
    </row>
    <row r="222" spans="1:24" s="24" customFormat="1" x14ac:dyDescent="0.3">
      <c r="A222" s="102" t="s">
        <v>350</v>
      </c>
      <c r="B222" s="102" t="s">
        <v>137</v>
      </c>
      <c r="C222" s="102" t="s">
        <v>213</v>
      </c>
      <c r="D222" s="102" t="s">
        <v>229</v>
      </c>
      <c r="E222" s="102" t="s">
        <v>337</v>
      </c>
      <c r="F222" s="102" t="s">
        <v>338</v>
      </c>
      <c r="G222" s="103">
        <v>0</v>
      </c>
      <c r="H222" s="103">
        <v>0</v>
      </c>
      <c r="I222" s="103">
        <v>-2.0230466000982252E-3</v>
      </c>
      <c r="J222" s="103">
        <v>-2.1232602002750353E-3</v>
      </c>
      <c r="K222" s="103">
        <v>-2.2226000221209474E-3</v>
      </c>
      <c r="L222" s="103">
        <v>-2.3210949071875205E-3</v>
      </c>
      <c r="M222" s="103">
        <v>-2.4187755956403055E-3</v>
      </c>
      <c r="N222" s="103">
        <v>-2.5156743473330064E-3</v>
      </c>
      <c r="O222" s="103">
        <v>-2.6118245692281741E-3</v>
      </c>
      <c r="P222" s="103">
        <v>-2.7072604566508304E-3</v>
      </c>
      <c r="Q222" s="103">
        <v>-2.8020166546252573E-3</v>
      </c>
      <c r="R222" s="103">
        <v>-2.8961279442248147E-3</v>
      </c>
      <c r="S222" s="102">
        <v>-2.9896289575370247E-3</v>
      </c>
      <c r="T222" s="102">
        <v>-3.0825539235759527E-3</v>
      </c>
      <c r="U222" s="102">
        <v>-3.1749364463110295E-3</v>
      </c>
      <c r="V222" s="102">
        <v>-3.2668093149604768E-3</v>
      </c>
      <c r="W222" s="102">
        <v>-3.358204345838482E-3</v>
      </c>
      <c r="X222" s="102">
        <v>-3.4491522543555341E-3</v>
      </c>
    </row>
    <row r="223" spans="1:24" s="24" customFormat="1" x14ac:dyDescent="0.3">
      <c r="A223" s="102" t="s">
        <v>350</v>
      </c>
      <c r="B223" s="102" t="s">
        <v>137</v>
      </c>
      <c r="C223" s="102" t="s">
        <v>213</v>
      </c>
      <c r="D223" s="102" t="s">
        <v>230</v>
      </c>
      <c r="E223" s="102" t="s">
        <v>337</v>
      </c>
      <c r="F223" s="102" t="s">
        <v>338</v>
      </c>
      <c r="G223" s="103">
        <v>0</v>
      </c>
      <c r="H223" s="103">
        <v>0</v>
      </c>
      <c r="I223" s="103">
        <v>-7.3010363621220245E-3</v>
      </c>
      <c r="J223" s="103">
        <v>-1.4475682098631239E-2</v>
      </c>
      <c r="K223" s="103">
        <v>-2.1536994686940467E-2</v>
      </c>
      <c r="L223" s="103">
        <v>-2.8500741435181894E-2</v>
      </c>
      <c r="M223" s="103">
        <v>-3.5383400060428206E-2</v>
      </c>
      <c r="N223" s="103">
        <v>-4.2200613345426179E-2</v>
      </c>
      <c r="O223" s="103">
        <v>-4.8966245528032679E-2</v>
      </c>
      <c r="P223" s="103">
        <v>-5.5691979206882486E-2</v>
      </c>
      <c r="Q223" s="103">
        <v>-6.2387296449704074E-2</v>
      </c>
      <c r="R223" s="103">
        <v>-6.905968189549655E-2</v>
      </c>
      <c r="S223" s="102">
        <v>-7.5714922735946336E-2</v>
      </c>
      <c r="T223" s="102">
        <v>-8.2357425836940917E-2</v>
      </c>
      <c r="U223" s="102">
        <v>-8.8990509361328157E-2</v>
      </c>
      <c r="V223" s="102">
        <v>-9.5616651097228847E-2</v>
      </c>
      <c r="W223" s="102">
        <v>-0.10223769006121028</v>
      </c>
      <c r="X223" s="102">
        <v>-0.10885498509069123</v>
      </c>
    </row>
    <row r="224" spans="1:24" s="24" customFormat="1" x14ac:dyDescent="0.3">
      <c r="A224" s="102" t="s">
        <v>350</v>
      </c>
      <c r="B224" s="102" t="s">
        <v>137</v>
      </c>
      <c r="C224" s="102" t="s">
        <v>213</v>
      </c>
      <c r="D224" s="102" t="s">
        <v>231</v>
      </c>
      <c r="E224" s="102" t="s">
        <v>337</v>
      </c>
      <c r="F224" s="102" t="s">
        <v>338</v>
      </c>
      <c r="G224" s="103">
        <v>0</v>
      </c>
      <c r="H224" s="103">
        <v>0</v>
      </c>
      <c r="I224" s="103">
        <v>3.2616052124998757E-3</v>
      </c>
      <c r="J224" s="103">
        <v>6.4714216974416545E-3</v>
      </c>
      <c r="K224" s="103">
        <v>9.6325782271241694E-3</v>
      </c>
      <c r="L224" s="103">
        <v>1.274884506206367E-2</v>
      </c>
      <c r="M224" s="103">
        <v>1.582439527271964E-2</v>
      </c>
      <c r="N224" s="103">
        <v>1.8863577008991723E-2</v>
      </c>
      <c r="O224" s="103">
        <v>2.1870717143075438E-2</v>
      </c>
      <c r="P224" s="103">
        <v>2.4849967535817384E-2</v>
      </c>
      <c r="Q224" s="103">
        <v>2.7805196782681941E-2</v>
      </c>
      <c r="R224" s="103">
        <v>3.0739924111960235E-2</v>
      </c>
      <c r="S224" s="102">
        <v>3.365728851150545E-2</v>
      </c>
      <c r="T224" s="102">
        <v>3.6560044805024644E-2</v>
      </c>
      <c r="U224" s="102">
        <v>3.9450578618477006E-2</v>
      </c>
      <c r="V224" s="102">
        <v>4.2330933289071039E-2</v>
      </c>
      <c r="W224" s="102">
        <v>4.5202843234856599E-2</v>
      </c>
      <c r="X224" s="102">
        <v>4.8067769769712929E-2</v>
      </c>
    </row>
    <row r="225" spans="1:24" s="24" customFormat="1" x14ac:dyDescent="0.3">
      <c r="A225" s="102" t="s">
        <v>350</v>
      </c>
      <c r="B225" s="102" t="s">
        <v>137</v>
      </c>
      <c r="C225" s="102" t="s">
        <v>213</v>
      </c>
      <c r="D225" s="102" t="s">
        <v>232</v>
      </c>
      <c r="E225" s="102" t="s">
        <v>337</v>
      </c>
      <c r="F225" s="102" t="s">
        <v>338</v>
      </c>
      <c r="G225" s="103">
        <v>0</v>
      </c>
      <c r="H225" s="103">
        <v>0</v>
      </c>
      <c r="I225" s="103">
        <v>-0.11910368594609844</v>
      </c>
      <c r="J225" s="103">
        <v>-0.23517116304269858</v>
      </c>
      <c r="K225" s="103">
        <v>-0.32160880048224416</v>
      </c>
      <c r="L225" s="103">
        <v>-0.32719649010618596</v>
      </c>
      <c r="M225" s="103">
        <v>-0.33271034977363212</v>
      </c>
      <c r="N225" s="103">
        <v>-0.33816721165570107</v>
      </c>
      <c r="O225" s="103">
        <v>-0.34358033121760312</v>
      </c>
      <c r="P225" s="103">
        <v>-0.34896003411416626</v>
      </c>
      <c r="Q225" s="103">
        <v>-0.35431429748325782</v>
      </c>
      <c r="R225" s="103">
        <v>-0.35964924557844624</v>
      </c>
      <c r="S225" s="102">
        <v>-0.36496955788404656</v>
      </c>
      <c r="T225" s="102">
        <v>-0.37027879714386602</v>
      </c>
      <c r="U225" s="102">
        <v>-0.3755796685262115</v>
      </c>
      <c r="V225" s="102">
        <v>-0.38087422185111208</v>
      </c>
      <c r="W225" s="102">
        <v>-0.38616400795908956</v>
      </c>
      <c r="X225" s="102">
        <v>-0.39145019881162102</v>
      </c>
    </row>
    <row r="226" spans="1:24" s="24" customFormat="1" x14ac:dyDescent="0.3">
      <c r="A226" s="102" t="s">
        <v>350</v>
      </c>
      <c r="B226" s="102" t="s">
        <v>137</v>
      </c>
      <c r="C226" s="102" t="s">
        <v>213</v>
      </c>
      <c r="D226" s="102" t="s">
        <v>234</v>
      </c>
      <c r="E226" s="102" t="s">
        <v>337</v>
      </c>
      <c r="F226" s="102" t="s">
        <v>338</v>
      </c>
      <c r="G226" s="103">
        <v>0</v>
      </c>
      <c r="H226" s="103">
        <v>0</v>
      </c>
      <c r="I226" s="103">
        <v>-0.37487573015514408</v>
      </c>
      <c r="J226" s="103">
        <v>-0.73190643776028042</v>
      </c>
      <c r="K226" s="103">
        <v>-1.0729502390288777</v>
      </c>
      <c r="L226" s="103">
        <v>-1.4001234328892196</v>
      </c>
      <c r="M226" s="103">
        <v>-1.7155928228458104</v>
      </c>
      <c r="N226" s="103">
        <v>-2.0214166593018326</v>
      </c>
      <c r="O226" s="103">
        <v>-2.3194443891028893</v>
      </c>
      <c r="P226" s="103">
        <v>-2.611269339780518</v>
      </c>
      <c r="Q226" s="103">
        <v>-2.8982207744309525</v>
      </c>
      <c r="R226" s="103">
        <v>-3.1813807293531937</v>
      </c>
      <c r="S226" s="102">
        <v>-3.4616136075430761</v>
      </c>
      <c r="T226" s="102">
        <v>-3.739600133059207</v>
      </c>
      <c r="U226" s="102">
        <v>-4.0158705718372447</v>
      </c>
      <c r="V226" s="102">
        <v>-4.2908345835593629</v>
      </c>
      <c r="W226" s="102">
        <v>-4.4266947163184236</v>
      </c>
      <c r="X226" s="102">
        <v>-4.4266947163184236</v>
      </c>
    </row>
    <row r="227" spans="1:24" s="24" customFormat="1" x14ac:dyDescent="0.3">
      <c r="A227" s="102" t="s">
        <v>350</v>
      </c>
      <c r="B227" s="102" t="s">
        <v>137</v>
      </c>
      <c r="C227" s="102" t="s">
        <v>213</v>
      </c>
      <c r="D227" s="102" t="s">
        <v>235</v>
      </c>
      <c r="E227" s="102" t="s">
        <v>337</v>
      </c>
      <c r="F227" s="102" t="s">
        <v>338</v>
      </c>
      <c r="G227" s="103">
        <v>0</v>
      </c>
      <c r="H227" s="103">
        <v>0</v>
      </c>
      <c r="I227" s="103">
        <v>-0.26215993814626581</v>
      </c>
      <c r="J227" s="103">
        <v>-0.51184040741362424</v>
      </c>
      <c r="K227" s="103">
        <v>-0.75034083476521862</v>
      </c>
      <c r="L227" s="103">
        <v>-0.97914120076929789</v>
      </c>
      <c r="M227" s="103">
        <v>-1.1997568051025866</v>
      </c>
      <c r="N227" s="103">
        <v>-1.4136270335534489</v>
      </c>
      <c r="O227" s="103">
        <v>-1.6220452503800815</v>
      </c>
      <c r="P227" s="103">
        <v>-1.8261257092231293</v>
      </c>
      <c r="Q227" s="103">
        <v>-2.0267979968844489</v>
      </c>
      <c r="R227" s="103">
        <v>-2.2248188083069236</v>
      </c>
      <c r="S227" s="102">
        <v>-2.4207926420421875</v>
      </c>
      <c r="T227" s="102">
        <v>-2.6151955453847004</v>
      </c>
      <c r="U227" s="102">
        <v>-2.8083983465148719</v>
      </c>
      <c r="V227" s="102">
        <v>-3.0006875306551395</v>
      </c>
      <c r="W227" s="102">
        <v>-3.0956979064559915</v>
      </c>
      <c r="X227" s="102">
        <v>-3.0956979064559915</v>
      </c>
    </row>
    <row r="228" spans="1:24" s="24" customFormat="1" x14ac:dyDescent="0.3">
      <c r="A228" s="102" t="s">
        <v>350</v>
      </c>
      <c r="B228" s="102" t="s">
        <v>137</v>
      </c>
      <c r="C228" s="102" t="s">
        <v>213</v>
      </c>
      <c r="D228" s="102" t="s">
        <v>237</v>
      </c>
      <c r="E228" s="102" t="s">
        <v>337</v>
      </c>
      <c r="F228" s="102" t="s">
        <v>338</v>
      </c>
      <c r="G228" s="103">
        <v>0</v>
      </c>
      <c r="H228" s="103">
        <v>0</v>
      </c>
      <c r="I228" s="103">
        <v>-6.0616752861535131E-3</v>
      </c>
      <c r="J228" s="103">
        <v>-1.1834799664710346E-2</v>
      </c>
      <c r="K228" s="103">
        <v>-1.7349418551321508E-2</v>
      </c>
      <c r="L228" s="103">
        <v>-2.2639752131183778E-2</v>
      </c>
      <c r="M228" s="103">
        <v>-2.7740837239697974E-2</v>
      </c>
      <c r="N228" s="103">
        <v>-3.2685955427516955E-2</v>
      </c>
      <c r="O228" s="103">
        <v>-3.7505011928122778E-2</v>
      </c>
      <c r="P228" s="103">
        <v>-4.2223770570282579E-2</v>
      </c>
      <c r="Q228" s="103">
        <v>-4.6863725306821466E-2</v>
      </c>
      <c r="R228" s="103">
        <v>-5.1442372476298515E-2</v>
      </c>
      <c r="S228" s="102">
        <v>-5.5973689324653228E-2</v>
      </c>
      <c r="T228" s="102">
        <v>-6.0468683041390886E-2</v>
      </c>
      <c r="U228" s="102">
        <v>-6.4935927934365284E-2</v>
      </c>
      <c r="V228" s="102">
        <v>-6.9382048129310425E-2</v>
      </c>
      <c r="W228" s="102">
        <v>-7.1578882821111661E-2</v>
      </c>
      <c r="X228" s="102">
        <v>-7.1578882821111661E-2</v>
      </c>
    </row>
    <row r="229" spans="1:24" s="24" customFormat="1" x14ac:dyDescent="0.3">
      <c r="A229" s="102" t="s">
        <v>350</v>
      </c>
      <c r="B229" s="102" t="s">
        <v>137</v>
      </c>
      <c r="C229" s="102" t="s">
        <v>213</v>
      </c>
      <c r="D229" s="102" t="s">
        <v>238</v>
      </c>
      <c r="E229" s="102" t="s">
        <v>337</v>
      </c>
      <c r="F229" s="102" t="s">
        <v>338</v>
      </c>
      <c r="G229" s="103">
        <v>0</v>
      </c>
      <c r="H229" s="103">
        <v>0</v>
      </c>
      <c r="I229" s="103">
        <v>-2.2286759468757747E-3</v>
      </c>
      <c r="J229" s="103">
        <v>-4.351261343391837E-3</v>
      </c>
      <c r="K229" s="103">
        <v>-6.378802887369207E-3</v>
      </c>
      <c r="L229" s="103">
        <v>-8.3238822002319017E-3</v>
      </c>
      <c r="M229" s="103">
        <v>-1.0199381158462287E-2</v>
      </c>
      <c r="N229" s="103">
        <v>-1.2017536278850398E-2</v>
      </c>
      <c r="O229" s="103">
        <v>-1.3789342718906474E-2</v>
      </c>
      <c r="P229" s="103">
        <v>-1.5524272979673893E-2</v>
      </c>
      <c r="Q229" s="103">
        <v>-1.7230229671141357E-2</v>
      </c>
      <c r="R229" s="103">
        <v>-1.8913645613785751E-2</v>
      </c>
      <c r="S229" s="102">
        <v>-2.0579659775030835E-2</v>
      </c>
      <c r="T229" s="102">
        <v>-2.2232319131551381E-2</v>
      </c>
      <c r="U229" s="102">
        <v>-2.3874776170534968E-2</v>
      </c>
      <c r="V229" s="102">
        <v>-2.5509466362209798E-2</v>
      </c>
      <c r="W229" s="102">
        <v>-2.6317169250562052E-2</v>
      </c>
      <c r="X229" s="102">
        <v>-2.6317169250562052E-2</v>
      </c>
    </row>
    <row r="230" spans="1:24" s="24" customFormat="1" x14ac:dyDescent="0.3">
      <c r="A230" s="102" t="s">
        <v>350</v>
      </c>
      <c r="B230" s="102" t="s">
        <v>137</v>
      </c>
      <c r="C230" s="102" t="s">
        <v>213</v>
      </c>
      <c r="D230" s="102" t="s">
        <v>239</v>
      </c>
      <c r="E230" s="102" t="s">
        <v>337</v>
      </c>
      <c r="F230" s="102" t="s">
        <v>338</v>
      </c>
      <c r="G230" s="103">
        <v>0</v>
      </c>
      <c r="H230" s="103">
        <v>0</v>
      </c>
      <c r="I230" s="103">
        <v>-6.5038554937904183E-2</v>
      </c>
      <c r="J230" s="103">
        <v>-0.12698111195936151</v>
      </c>
      <c r="K230" s="103">
        <v>-0.18615004240961933</v>
      </c>
      <c r="L230" s="103">
        <v>-0.24291251069287964</v>
      </c>
      <c r="M230" s="103">
        <v>-0.29764444343610502</v>
      </c>
      <c r="N230" s="103">
        <v>-0.35070293399358632</v>
      </c>
      <c r="O230" s="103">
        <v>-0.4024088496303842</v>
      </c>
      <c r="P230" s="103">
        <v>-0.45303862253951133</v>
      </c>
      <c r="Q230" s="103">
        <v>-0.5028228714139289</v>
      </c>
      <c r="R230" s="103">
        <v>-0.55194932266966368</v>
      </c>
      <c r="S230" s="102">
        <v>-0.60056794472881059</v>
      </c>
      <c r="T230" s="102">
        <v>-0.64879683888607054</v>
      </c>
      <c r="U230" s="102">
        <v>-0.69672800290874026</v>
      </c>
      <c r="V230" s="102">
        <v>-0.74443251014620393</v>
      </c>
      <c r="W230" s="102">
        <v>-0.76800337909700067</v>
      </c>
      <c r="X230" s="102">
        <v>-0.76800337909700067</v>
      </c>
    </row>
    <row r="231" spans="1:24" s="24" customFormat="1" x14ac:dyDescent="0.3">
      <c r="A231" s="102" t="s">
        <v>350</v>
      </c>
      <c r="B231" s="102" t="s">
        <v>137</v>
      </c>
      <c r="C231" s="102" t="s">
        <v>213</v>
      </c>
      <c r="D231" s="102" t="s">
        <v>240</v>
      </c>
      <c r="E231" s="102" t="s">
        <v>337</v>
      </c>
      <c r="F231" s="102" t="s">
        <v>338</v>
      </c>
      <c r="G231" s="103">
        <v>0</v>
      </c>
      <c r="H231" s="103">
        <v>0</v>
      </c>
      <c r="I231" s="103">
        <v>-6.004268028185477E-2</v>
      </c>
      <c r="J231" s="103">
        <v>-0.18395044579962552</v>
      </c>
      <c r="K231" s="103">
        <v>-0.34104132862225339</v>
      </c>
      <c r="L231" s="103">
        <v>-0.51359910216536087</v>
      </c>
      <c r="M231" s="103">
        <v>-0.68839036182295099</v>
      </c>
      <c r="N231" s="103">
        <v>-0.86351771415277645</v>
      </c>
      <c r="O231" s="103">
        <v>-1.035613379674724</v>
      </c>
      <c r="P231" s="103">
        <v>-1.2049905634372275</v>
      </c>
      <c r="Q231" s="103">
        <v>-1.372027470230621</v>
      </c>
      <c r="R231" s="103">
        <v>-1.5371193451708376</v>
      </c>
      <c r="S231" s="102">
        <v>-1.7006414061022543</v>
      </c>
      <c r="T231" s="102">
        <v>-1.8629262095480164</v>
      </c>
      <c r="U231" s="102">
        <v>-2.0242539818302192</v>
      </c>
      <c r="V231" s="102">
        <v>-2.1848521659218236</v>
      </c>
      <c r="W231" s="102">
        <v>-2.3449002931860568</v>
      </c>
      <c r="X231" s="102">
        <v>-2.5045371789235413</v>
      </c>
    </row>
    <row r="232" spans="1:24" s="24" customFormat="1" x14ac:dyDescent="0.3">
      <c r="A232" s="102" t="s">
        <v>350</v>
      </c>
      <c r="B232" s="102" t="s">
        <v>137</v>
      </c>
      <c r="C232" s="102" t="s">
        <v>213</v>
      </c>
      <c r="D232" s="102" t="s">
        <v>241</v>
      </c>
      <c r="E232" s="102" t="s">
        <v>337</v>
      </c>
      <c r="F232" s="102" t="s">
        <v>338</v>
      </c>
      <c r="G232" s="103">
        <v>0</v>
      </c>
      <c r="H232" s="103">
        <v>0</v>
      </c>
      <c r="I232" s="103">
        <v>-3.4821486163581416E-3</v>
      </c>
      <c r="J232" s="103">
        <v>-1.0420214288630946E-2</v>
      </c>
      <c r="K232" s="103">
        <v>-1.895549848353946E-2</v>
      </c>
      <c r="L232" s="103">
        <v>-2.8106954969422379E-2</v>
      </c>
      <c r="M232" s="103">
        <v>-3.7209696301963607E-2</v>
      </c>
      <c r="N232" s="103">
        <v>-4.6214209360437193E-2</v>
      </c>
      <c r="O232" s="103">
        <v>-5.4989178034818981E-2</v>
      </c>
      <c r="P232" s="103">
        <v>-6.3581515406608488E-2</v>
      </c>
      <c r="Q232" s="103">
        <v>-7.2030359585662965E-2</v>
      </c>
      <c r="R232" s="103">
        <v>-8.0367569468584449E-2</v>
      </c>
      <c r="S232" s="102">
        <v>-8.8618596073691144E-2</v>
      </c>
      <c r="T232" s="102">
        <v>-9.6803482275161765E-2</v>
      </c>
      <c r="U232" s="102">
        <v>-0.10493784093887829</v>
      </c>
      <c r="V232" s="102">
        <v>-0.11303373386486393</v>
      </c>
      <c r="W232" s="102">
        <v>-0.12110042120670539</v>
      </c>
      <c r="X232" s="102">
        <v>-0.12914497856030674</v>
      </c>
    </row>
    <row r="233" spans="1:24" s="24" customFormat="1" x14ac:dyDescent="0.3">
      <c r="A233" s="102" t="s">
        <v>350</v>
      </c>
      <c r="B233" s="102" t="s">
        <v>137</v>
      </c>
      <c r="C233" s="102" t="s">
        <v>213</v>
      </c>
      <c r="D233" s="102" t="s">
        <v>242</v>
      </c>
      <c r="E233" s="102" t="s">
        <v>337</v>
      </c>
      <c r="F233" s="102" t="s">
        <v>338</v>
      </c>
      <c r="G233" s="103">
        <v>0</v>
      </c>
      <c r="H233" s="103">
        <v>0</v>
      </c>
      <c r="I233" s="103">
        <v>-1.8591544554539412E-2</v>
      </c>
      <c r="J233" s="103">
        <v>-5.5634580702515715E-2</v>
      </c>
      <c r="K233" s="103">
        <v>-0.10120532850168919</v>
      </c>
      <c r="L233" s="103">
        <v>-0.15006588264258744</v>
      </c>
      <c r="M233" s="103">
        <v>-0.19866634164005081</v>
      </c>
      <c r="N233" s="103">
        <v>-0.24674234992186553</v>
      </c>
      <c r="O233" s="103">
        <v>-0.29359279746108607</v>
      </c>
      <c r="P233" s="103">
        <v>-0.33946815795685098</v>
      </c>
      <c r="Q233" s="103">
        <v>-0.38457739374631411</v>
      </c>
      <c r="R233" s="103">
        <v>-0.42909060270894361</v>
      </c>
      <c r="S233" s="102">
        <v>-0.47314367041228772</v>
      </c>
      <c r="T233" s="102">
        <v>-0.51684360779394511</v>
      </c>
      <c r="U233" s="102">
        <v>-0.560273773528013</v>
      </c>
      <c r="V233" s="102">
        <v>-0.6034985667878886</v>
      </c>
      <c r="W233" s="102">
        <v>-0.64656742847255599</v>
      </c>
      <c r="X233" s="102">
        <v>-0.68951813590601629</v>
      </c>
    </row>
    <row r="234" spans="1:24" s="24" customFormat="1" x14ac:dyDescent="0.3">
      <c r="A234" s="102" t="s">
        <v>350</v>
      </c>
      <c r="B234" s="102" t="s">
        <v>137</v>
      </c>
      <c r="C234" s="102" t="s">
        <v>213</v>
      </c>
      <c r="D234" s="102" t="s">
        <v>244</v>
      </c>
      <c r="E234" s="102" t="s">
        <v>337</v>
      </c>
      <c r="F234" s="102" t="s">
        <v>338</v>
      </c>
      <c r="G234" s="103">
        <v>0</v>
      </c>
      <c r="H234" s="103">
        <v>0</v>
      </c>
      <c r="I234" s="103">
        <v>-1.84858953121614E-3</v>
      </c>
      <c r="J234" s="103">
        <v>-5.5318428847353999E-3</v>
      </c>
      <c r="K234" s="103">
        <v>-1.0063021403234236E-2</v>
      </c>
      <c r="L234" s="103">
        <v>-1.4921311074074423E-2</v>
      </c>
      <c r="M234" s="103">
        <v>-1.9753739033540205E-2</v>
      </c>
      <c r="N234" s="103">
        <v>-2.4534019948431886E-2</v>
      </c>
      <c r="O234" s="103">
        <v>-2.919244123235085E-2</v>
      </c>
      <c r="P234" s="103">
        <v>-3.3753907919771987E-2</v>
      </c>
      <c r="Q234" s="103">
        <v>-3.8239197498426247E-2</v>
      </c>
      <c r="R234" s="103">
        <v>-4.2665223095587394E-2</v>
      </c>
      <c r="S234" s="102">
        <v>-4.7045496048996951E-2</v>
      </c>
      <c r="T234" s="102">
        <v>-5.1390656641843356E-2</v>
      </c>
      <c r="U234" s="102">
        <v>-5.5708993371718613E-2</v>
      </c>
      <c r="V234" s="102">
        <v>-6.0006909560165578E-2</v>
      </c>
      <c r="W234" s="102">
        <v>-6.4289321201549746E-2</v>
      </c>
      <c r="X234" s="102">
        <v>-6.8559984560739862E-2</v>
      </c>
    </row>
    <row r="235" spans="1:24" s="24" customFormat="1" x14ac:dyDescent="0.3">
      <c r="A235" s="102" t="s">
        <v>350</v>
      </c>
      <c r="B235" s="102" t="s">
        <v>137</v>
      </c>
      <c r="C235" s="102" t="s">
        <v>213</v>
      </c>
      <c r="D235" s="102" t="s">
        <v>245</v>
      </c>
      <c r="E235" s="102" t="s">
        <v>337</v>
      </c>
      <c r="F235" s="102" t="s">
        <v>338</v>
      </c>
      <c r="G235" s="103">
        <v>0</v>
      </c>
      <c r="H235" s="103">
        <v>0</v>
      </c>
      <c r="I235" s="103">
        <v>-2.8997966074799039E-4</v>
      </c>
      <c r="J235" s="103">
        <v>-8.6775452091381532E-4</v>
      </c>
      <c r="K235" s="103">
        <v>-1.5785394666223743E-3</v>
      </c>
      <c r="L235" s="103">
        <v>-2.3406368207272016E-3</v>
      </c>
      <c r="M235" s="103">
        <v>-3.0986773681888698E-3</v>
      </c>
      <c r="N235" s="103">
        <v>-3.8485378507744483E-3</v>
      </c>
      <c r="O235" s="103">
        <v>-4.5792827785807585E-3</v>
      </c>
      <c r="P235" s="103">
        <v>-5.2948188887855206E-3</v>
      </c>
      <c r="Q235" s="103">
        <v>-5.9984054494640277E-3</v>
      </c>
      <c r="R235" s="103">
        <v>-6.6926955444005475E-3</v>
      </c>
      <c r="S235" s="102">
        <v>-7.3798086344425947E-3</v>
      </c>
      <c r="T235" s="102">
        <v>-8.0614138114340553E-3</v>
      </c>
      <c r="U235" s="102">
        <v>-8.7388112535265686E-3</v>
      </c>
      <c r="V235" s="102">
        <v>-9.4130054200537543E-3</v>
      </c>
      <c r="W235" s="102">
        <v>-1.0084767460237369E-2</v>
      </c>
      <c r="X235" s="102">
        <v>-1.0754686601915135E-2</v>
      </c>
    </row>
    <row r="236" spans="1:24" s="24" customFormat="1" x14ac:dyDescent="0.3">
      <c r="A236" s="102" t="s">
        <v>350</v>
      </c>
      <c r="B236" s="102" t="s">
        <v>137</v>
      </c>
      <c r="C236" s="102" t="s">
        <v>213</v>
      </c>
      <c r="D236" s="102" t="s">
        <v>246</v>
      </c>
      <c r="E236" s="102" t="s">
        <v>337</v>
      </c>
      <c r="F236" s="102" t="s">
        <v>338</v>
      </c>
      <c r="G236" s="103">
        <v>0</v>
      </c>
      <c r="H236" s="103">
        <v>0</v>
      </c>
      <c r="I236" s="103">
        <v>-1.0255045981106473E-2</v>
      </c>
      <c r="J236" s="103">
        <v>-3.0687885106596619E-2</v>
      </c>
      <c r="K236" s="103">
        <v>-5.5824587046717271E-2</v>
      </c>
      <c r="L236" s="103">
        <v>-8.2775937318199183E-2</v>
      </c>
      <c r="M236" s="103">
        <v>-0.10958381980799344</v>
      </c>
      <c r="N236" s="103">
        <v>-0.13610241669335477</v>
      </c>
      <c r="O236" s="103">
        <v>-0.16194499756879976</v>
      </c>
      <c r="P236" s="103">
        <v>-0.18724972305321549</v>
      </c>
      <c r="Q236" s="103">
        <v>-0.21213185620984809</v>
      </c>
      <c r="R236" s="103">
        <v>-0.23668522257159602</v>
      </c>
      <c r="S236" s="102">
        <v>-0.2609847762521042</v>
      </c>
      <c r="T236" s="102">
        <v>-0.28508954419678523</v>
      </c>
      <c r="U236" s="102">
        <v>-0.30904550682610826</v>
      </c>
      <c r="V236" s="102">
        <v>-0.33288818655094121</v>
      </c>
      <c r="W236" s="102">
        <v>-0.35664485483821035</v>
      </c>
      <c r="X236" s="102">
        <v>-0.38033634955824647</v>
      </c>
    </row>
    <row r="237" spans="1:24" s="24" customFormat="1" x14ac:dyDescent="0.3">
      <c r="A237" s="102" t="s">
        <v>350</v>
      </c>
      <c r="B237" s="102" t="s">
        <v>137</v>
      </c>
      <c r="C237" s="102" t="s">
        <v>213</v>
      </c>
      <c r="D237" s="102" t="s">
        <v>248</v>
      </c>
      <c r="E237" s="102" t="s">
        <v>337</v>
      </c>
      <c r="F237" s="102" t="s">
        <v>338</v>
      </c>
      <c r="G237" s="103">
        <v>0</v>
      </c>
      <c r="H237" s="103">
        <v>0</v>
      </c>
      <c r="I237" s="103">
        <v>-3.4881155219561928E-2</v>
      </c>
      <c r="J237" s="103">
        <v>-0.10712436141082451</v>
      </c>
      <c r="K237" s="103">
        <v>-0.19884035937518463</v>
      </c>
      <c r="L237" s="103">
        <v>-0.29941587547423754</v>
      </c>
      <c r="M237" s="103">
        <v>-0.40081592557407136</v>
      </c>
      <c r="N237" s="103">
        <v>-0.50176342073220992</v>
      </c>
      <c r="O237" s="103">
        <v>-0.60036468332248116</v>
      </c>
      <c r="P237" s="103">
        <v>-0.69701825071636425</v>
      </c>
      <c r="Q237" s="103">
        <v>-0.79220220397428531</v>
      </c>
      <c r="R237" s="103">
        <v>-0.88635521107968707</v>
      </c>
      <c r="S237" s="102">
        <v>-0.97982142329683342</v>
      </c>
      <c r="T237" s="102">
        <v>-1.0728457194279877</v>
      </c>
      <c r="U237" s="102">
        <v>-1.1655919862248272</v>
      </c>
      <c r="V237" s="102">
        <v>-1.2581657986532244</v>
      </c>
      <c r="W237" s="102">
        <v>-1.3506335827064864</v>
      </c>
      <c r="X237" s="102">
        <v>-1.4430365320225567</v>
      </c>
    </row>
    <row r="238" spans="1:24" s="24" customFormat="1" x14ac:dyDescent="0.3">
      <c r="A238" s="102" t="s">
        <v>350</v>
      </c>
      <c r="B238" s="102" t="s">
        <v>137</v>
      </c>
      <c r="C238" s="102" t="s">
        <v>213</v>
      </c>
      <c r="D238" s="102" t="s">
        <v>249</v>
      </c>
      <c r="E238" s="102" t="s">
        <v>337</v>
      </c>
      <c r="F238" s="102" t="s">
        <v>338</v>
      </c>
      <c r="G238" s="103">
        <v>0</v>
      </c>
      <c r="H238" s="103">
        <v>0</v>
      </c>
      <c r="I238" s="103">
        <v>-3.7656562635086704E-4</v>
      </c>
      <c r="J238" s="103">
        <v>-1.1564798240822258E-3</v>
      </c>
      <c r="K238" s="103">
        <v>-2.14661595926605E-3</v>
      </c>
      <c r="L238" s="103">
        <v>-3.2323965756764156E-3</v>
      </c>
      <c r="M238" s="103">
        <v>-4.3270785934451141E-3</v>
      </c>
      <c r="N238" s="103">
        <v>-5.4168749750012233E-3</v>
      </c>
      <c r="O238" s="103">
        <v>-6.4813421915419413E-3</v>
      </c>
      <c r="P238" s="103">
        <v>-7.5247827231305145E-3</v>
      </c>
      <c r="Q238" s="103">
        <v>-8.5523577776693976E-3</v>
      </c>
      <c r="R238" s="103">
        <v>-9.5688030722787792E-3</v>
      </c>
      <c r="S238" s="102">
        <v>-1.0577833952266783E-2</v>
      </c>
      <c r="T238" s="102">
        <v>-1.1582094049674089E-2</v>
      </c>
      <c r="U238" s="102">
        <v>-1.258335263266018E-2</v>
      </c>
      <c r="V238" s="102">
        <v>-1.3582749454277971E-2</v>
      </c>
      <c r="W238" s="102">
        <v>-1.458100162798366E-2</v>
      </c>
      <c r="X238" s="102">
        <v>-1.5578553866917517E-2</v>
      </c>
    </row>
    <row r="239" spans="1:24" s="24" customFormat="1" x14ac:dyDescent="0.3">
      <c r="A239" s="102" t="s">
        <v>350</v>
      </c>
      <c r="B239" s="102" t="s">
        <v>137</v>
      </c>
      <c r="C239" s="102" t="s">
        <v>213</v>
      </c>
      <c r="D239" s="102" t="s">
        <v>251</v>
      </c>
      <c r="E239" s="102" t="s">
        <v>337</v>
      </c>
      <c r="F239" s="102" t="s">
        <v>338</v>
      </c>
      <c r="G239" s="103">
        <v>0</v>
      </c>
      <c r="H239" s="103">
        <v>0</v>
      </c>
      <c r="I239" s="103">
        <v>-8.0745595890814315E-3</v>
      </c>
      <c r="J239" s="103">
        <v>-2.4797975703766316E-2</v>
      </c>
      <c r="K239" s="103">
        <v>-4.6029104265127026E-2</v>
      </c>
      <c r="L239" s="103">
        <v>-6.9311102605852312E-2</v>
      </c>
      <c r="M239" s="103">
        <v>-9.2783970454213507E-2</v>
      </c>
      <c r="N239" s="103">
        <v>-0.11615207738450734</v>
      </c>
      <c r="O239" s="103">
        <v>-0.13897706025369025</v>
      </c>
      <c r="P239" s="103">
        <v>-0.16135117557489168</v>
      </c>
      <c r="Q239" s="103">
        <v>-0.18338509324956773</v>
      </c>
      <c r="R239" s="103">
        <v>-0.20518035953528452</v>
      </c>
      <c r="S239" s="102">
        <v>-0.22681664122843873</v>
      </c>
      <c r="T239" s="102">
        <v>-0.24835062476812711</v>
      </c>
      <c r="U239" s="102">
        <v>-0.26982024792716564</v>
      </c>
      <c r="V239" s="102">
        <v>-0.29124995001519549</v>
      </c>
      <c r="W239" s="102">
        <v>-0.31265510783490125</v>
      </c>
      <c r="X239" s="102">
        <v>-0.33404525720819517</v>
      </c>
    </row>
    <row r="240" spans="1:24" s="24" customFormat="1" x14ac:dyDescent="0.3">
      <c r="A240" s="102" t="s">
        <v>350</v>
      </c>
      <c r="B240" s="102" t="s">
        <v>137</v>
      </c>
      <c r="C240" s="102" t="s">
        <v>213</v>
      </c>
      <c r="D240" s="102" t="s">
        <v>252</v>
      </c>
      <c r="E240" s="102" t="s">
        <v>337</v>
      </c>
      <c r="F240" s="102" t="s">
        <v>338</v>
      </c>
      <c r="G240" s="103">
        <v>0</v>
      </c>
      <c r="H240" s="103">
        <v>0</v>
      </c>
      <c r="I240" s="103">
        <v>0</v>
      </c>
      <c r="J240" s="103">
        <v>0</v>
      </c>
      <c r="K240" s="103">
        <v>-4.0467407733712872E-2</v>
      </c>
      <c r="L240" s="103">
        <v>-8.2433002545695244E-2</v>
      </c>
      <c r="M240" s="103">
        <v>-0.12208915086843147</v>
      </c>
      <c r="N240" s="103">
        <v>-0.15942487751096113</v>
      </c>
      <c r="O240" s="103">
        <v>-0.19447068513539653</v>
      </c>
      <c r="P240" s="103">
        <v>-0.22729640962687309</v>
      </c>
      <c r="Q240" s="103">
        <v>-0.25800646767486879</v>
      </c>
      <c r="R240" s="103">
        <v>-0.28673316125217263</v>
      </c>
      <c r="S240" s="102">
        <v>-0.31362890167366292</v>
      </c>
      <c r="T240" s="102">
        <v>-0.33885823520645869</v>
      </c>
      <c r="U240" s="102">
        <v>-0.36259041986954682</v>
      </c>
      <c r="V240" s="102">
        <v>-0.38499307941879185</v>
      </c>
      <c r="W240" s="102">
        <v>-0.40622721267580358</v>
      </c>
      <c r="X240" s="102">
        <v>-0.42644361722952323</v>
      </c>
    </row>
    <row r="241" spans="1:24" s="24" customFormat="1" x14ac:dyDescent="0.3">
      <c r="A241" s="102" t="s">
        <v>350</v>
      </c>
      <c r="B241" s="102" t="s">
        <v>137</v>
      </c>
      <c r="C241" s="102" t="s">
        <v>213</v>
      </c>
      <c r="D241" s="102" t="s">
        <v>254</v>
      </c>
      <c r="E241" s="102" t="s">
        <v>337</v>
      </c>
      <c r="F241" s="102" t="s">
        <v>338</v>
      </c>
      <c r="G241" s="103">
        <v>0</v>
      </c>
      <c r="H241" s="103">
        <v>0</v>
      </c>
      <c r="I241" s="103">
        <v>0</v>
      </c>
      <c r="J241" s="103">
        <v>0</v>
      </c>
      <c r="K241" s="103">
        <v>-3.3715511188111263E-3</v>
      </c>
      <c r="L241" s="103">
        <v>-6.8036030333442857E-3</v>
      </c>
      <c r="M241" s="103">
        <v>-1.0003103564172947E-2</v>
      </c>
      <c r="N241" s="103">
        <v>-1.3003960151235349E-2</v>
      </c>
      <c r="O241" s="103">
        <v>-1.5845800869827467E-2</v>
      </c>
      <c r="P241" s="103">
        <v>-1.8566834038670529E-2</v>
      </c>
      <c r="Q241" s="103">
        <v>-2.1199684005893445E-2</v>
      </c>
      <c r="R241" s="103">
        <v>-2.3770025853323915E-2</v>
      </c>
      <c r="S241" s="102">
        <v>-2.6296974961804637E-2</v>
      </c>
      <c r="T241" s="102">
        <v>-2.8794236042904538E-2</v>
      </c>
      <c r="U241" s="102">
        <v>-3.1271387022932993E-2</v>
      </c>
      <c r="V241" s="102">
        <v>-3.3735007670585695E-2</v>
      </c>
      <c r="W241" s="102">
        <v>-3.6189566334140305E-2</v>
      </c>
      <c r="X241" s="102">
        <v>-3.8638074216731738E-2</v>
      </c>
    </row>
    <row r="242" spans="1:24" s="24" customFormat="1" x14ac:dyDescent="0.3">
      <c r="A242" s="102" t="s">
        <v>350</v>
      </c>
      <c r="B242" s="102" t="s">
        <v>137</v>
      </c>
      <c r="C242" s="102" t="s">
        <v>134</v>
      </c>
      <c r="D242" s="102" t="s">
        <v>258</v>
      </c>
      <c r="E242" s="102" t="s">
        <v>337</v>
      </c>
      <c r="F242" s="102" t="s">
        <v>338</v>
      </c>
      <c r="G242" s="103">
        <v>0</v>
      </c>
      <c r="H242" s="103">
        <v>0</v>
      </c>
      <c r="I242" s="103">
        <v>0</v>
      </c>
      <c r="J242" s="103">
        <v>0</v>
      </c>
      <c r="K242" s="103">
        <v>-6.3288653598309356E-4</v>
      </c>
      <c r="L242" s="103">
        <v>-1.2771299037861478E-3</v>
      </c>
      <c r="M242" s="103">
        <v>-1.8777201770685079E-3</v>
      </c>
      <c r="N242" s="103">
        <v>-2.441022248857254E-3</v>
      </c>
      <c r="O242" s="103">
        <v>-2.9744748541494078E-3</v>
      </c>
      <c r="P242" s="103">
        <v>-3.485250220097717E-3</v>
      </c>
      <c r="Q242" s="103">
        <v>-3.9794723857419032E-3</v>
      </c>
      <c r="R242" s="103">
        <v>-4.4619609172182623E-3</v>
      </c>
      <c r="S242" s="102">
        <v>-4.9363040345297583E-3</v>
      </c>
      <c r="T242" s="102">
        <v>-5.4050743006083639E-3</v>
      </c>
      <c r="U242" s="102">
        <v>-5.8700696240101798E-3</v>
      </c>
      <c r="V242" s="102">
        <v>-6.3325251178539587E-3</v>
      </c>
      <c r="W242" s="102">
        <v>-6.7932795525938207E-3</v>
      </c>
      <c r="X242" s="102">
        <v>-7.2528981724909493E-3</v>
      </c>
    </row>
    <row r="243" spans="1:24" s="24" customFormat="1" x14ac:dyDescent="0.3">
      <c r="A243" s="102" t="s">
        <v>350</v>
      </c>
      <c r="B243" s="102" t="s">
        <v>137</v>
      </c>
      <c r="C243" s="102" t="s">
        <v>259</v>
      </c>
      <c r="D243" s="102" t="s">
        <v>260</v>
      </c>
      <c r="E243" s="102" t="s">
        <v>337</v>
      </c>
      <c r="F243" s="102" t="s">
        <v>338</v>
      </c>
      <c r="G243" s="103">
        <v>0</v>
      </c>
      <c r="H243" s="103">
        <v>0</v>
      </c>
      <c r="I243" s="103">
        <v>0.13034994165068267</v>
      </c>
      <c r="J243" s="103">
        <v>0.400320865847831</v>
      </c>
      <c r="K243" s="103">
        <v>0.74306109070092918</v>
      </c>
      <c r="L243" s="103">
        <v>1.1189090972384688</v>
      </c>
      <c r="M243" s="103">
        <v>1.4978383652254721</v>
      </c>
      <c r="N243" s="103">
        <v>1.8750764475314856</v>
      </c>
      <c r="O243" s="103">
        <v>2.2435467216500879</v>
      </c>
      <c r="P243" s="103">
        <v>2.6047385110509547</v>
      </c>
      <c r="Q243" s="103">
        <v>2.9604383918362425</v>
      </c>
      <c r="R243" s="103">
        <v>3.3122856544963559</v>
      </c>
      <c r="S243" s="102">
        <v>3.6615663830767766</v>
      </c>
      <c r="T243" s="102">
        <v>4.0091956830946689</v>
      </c>
      <c r="U243" s="102">
        <v>4.3557859949461148</v>
      </c>
      <c r="V243" s="102">
        <v>4.701731849447385</v>
      </c>
      <c r="W243" s="102">
        <v>5.0472814787541278</v>
      </c>
      <c r="X243" s="102">
        <v>5.3925888223866538</v>
      </c>
    </row>
    <row r="244" spans="1:24" s="24" customFormat="1" x14ac:dyDescent="0.3">
      <c r="A244" s="102" t="s">
        <v>350</v>
      </c>
      <c r="B244" s="102" t="s">
        <v>137</v>
      </c>
      <c r="C244" s="102" t="s">
        <v>261</v>
      </c>
      <c r="D244" s="102" t="s">
        <v>262</v>
      </c>
      <c r="E244" s="102" t="s">
        <v>337</v>
      </c>
      <c r="F244" s="102" t="s">
        <v>338</v>
      </c>
      <c r="G244" s="103">
        <v>0</v>
      </c>
      <c r="H244" s="103">
        <v>0</v>
      </c>
      <c r="I244" s="103">
        <v>0</v>
      </c>
      <c r="J244" s="103">
        <v>0.70617752118724608</v>
      </c>
      <c r="K244" s="103">
        <v>1.4123550423744766</v>
      </c>
      <c r="L244" s="103">
        <v>2.1185325635617049</v>
      </c>
      <c r="M244" s="103">
        <v>2.8247100847489333</v>
      </c>
      <c r="N244" s="103">
        <v>3.5308876059361616</v>
      </c>
      <c r="O244" s="103">
        <v>4.2370651271233895</v>
      </c>
      <c r="P244" s="103">
        <v>4.9432426483106173</v>
      </c>
      <c r="Q244" s="103">
        <v>5.6494201694978452</v>
      </c>
      <c r="R244" s="103">
        <v>6.3555976906850731</v>
      </c>
      <c r="S244" s="102">
        <v>7.061775211872301</v>
      </c>
      <c r="T244" s="102">
        <v>7.189118699299506</v>
      </c>
      <c r="U244" s="102">
        <v>7.316462186726711</v>
      </c>
      <c r="V244" s="102">
        <v>7.443805674153916</v>
      </c>
      <c r="W244" s="102">
        <v>7.5711491615811211</v>
      </c>
      <c r="X244" s="102">
        <v>7.6984926490083261</v>
      </c>
    </row>
    <row r="245" spans="1:24" s="24" customFormat="1" x14ac:dyDescent="0.3">
      <c r="A245" s="102" t="s">
        <v>350</v>
      </c>
      <c r="B245" s="102" t="s">
        <v>137</v>
      </c>
      <c r="C245" s="102" t="s">
        <v>261</v>
      </c>
      <c r="D245" s="102" t="s">
        <v>263</v>
      </c>
      <c r="E245" s="102" t="s">
        <v>337</v>
      </c>
      <c r="F245" s="102" t="s">
        <v>338</v>
      </c>
      <c r="G245" s="103">
        <v>0</v>
      </c>
      <c r="H245" s="103">
        <v>0</v>
      </c>
      <c r="I245" s="103">
        <v>0</v>
      </c>
      <c r="J245" s="103">
        <v>0.22738760931442795</v>
      </c>
      <c r="K245" s="103">
        <v>0.67210135642755864</v>
      </c>
      <c r="L245" s="103">
        <v>1.1185622719689994</v>
      </c>
      <c r="M245" s="103">
        <v>1.5567643164337601</v>
      </c>
      <c r="N245" s="103">
        <v>1.9894809974489465</v>
      </c>
      <c r="O245" s="103">
        <v>2.4145893927100266</v>
      </c>
      <c r="P245" s="103">
        <v>2.8330007257608094</v>
      </c>
      <c r="Q245" s="103">
        <v>3.2455932678771084</v>
      </c>
      <c r="R245" s="103">
        <v>3.6531869756845232</v>
      </c>
      <c r="S245" s="102">
        <v>4.056527822567892</v>
      </c>
      <c r="T245" s="102">
        <v>4.2730811544992999</v>
      </c>
      <c r="U245" s="102">
        <v>4.3091489594145722</v>
      </c>
      <c r="V245" s="102">
        <v>4.3449890863814558</v>
      </c>
      <c r="W245" s="102">
        <v>4.3806404858689536</v>
      </c>
      <c r="X245" s="102">
        <v>4.4161360771631859</v>
      </c>
    </row>
    <row r="246" spans="1:24" s="24" customFormat="1" x14ac:dyDescent="0.3">
      <c r="A246" s="102" t="s">
        <v>350</v>
      </c>
      <c r="B246" s="102" t="s">
        <v>137</v>
      </c>
      <c r="C246" s="102" t="s">
        <v>261</v>
      </c>
      <c r="D246" s="102" t="s">
        <v>266</v>
      </c>
      <c r="E246" s="102" t="s">
        <v>337</v>
      </c>
      <c r="F246" s="102" t="s">
        <v>338</v>
      </c>
      <c r="G246" s="103">
        <v>0</v>
      </c>
      <c r="H246" s="103">
        <v>0</v>
      </c>
      <c r="I246" s="103">
        <v>4.3357141216190422E-2</v>
      </c>
      <c r="J246" s="103">
        <v>0.13373135856757049</v>
      </c>
      <c r="K246" s="103">
        <v>0.24967128160023216</v>
      </c>
      <c r="L246" s="103">
        <v>0.3787381621234005</v>
      </c>
      <c r="M246" s="103">
        <v>0.51136296725087493</v>
      </c>
      <c r="N246" s="103">
        <v>0.64619672426490071</v>
      </c>
      <c r="O246" s="103">
        <v>0.78057838953080738</v>
      </c>
      <c r="P246" s="103">
        <v>0.91456263836351348</v>
      </c>
      <c r="Q246" s="103">
        <v>1.0482074925362541</v>
      </c>
      <c r="R246" s="103">
        <v>1.181569588399876</v>
      </c>
      <c r="S246" s="102">
        <v>1.3147009286647933</v>
      </c>
      <c r="T246" s="102">
        <v>1.4476471068285055</v>
      </c>
      <c r="U246" s="102">
        <v>1.5804467117084486</v>
      </c>
      <c r="V246" s="102">
        <v>1.7131315322045917</v>
      </c>
      <c r="W246" s="102">
        <v>1.8457272182357638</v>
      </c>
      <c r="X246" s="102">
        <v>1.9782541404904301</v>
      </c>
    </row>
    <row r="247" spans="1:24" s="24" customFormat="1" x14ac:dyDescent="0.3">
      <c r="A247" s="102" t="s">
        <v>350</v>
      </c>
      <c r="B247" s="102" t="s">
        <v>137</v>
      </c>
      <c r="C247" s="102" t="s">
        <v>267</v>
      </c>
      <c r="D247" s="102" t="s">
        <v>270</v>
      </c>
      <c r="E247" s="102" t="s">
        <v>337</v>
      </c>
      <c r="F247" s="102" t="s">
        <v>338</v>
      </c>
      <c r="G247" s="103">
        <v>0</v>
      </c>
      <c r="H247" s="103">
        <v>0</v>
      </c>
      <c r="I247" s="103">
        <v>-1.0160385608622705E-2</v>
      </c>
      <c r="J247" s="103">
        <v>-1.5240578412934067E-2</v>
      </c>
      <c r="K247" s="103">
        <v>-1.5240578412934067E-2</v>
      </c>
      <c r="L247" s="103">
        <v>-1.5240578412934067E-2</v>
      </c>
      <c r="M247" s="103">
        <v>-1.5240578412934067E-2</v>
      </c>
      <c r="N247" s="103">
        <v>-1.5240578412934067E-2</v>
      </c>
      <c r="O247" s="103">
        <v>-1.5240578412934067E-2</v>
      </c>
      <c r="P247" s="103">
        <v>-4.876985092138901E-2</v>
      </c>
      <c r="Q247" s="103">
        <v>-8.2299123429843954E-2</v>
      </c>
      <c r="R247" s="103">
        <v>-0.1158283959382989</v>
      </c>
      <c r="S247" s="102">
        <v>-0.14935766844675386</v>
      </c>
      <c r="T247" s="102">
        <v>-0.1828869409552088</v>
      </c>
      <c r="U247" s="102">
        <v>-0.21641621346366374</v>
      </c>
      <c r="V247" s="102">
        <v>-0.24994548597211869</v>
      </c>
      <c r="W247" s="102">
        <v>-0.28347475848057363</v>
      </c>
      <c r="X247" s="102">
        <v>-0.31700403098902857</v>
      </c>
    </row>
    <row r="248" spans="1:24" s="24" customFormat="1" x14ac:dyDescent="0.3">
      <c r="A248" s="102" t="s">
        <v>350</v>
      </c>
      <c r="B248" s="102" t="s">
        <v>137</v>
      </c>
      <c r="C248" s="102" t="s">
        <v>267</v>
      </c>
      <c r="D248" s="102" t="s">
        <v>271</v>
      </c>
      <c r="E248" s="102" t="s">
        <v>337</v>
      </c>
      <c r="F248" s="102" t="s">
        <v>338</v>
      </c>
      <c r="G248" s="103">
        <v>0</v>
      </c>
      <c r="H248" s="103">
        <v>0</v>
      </c>
      <c r="I248" s="103">
        <v>-2.7320933626143205E-2</v>
      </c>
      <c r="J248" s="103">
        <v>-5.3945397955023927E-2</v>
      </c>
      <c r="K248" s="103">
        <v>-8.0015733741497314E-2</v>
      </c>
      <c r="L248" s="103">
        <v>-0.10565069140490517</v>
      </c>
      <c r="M248" s="103">
        <v>-0.13094693522834805</v>
      </c>
      <c r="N248" s="103">
        <v>-0.15598168710907609</v>
      </c>
      <c r="O248" s="103">
        <v>-0.180815759889667</v>
      </c>
      <c r="P248" s="103">
        <v>-0.20549652515698008</v>
      </c>
      <c r="Q248" s="103">
        <v>-0.23006058007464944</v>
      </c>
      <c r="R248" s="103">
        <v>-0.25453602122489632</v>
      </c>
      <c r="S248" s="102">
        <v>-0.27119384715050066</v>
      </c>
      <c r="T248" s="102">
        <v>-0.27241172191458213</v>
      </c>
      <c r="U248" s="102">
        <v>-0.27362767718957942</v>
      </c>
      <c r="V248" s="102">
        <v>-0.27484218317921899</v>
      </c>
      <c r="W248" s="102">
        <v>-0.276055595627411</v>
      </c>
      <c r="X248" s="102">
        <v>-0.27726818336783154</v>
      </c>
    </row>
    <row r="249" spans="1:24" s="24" customFormat="1" x14ac:dyDescent="0.3">
      <c r="A249" s="102" t="s">
        <v>350</v>
      </c>
      <c r="B249" s="102" t="s">
        <v>137</v>
      </c>
      <c r="C249" s="102" t="s">
        <v>267</v>
      </c>
      <c r="D249" s="102" t="s">
        <v>272</v>
      </c>
      <c r="E249" s="102" t="s">
        <v>337</v>
      </c>
      <c r="F249" s="102" t="s">
        <v>338</v>
      </c>
      <c r="G249" s="103">
        <v>0</v>
      </c>
      <c r="H249" s="103">
        <v>0</v>
      </c>
      <c r="I249" s="103">
        <v>-1.4959729220447209E-2</v>
      </c>
      <c r="J249" s="103">
        <v>-2.9538102802028836E-2</v>
      </c>
      <c r="K249" s="103">
        <v>-4.3813060217048623E-2</v>
      </c>
      <c r="L249" s="103">
        <v>-5.7849623918343543E-2</v>
      </c>
      <c r="M249" s="103">
        <v>-7.1700722971964587E-2</v>
      </c>
      <c r="N249" s="103">
        <v>-8.5408640657413076E-2</v>
      </c>
      <c r="O249" s="103">
        <v>-9.90066753850046E-2</v>
      </c>
      <c r="P249" s="103">
        <v>-0.11252076573069908</v>
      </c>
      <c r="Q249" s="103">
        <v>-0.12597095067507069</v>
      </c>
      <c r="R249" s="103">
        <v>-0.13937261465804385</v>
      </c>
      <c r="S249" s="102">
        <v>-0.14849369992761646</v>
      </c>
      <c r="T249" s="102">
        <v>-0.14916055403093456</v>
      </c>
      <c r="U249" s="102">
        <v>-0.14982635710732459</v>
      </c>
      <c r="V249" s="102">
        <v>-0.15049136661945317</v>
      </c>
      <c r="W249" s="102">
        <v>-0.15115577735687769</v>
      </c>
      <c r="X249" s="102">
        <v>-0.15181973652097328</v>
      </c>
    </row>
    <row r="250" spans="1:24" s="24" customFormat="1" x14ac:dyDescent="0.3">
      <c r="A250" s="102" t="s">
        <v>350</v>
      </c>
      <c r="B250" s="102" t="s">
        <v>137</v>
      </c>
      <c r="C250" s="102" t="s">
        <v>267</v>
      </c>
      <c r="D250" s="102" t="s">
        <v>273</v>
      </c>
      <c r="E250" s="102" t="s">
        <v>337</v>
      </c>
      <c r="F250" s="102" t="s">
        <v>338</v>
      </c>
      <c r="G250" s="103">
        <v>0</v>
      </c>
      <c r="H250" s="103">
        <v>0</v>
      </c>
      <c r="I250" s="103">
        <v>-3.8231002855496006E-4</v>
      </c>
      <c r="J250" s="103">
        <v>-7.5487415308747173E-4</v>
      </c>
      <c r="K250" s="103">
        <v>-1.1196841905243597E-3</v>
      </c>
      <c r="L250" s="103">
        <v>-1.4784018511435641E-3</v>
      </c>
      <c r="M250" s="103">
        <v>-1.8323797872862573E-3</v>
      </c>
      <c r="N250" s="103">
        <v>-2.1826985881499665E-3</v>
      </c>
      <c r="O250" s="103">
        <v>-2.5302092261026395E-3</v>
      </c>
      <c r="P250" s="103">
        <v>-2.8755745859846225E-3</v>
      </c>
      <c r="Q250" s="103">
        <v>-3.2193067828965726E-3</v>
      </c>
      <c r="R250" s="103">
        <v>-3.561798980750759E-3</v>
      </c>
      <c r="S250" s="102">
        <v>-3.9033515923795653E-3</v>
      </c>
      <c r="T250" s="102">
        <v>-4.2441933382757063E-3</v>
      </c>
      <c r="U250" s="102">
        <v>-4.5844978844285103E-3</v>
      </c>
      <c r="V250" s="102">
        <v>-4.9243968248768449E-3</v>
      </c>
      <c r="W250" s="102">
        <v>-5.2639897202479803E-3</v>
      </c>
      <c r="X250" s="102">
        <v>-5.6033518079490882E-3</v>
      </c>
    </row>
    <row r="251" spans="1:24" s="24" customFormat="1" x14ac:dyDescent="0.3">
      <c r="A251" s="102" t="s">
        <v>350</v>
      </c>
      <c r="B251" s="102" t="s">
        <v>137</v>
      </c>
      <c r="C251" s="102" t="s">
        <v>267</v>
      </c>
      <c r="D251" s="102" t="s">
        <v>274</v>
      </c>
      <c r="E251" s="102" t="s">
        <v>337</v>
      </c>
      <c r="F251" s="102" t="s">
        <v>338</v>
      </c>
      <c r="G251" s="103">
        <v>0</v>
      </c>
      <c r="H251" s="103">
        <v>0</v>
      </c>
      <c r="I251" s="103">
        <v>-7.3129874783049384E-4</v>
      </c>
      <c r="J251" s="103">
        <v>-1.4439551193805862E-3</v>
      </c>
      <c r="K251" s="103">
        <v>-2.1417791460794813E-3</v>
      </c>
      <c r="L251" s="103">
        <v>-2.8279494174350403E-3</v>
      </c>
      <c r="M251" s="103">
        <v>-3.5050533438981159E-3</v>
      </c>
      <c r="N251" s="103">
        <v>-4.1751579220632206E-3</v>
      </c>
      <c r="O251" s="103">
        <v>-4.839890927768385E-3</v>
      </c>
      <c r="P251" s="103">
        <v>-5.5005203550956205E-3</v>
      </c>
      <c r="Q251" s="103">
        <v>-6.1580257994096384E-3</v>
      </c>
      <c r="R251" s="103">
        <v>-6.8131593212248376E-3</v>
      </c>
      <c r="S251" s="102">
        <v>-7.4664955628779223E-3</v>
      </c>
      <c r="T251" s="102">
        <v>-8.1184720305744144E-3</v>
      </c>
      <c r="U251" s="102">
        <v>-8.7694209199436456E-3</v>
      </c>
      <c r="V251" s="102">
        <v>-9.4195939496135844E-3</v>
      </c>
      <c r="W251" s="102">
        <v>-1.0069181563351376E-2</v>
      </c>
      <c r="X251" s="102">
        <v>-1.071832767844285E-2</v>
      </c>
    </row>
    <row r="252" spans="1:24" s="24" customFormat="1" x14ac:dyDescent="0.3">
      <c r="A252" s="102" t="s">
        <v>350</v>
      </c>
      <c r="B252" s="102" t="s">
        <v>137</v>
      </c>
      <c r="C252" s="102" t="s">
        <v>267</v>
      </c>
      <c r="D252" s="102" t="s">
        <v>275</v>
      </c>
      <c r="E252" s="102" t="s">
        <v>337</v>
      </c>
      <c r="F252" s="102" t="s">
        <v>338</v>
      </c>
      <c r="G252" s="103">
        <v>0</v>
      </c>
      <c r="H252" s="103">
        <v>0</v>
      </c>
      <c r="I252" s="103">
        <v>-5.5725435731100118E-3</v>
      </c>
      <c r="J252" s="103">
        <v>-1.1003031037909922E-2</v>
      </c>
      <c r="K252" s="103">
        <v>-1.6320495079355291E-2</v>
      </c>
      <c r="L252" s="103">
        <v>-2.1549156754279781E-2</v>
      </c>
      <c r="M252" s="103">
        <v>-2.6708732297015356E-2</v>
      </c>
      <c r="N252" s="103">
        <v>-3.1814972354780487E-2</v>
      </c>
      <c r="O252" s="103">
        <v>-3.6880280684332037E-2</v>
      </c>
      <c r="P252" s="103">
        <v>-4.191431948226669E-2</v>
      </c>
      <c r="Q252" s="103">
        <v>-4.6924553328374946E-2</v>
      </c>
      <c r="R252" s="103">
        <v>-5.191671297222876E-2</v>
      </c>
      <c r="S252" s="102">
        <v>-5.6895177225455715E-2</v>
      </c>
      <c r="T252" s="102">
        <v>-6.1863279913528656E-2</v>
      </c>
      <c r="U252" s="102">
        <v>-6.6823552388545121E-2</v>
      </c>
      <c r="V252" s="102">
        <v>-7.1777912762667456E-2</v>
      </c>
      <c r="W252" s="102">
        <v>-7.672781222967083E-2</v>
      </c>
      <c r="X252" s="102">
        <v>-8.1674347448545279E-2</v>
      </c>
    </row>
    <row r="253" spans="1:24" s="24" customFormat="1" x14ac:dyDescent="0.3">
      <c r="A253" s="102" t="s">
        <v>350</v>
      </c>
      <c r="B253" s="102" t="s">
        <v>137</v>
      </c>
      <c r="C253" s="102" t="s">
        <v>267</v>
      </c>
      <c r="D253" s="102" t="s">
        <v>276</v>
      </c>
      <c r="E253" s="102" t="s">
        <v>337</v>
      </c>
      <c r="F253" s="102" t="s">
        <v>338</v>
      </c>
      <c r="G253" s="103">
        <v>0</v>
      </c>
      <c r="H253" s="103">
        <v>0</v>
      </c>
      <c r="I253" s="103">
        <v>-9.3388708723425844E-3</v>
      </c>
      <c r="J253" s="103">
        <v>-1.8439673861548787E-2</v>
      </c>
      <c r="K253" s="103">
        <v>-2.7351064037304508E-2</v>
      </c>
      <c r="L253" s="103">
        <v>-3.6113632795476566E-2</v>
      </c>
      <c r="M253" s="103">
        <v>-4.4760422025123238E-2</v>
      </c>
      <c r="N253" s="103">
        <v>-5.3317827798092021E-2</v>
      </c>
      <c r="O253" s="103">
        <v>-6.180663722554041E-2</v>
      </c>
      <c r="P253" s="103">
        <v>-7.024304291416153E-2</v>
      </c>
      <c r="Q253" s="103">
        <v>-7.8639554545730891E-2</v>
      </c>
      <c r="R253" s="103">
        <v>-8.7005776124156595E-2</v>
      </c>
      <c r="S253" s="102">
        <v>-9.5349045978126046E-2</v>
      </c>
      <c r="T253" s="102">
        <v>-0.10367495117307773</v>
      </c>
      <c r="U253" s="102">
        <v>-0.1119877339316271</v>
      </c>
      <c r="V253" s="102">
        <v>-0.1202906087646286</v>
      </c>
      <c r="W253" s="102">
        <v>-0.12858600768739073</v>
      </c>
      <c r="X253" s="102">
        <v>-0.13687576856023073</v>
      </c>
    </row>
    <row r="254" spans="1:24" s="24" customFormat="1" x14ac:dyDescent="0.3">
      <c r="A254" s="102" t="s">
        <v>350</v>
      </c>
      <c r="B254" s="102" t="s">
        <v>137</v>
      </c>
      <c r="C254" s="102" t="s">
        <v>267</v>
      </c>
      <c r="D254" s="102" t="s">
        <v>278</v>
      </c>
      <c r="E254" s="102" t="s">
        <v>337</v>
      </c>
      <c r="F254" s="102" t="s">
        <v>338</v>
      </c>
      <c r="G254" s="103">
        <v>0</v>
      </c>
      <c r="H254" s="103">
        <v>0</v>
      </c>
      <c r="I254" s="103">
        <v>9.0967405665363446E-2</v>
      </c>
      <c r="J254" s="103">
        <v>0.27221694555509335</v>
      </c>
      <c r="K254" s="103">
        <v>0.49519210984875628</v>
      </c>
      <c r="L254" s="103">
        <v>0.73426411575610295</v>
      </c>
      <c r="M254" s="103">
        <v>0.97206349042213325</v>
      </c>
      <c r="N254" s="103">
        <v>1.2072967565616799</v>
      </c>
      <c r="O254" s="103">
        <v>1.436533421347743</v>
      </c>
      <c r="P254" s="103">
        <v>1.6609990388235161</v>
      </c>
      <c r="Q254" s="103">
        <v>1.8817160502195756</v>
      </c>
      <c r="R254" s="103">
        <v>2.0995167351111341</v>
      </c>
      <c r="S254" s="102">
        <v>2.3150659741115787</v>
      </c>
      <c r="T254" s="102">
        <v>2.5288873658569777</v>
      </c>
      <c r="U254" s="102">
        <v>2.7413887797580778</v>
      </c>
      <c r="V254" s="102">
        <v>2.9528853174307641</v>
      </c>
      <c r="W254" s="102">
        <v>3.1636188904763642</v>
      </c>
      <c r="X254" s="102">
        <v>3.373774341264876</v>
      </c>
    </row>
    <row r="255" spans="1:24" s="24" customFormat="1" x14ac:dyDescent="0.3">
      <c r="A255" s="102" t="s">
        <v>350</v>
      </c>
      <c r="B255" s="102" t="s">
        <v>137</v>
      </c>
      <c r="C255" s="102" t="s">
        <v>267</v>
      </c>
      <c r="D255" s="102" t="s">
        <v>279</v>
      </c>
      <c r="E255" s="102" t="s">
        <v>281</v>
      </c>
      <c r="F255" s="102" t="s">
        <v>338</v>
      </c>
      <c r="G255" s="103">
        <v>0</v>
      </c>
      <c r="H255" s="103">
        <v>0</v>
      </c>
      <c r="I255" s="103">
        <v>0</v>
      </c>
      <c r="J255" s="103">
        <v>0</v>
      </c>
      <c r="K255" s="103">
        <v>-2.2413132892325407E-2</v>
      </c>
      <c r="L255" s="103">
        <v>-0.10859955620603813</v>
      </c>
      <c r="M255" s="103">
        <v>-0.19198812912315785</v>
      </c>
      <c r="N255" s="103">
        <v>-0.2725655554090568</v>
      </c>
      <c r="O255" s="103">
        <v>-0.35036878845740982</v>
      </c>
      <c r="P255" s="103">
        <v>-0.42548243311177247</v>
      </c>
      <c r="Q255" s="103">
        <v>-0.4980329882009451</v>
      </c>
      <c r="R255" s="103">
        <v>-0.56818073504288058</v>
      </c>
      <c r="S255" s="102">
        <v>-0.6361103170401271</v>
      </c>
      <c r="T255" s="102">
        <v>-0.70202107885854326</v>
      </c>
      <c r="U255" s="102">
        <v>-0.76611807336155491</v>
      </c>
      <c r="V255" s="102">
        <v>-0.82860437353396943</v>
      </c>
      <c r="W255" s="102">
        <v>-0.88967502637903606</v>
      </c>
      <c r="X255" s="102">
        <v>-0.94951272030109279</v>
      </c>
    </row>
    <row r="256" spans="1:24" s="24" customFormat="1" x14ac:dyDescent="0.3">
      <c r="A256" s="102" t="s">
        <v>350</v>
      </c>
      <c r="B256" s="102" t="s">
        <v>137</v>
      </c>
      <c r="C256" s="102" t="s">
        <v>267</v>
      </c>
      <c r="D256" s="102" t="s">
        <v>280</v>
      </c>
      <c r="E256" s="102" t="s">
        <v>281</v>
      </c>
      <c r="F256" s="102" t="s">
        <v>338</v>
      </c>
      <c r="G256" s="103">
        <v>0</v>
      </c>
      <c r="H256" s="103">
        <v>0</v>
      </c>
      <c r="I256" s="103">
        <v>0</v>
      </c>
      <c r="J256" s="103">
        <v>0</v>
      </c>
      <c r="K256" s="103">
        <v>0</v>
      </c>
      <c r="L256" s="103">
        <v>0</v>
      </c>
      <c r="M256" s="103">
        <v>0</v>
      </c>
      <c r="N256" s="103">
        <v>-5.527867795579576E-2</v>
      </c>
      <c r="O256" s="103">
        <v>-0.27519167938863548</v>
      </c>
      <c r="P256" s="103">
        <v>-0.49510468082147518</v>
      </c>
      <c r="Q256" s="103">
        <v>-0.71501768225431483</v>
      </c>
      <c r="R256" s="103">
        <v>-0.93493068368715448</v>
      </c>
      <c r="S256" s="102">
        <v>-1.1548436851199941</v>
      </c>
      <c r="T256" s="102">
        <v>-1.3747566865528338</v>
      </c>
      <c r="U256" s="102">
        <v>-1.5946696879856734</v>
      </c>
      <c r="V256" s="102">
        <v>-1.8145826894185131</v>
      </c>
      <c r="W256" s="102">
        <v>-2.0344956908513527</v>
      </c>
      <c r="X256" s="102">
        <v>-2.2544086922841924</v>
      </c>
    </row>
    <row r="257" spans="1:24" s="24" customFormat="1" x14ac:dyDescent="0.3">
      <c r="A257" s="102" t="s">
        <v>350</v>
      </c>
      <c r="B257" s="102" t="s">
        <v>282</v>
      </c>
      <c r="C257" s="102" t="s">
        <v>213</v>
      </c>
      <c r="D257" s="102" t="s">
        <v>214</v>
      </c>
      <c r="E257" s="102" t="s">
        <v>337</v>
      </c>
      <c r="F257" s="102" t="s">
        <v>338</v>
      </c>
      <c r="G257" s="103">
        <v>0</v>
      </c>
      <c r="H257" s="103">
        <v>0</v>
      </c>
      <c r="I257" s="103">
        <v>-3.8839922879092055E-2</v>
      </c>
      <c r="J257" s="103">
        <v>-7.3730278844856639E-2</v>
      </c>
      <c r="K257" s="103">
        <v>-0.10655824030604059</v>
      </c>
      <c r="L257" s="103">
        <v>-0.13785749575780612</v>
      </c>
      <c r="M257" s="103">
        <v>-0.14456976212971442</v>
      </c>
      <c r="N257" s="103">
        <v>-0.15110217922339861</v>
      </c>
      <c r="O257" s="103">
        <v>-0.15750540289110662</v>
      </c>
      <c r="P257" s="103">
        <v>-0.16381631092957194</v>
      </c>
      <c r="Q257" s="103">
        <v>-0.17006150350690788</v>
      </c>
      <c r="R257" s="103">
        <v>-0.17626004196136247</v>
      </c>
      <c r="S257" s="102">
        <v>-0.18242552202995951</v>
      </c>
      <c r="T257" s="102">
        <v>-0.18856760918230886</v>
      </c>
      <c r="U257" s="102">
        <v>-0.19469315881821042</v>
      </c>
      <c r="V257" s="102">
        <v>-0.2008070252620226</v>
      </c>
      <c r="W257" s="102">
        <v>-0.20691264188470318</v>
      </c>
      <c r="X257" s="102">
        <v>-0.21301243505521539</v>
      </c>
    </row>
    <row r="258" spans="1:24" s="24" customFormat="1" x14ac:dyDescent="0.3">
      <c r="A258" s="102" t="s">
        <v>350</v>
      </c>
      <c r="B258" s="102" t="s">
        <v>282</v>
      </c>
      <c r="C258" s="102" t="s">
        <v>213</v>
      </c>
      <c r="D258" s="102" t="s">
        <v>215</v>
      </c>
      <c r="E258" s="102" t="s">
        <v>337</v>
      </c>
      <c r="F258" s="102" t="s">
        <v>338</v>
      </c>
      <c r="G258" s="103">
        <v>0</v>
      </c>
      <c r="H258" s="103">
        <v>0</v>
      </c>
      <c r="I258" s="103">
        <v>-1.6502506707574E-2</v>
      </c>
      <c r="J258" s="103">
        <v>-3.1545284943624789E-2</v>
      </c>
      <c r="K258" s="103">
        <v>-4.5403767587595061E-2</v>
      </c>
      <c r="L258" s="103">
        <v>-5.8297813022873873E-2</v>
      </c>
      <c r="M258" s="103">
        <v>-7.0731482199394846E-2</v>
      </c>
      <c r="N258" s="103">
        <v>-8.283200213791278E-2</v>
      </c>
      <c r="O258" s="103">
        <v>-8.5469875010988502E-2</v>
      </c>
      <c r="P258" s="103">
        <v>-8.8069717525173549E-2</v>
      </c>
      <c r="Q258" s="103">
        <v>-9.0642487889258785E-2</v>
      </c>
      <c r="R258" s="103">
        <v>-9.3196038614681939E-2</v>
      </c>
      <c r="S258" s="102">
        <v>-9.573597060307408E-2</v>
      </c>
      <c r="T258" s="102">
        <v>-9.826626564258012E-2</v>
      </c>
      <c r="U258" s="102">
        <v>-0.10078974788461266</v>
      </c>
      <c r="V258" s="102">
        <v>-0.10330841711727946</v>
      </c>
      <c r="W258" s="102">
        <v>-0.10582368775253659</v>
      </c>
      <c r="X258" s="102">
        <v>-0.10833655935766454</v>
      </c>
    </row>
    <row r="259" spans="1:24" s="24" customFormat="1" x14ac:dyDescent="0.3">
      <c r="A259" s="102" t="s">
        <v>350</v>
      </c>
      <c r="B259" s="102" t="s">
        <v>282</v>
      </c>
      <c r="C259" s="102" t="s">
        <v>213</v>
      </c>
      <c r="D259" s="102" t="s">
        <v>218</v>
      </c>
      <c r="E259" s="102" t="s">
        <v>337</v>
      </c>
      <c r="F259" s="102" t="s">
        <v>338</v>
      </c>
      <c r="G259" s="103">
        <v>0</v>
      </c>
      <c r="H259" s="103">
        <v>0</v>
      </c>
      <c r="I259" s="103">
        <v>-2.3460969720436608E-2</v>
      </c>
      <c r="J259" s="103">
        <v>-4.5333708467541298E-2</v>
      </c>
      <c r="K259" s="103">
        <v>-6.582110864859414E-2</v>
      </c>
      <c r="L259" s="103">
        <v>-8.5141556494233217E-2</v>
      </c>
      <c r="M259" s="103">
        <v>-0.10350034906678157</v>
      </c>
      <c r="N259" s="103">
        <v>-0.12107362494075929</v>
      </c>
      <c r="O259" s="103">
        <v>-0.13825512795304348</v>
      </c>
      <c r="P259" s="103">
        <v>-0.15515389485843303</v>
      </c>
      <c r="Q259" s="103">
        <v>-0.17185115950191987</v>
      </c>
      <c r="R259" s="103">
        <v>-0.17574941688294826</v>
      </c>
      <c r="S259" s="102">
        <v>-0.17962415145180266</v>
      </c>
      <c r="T259" s="102">
        <v>-0.18348244934288235</v>
      </c>
      <c r="U259" s="102">
        <v>-0.18732929771099635</v>
      </c>
      <c r="V259" s="102">
        <v>-0.19116818780484829</v>
      </c>
      <c r="W259" s="102">
        <v>-0.1950015546379763</v>
      </c>
      <c r="X259" s="102">
        <v>-0.19883109218702125</v>
      </c>
    </row>
    <row r="260" spans="1:24" s="24" customFormat="1" x14ac:dyDescent="0.3">
      <c r="A260" s="102" t="s">
        <v>350</v>
      </c>
      <c r="B260" s="102" t="s">
        <v>282</v>
      </c>
      <c r="C260" s="102" t="s">
        <v>213</v>
      </c>
      <c r="D260" s="102" t="s">
        <v>225</v>
      </c>
      <c r="E260" s="102" t="s">
        <v>337</v>
      </c>
      <c r="F260" s="102" t="s">
        <v>338</v>
      </c>
      <c r="G260" s="103">
        <v>0</v>
      </c>
      <c r="H260" s="103">
        <v>0</v>
      </c>
      <c r="I260" s="103">
        <v>0</v>
      </c>
      <c r="J260" s="103">
        <v>0</v>
      </c>
      <c r="K260" s="103">
        <v>-4.204702981778009E-3</v>
      </c>
      <c r="L260" s="103">
        <v>-8.7320164730394084E-3</v>
      </c>
      <c r="M260" s="103">
        <v>-1.3069521740087485E-2</v>
      </c>
      <c r="N260" s="103">
        <v>-1.7236310476762929E-2</v>
      </c>
      <c r="O260" s="103">
        <v>-2.1346340041666745E-2</v>
      </c>
      <c r="P260" s="103">
        <v>-2.5402971023789918E-2</v>
      </c>
      <c r="Q260" s="103">
        <v>-2.9410284158577663E-2</v>
      </c>
      <c r="R260" s="103">
        <v>-3.3372819072760414E-2</v>
      </c>
      <c r="S260" s="102">
        <v>-3.7295323132501383E-2</v>
      </c>
      <c r="T260" s="102">
        <v>-4.1182533485162175E-2</v>
      </c>
      <c r="U260" s="102">
        <v>-4.5039005329258544E-2</v>
      </c>
      <c r="V260" s="102">
        <v>-4.8868990099334854E-2</v>
      </c>
      <c r="W260" s="102">
        <v>-5.26763602704804E-2</v>
      </c>
      <c r="X260" s="102">
        <v>-5.646457335412354E-2</v>
      </c>
    </row>
    <row r="261" spans="1:24" s="24" customFormat="1" x14ac:dyDescent="0.3">
      <c r="A261" s="102" t="s">
        <v>350</v>
      </c>
      <c r="B261" s="102" t="s">
        <v>282</v>
      </c>
      <c r="C261" s="102" t="s">
        <v>134</v>
      </c>
      <c r="D261" s="102" t="s">
        <v>283</v>
      </c>
      <c r="E261" s="102" t="s">
        <v>337</v>
      </c>
      <c r="F261" s="102" t="s">
        <v>338</v>
      </c>
      <c r="G261" s="103">
        <v>0</v>
      </c>
      <c r="H261" s="103">
        <v>0</v>
      </c>
      <c r="I261" s="103">
        <v>0</v>
      </c>
      <c r="J261" s="103">
        <v>2.8246092229425726</v>
      </c>
      <c r="K261" s="103">
        <v>5.6666197743363309</v>
      </c>
      <c r="L261" s="103">
        <v>8.5839983531411477</v>
      </c>
      <c r="M261" s="103">
        <v>11.508266834750856</v>
      </c>
      <c r="N261" s="103">
        <v>14.452765204346267</v>
      </c>
      <c r="O261" s="103">
        <v>17.397263573941679</v>
      </c>
      <c r="P261" s="103">
        <v>20.34176194353709</v>
      </c>
      <c r="Q261" s="103">
        <v>23.286260313132502</v>
      </c>
      <c r="R261" s="103">
        <v>26.230758682727913</v>
      </c>
      <c r="S261" s="102">
        <v>29.175257052323325</v>
      </c>
      <c r="T261" s="102">
        <v>29.706232168152006</v>
      </c>
      <c r="U261" s="102">
        <v>30.237207283980688</v>
      </c>
      <c r="V261" s="102">
        <v>30.768182399809369</v>
      </c>
      <c r="W261" s="102">
        <v>31.299157515638051</v>
      </c>
      <c r="X261" s="102">
        <v>31.830132631466732</v>
      </c>
    </row>
    <row r="262" spans="1:24" s="24" customFormat="1" x14ac:dyDescent="0.3">
      <c r="A262" s="102" t="s">
        <v>350</v>
      </c>
      <c r="B262" s="102" t="s">
        <v>282</v>
      </c>
      <c r="C262" s="102" t="s">
        <v>134</v>
      </c>
      <c r="D262" s="102" t="s">
        <v>285</v>
      </c>
      <c r="E262" s="102" t="s">
        <v>337</v>
      </c>
      <c r="F262" s="102" t="s">
        <v>338</v>
      </c>
      <c r="G262" s="103">
        <v>0</v>
      </c>
      <c r="H262" s="103">
        <v>0</v>
      </c>
      <c r="I262" s="103">
        <v>0</v>
      </c>
      <c r="J262" s="103">
        <v>1.70587198825939</v>
      </c>
      <c r="K262" s="103">
        <v>3.3952137119995789</v>
      </c>
      <c r="L262" s="103">
        <v>5.1052390540789325</v>
      </c>
      <c r="M262" s="103">
        <v>6.7985358929119641</v>
      </c>
      <c r="N262" s="103">
        <v>8.485756640556259</v>
      </c>
      <c r="O262" s="103">
        <v>10.157966809075104</v>
      </c>
      <c r="P262" s="103">
        <v>11.8175999498736</v>
      </c>
      <c r="Q262" s="103">
        <v>13.466756659698195</v>
      </c>
      <c r="R262" s="103">
        <v>15.107229215327568</v>
      </c>
      <c r="S262" s="102">
        <v>16.740532373158594</v>
      </c>
      <c r="T262" s="102">
        <v>17.033998680230734</v>
      </c>
      <c r="U262" s="102">
        <v>17.32659210689091</v>
      </c>
      <c r="V262" s="102">
        <v>17.618470905309874</v>
      </c>
      <c r="W262" s="102">
        <v>17.909765718307316</v>
      </c>
      <c r="X262" s="102">
        <v>18.200584026772301</v>
      </c>
    </row>
    <row r="263" spans="1:24" s="24" customFormat="1" x14ac:dyDescent="0.3">
      <c r="A263" s="102" t="s">
        <v>350</v>
      </c>
      <c r="B263" s="102" t="s">
        <v>286</v>
      </c>
      <c r="C263" s="102" t="s">
        <v>138</v>
      </c>
      <c r="D263" s="102" t="s">
        <v>139</v>
      </c>
      <c r="E263" s="102" t="s">
        <v>337</v>
      </c>
      <c r="F263" s="102" t="s">
        <v>338</v>
      </c>
      <c r="G263" s="103">
        <v>0</v>
      </c>
      <c r="H263" s="103">
        <v>0</v>
      </c>
      <c r="I263" s="103">
        <v>-1.3064781368071203E-2</v>
      </c>
      <c r="J263" s="103">
        <v>-2.5779274030215266E-2</v>
      </c>
      <c r="K263" s="103">
        <v>-3.824871371987288E-2</v>
      </c>
      <c r="L263" s="103">
        <v>-5.0547975246884716E-2</v>
      </c>
      <c r="M263" s="103">
        <v>-6.2729657735741906E-2</v>
      </c>
      <c r="N263" s="103">
        <v>-7.4830389178960954E-2</v>
      </c>
      <c r="O263" s="103">
        <v>-8.6875522689143184E-2</v>
      </c>
      <c r="P263" s="103">
        <v>-9.8882534783325801E-2</v>
      </c>
      <c r="Q263" s="103">
        <v>-0.11086343839601227</v>
      </c>
      <c r="R263" s="103">
        <v>-0.12282647494368794</v>
      </c>
      <c r="S263" s="102">
        <v>-0.13477729092192117</v>
      </c>
      <c r="T263" s="102">
        <v>-0.14671975144657284</v>
      </c>
      <c r="U263" s="102">
        <v>-0.15865650061216094</v>
      </c>
      <c r="V263" s="102">
        <v>-0.17058934645661672</v>
      </c>
      <c r="W263" s="102">
        <v>-0.1825195249627441</v>
      </c>
      <c r="X263" s="102">
        <v>-0.19444788088685899</v>
      </c>
    </row>
    <row r="264" spans="1:24" s="24" customFormat="1" x14ac:dyDescent="0.3">
      <c r="A264" s="102" t="s">
        <v>350</v>
      </c>
      <c r="B264" s="102" t="s">
        <v>286</v>
      </c>
      <c r="C264" s="102" t="s">
        <v>138</v>
      </c>
      <c r="D264" s="102" t="s">
        <v>140</v>
      </c>
      <c r="E264" s="102" t="s">
        <v>337</v>
      </c>
      <c r="F264" s="102" t="s">
        <v>338</v>
      </c>
      <c r="G264" s="103">
        <v>0</v>
      </c>
      <c r="H264" s="103">
        <v>0</v>
      </c>
      <c r="I264" s="103">
        <v>-2.1128729584112559E-2</v>
      </c>
      <c r="J264" s="103">
        <v>-2.4954269181005719E-2</v>
      </c>
      <c r="K264" s="103">
        <v>-2.8732641624133488E-2</v>
      </c>
      <c r="L264" s="103">
        <v>-3.2478394577194099E-2</v>
      </c>
      <c r="M264" s="103">
        <v>-3.620179697020115E-2</v>
      </c>
      <c r="N264" s="103">
        <v>-3.9909982088513776E-2</v>
      </c>
      <c r="O264" s="103">
        <v>-4.3607851418501133E-2</v>
      </c>
      <c r="P264" s="103">
        <v>-4.7298748214565103E-2</v>
      </c>
      <c r="Q264" s="103">
        <v>-5.0984941576338628E-2</v>
      </c>
      <c r="R264" s="103">
        <v>-5.4667966416536713E-2</v>
      </c>
      <c r="S264" s="102">
        <v>-5.8348858675802258E-2</v>
      </c>
      <c r="T264" s="102">
        <v>-6.2028316469906593E-2</v>
      </c>
      <c r="U264" s="102">
        <v>-6.570680977642103E-2</v>
      </c>
      <c r="V264" s="102">
        <v>-6.9384654771476095E-2</v>
      </c>
      <c r="W264" s="102">
        <v>-7.3062064063716028E-2</v>
      </c>
      <c r="X264" s="102">
        <v>-7.6739180574876303E-2</v>
      </c>
    </row>
    <row r="265" spans="1:24" s="24" customFormat="1" x14ac:dyDescent="0.3">
      <c r="A265" s="102" t="s">
        <v>350</v>
      </c>
      <c r="B265" s="102" t="s">
        <v>286</v>
      </c>
      <c r="C265" s="102" t="s">
        <v>138</v>
      </c>
      <c r="D265" s="102" t="s">
        <v>141</v>
      </c>
      <c r="E265" s="102" t="s">
        <v>337</v>
      </c>
      <c r="F265" s="102" t="s">
        <v>338</v>
      </c>
      <c r="G265" s="103">
        <v>0</v>
      </c>
      <c r="H265" s="103">
        <v>0</v>
      </c>
      <c r="I265" s="103">
        <v>-4.3141103877246479E-3</v>
      </c>
      <c r="J265" s="103">
        <v>-8.5669374009064801E-3</v>
      </c>
      <c r="K265" s="103">
        <v>-1.2781310494648378E-2</v>
      </c>
      <c r="L265" s="103">
        <v>-1.6971604569260737E-2</v>
      </c>
      <c r="M265" s="103">
        <v>-2.1146840434124597E-2</v>
      </c>
      <c r="N265" s="103">
        <v>-2.5312667041957185E-2</v>
      </c>
      <c r="O265" s="103">
        <v>-2.9472617173499881E-2</v>
      </c>
      <c r="P265" s="103">
        <v>-3.3628898361548365E-2</v>
      </c>
      <c r="Q265" s="103">
        <v>-3.7782889319433605E-2</v>
      </c>
      <c r="R265" s="103">
        <v>-4.1935450844999618E-2</v>
      </c>
      <c r="S265" s="102">
        <v>-4.6087120268419123E-2</v>
      </c>
      <c r="T265" s="102">
        <v>-5.023823296177167E-2</v>
      </c>
      <c r="U265" s="102">
        <v>-5.4388998229594011E-2</v>
      </c>
      <c r="V265" s="102">
        <v>-5.8539546691742474E-2</v>
      </c>
      <c r="W265" s="102">
        <v>-6.2689959861154679E-2</v>
      </c>
      <c r="X265" s="102">
        <v>-6.6840288604773979E-2</v>
      </c>
    </row>
    <row r="266" spans="1:24" s="24" customFormat="1" x14ac:dyDescent="0.3">
      <c r="A266" s="102" t="s">
        <v>350</v>
      </c>
      <c r="B266" s="102" t="s">
        <v>286</v>
      </c>
      <c r="C266" s="102" t="s">
        <v>138</v>
      </c>
      <c r="D266" s="102" t="s">
        <v>142</v>
      </c>
      <c r="E266" s="102" t="s">
        <v>337</v>
      </c>
      <c r="F266" s="102" t="s">
        <v>338</v>
      </c>
      <c r="G266" s="103">
        <v>0</v>
      </c>
      <c r="H266" s="103">
        <v>0</v>
      </c>
      <c r="I266" s="103">
        <v>-4.5299046719285516E-4</v>
      </c>
      <c r="J266" s="103">
        <v>-8.9243849935423825E-4</v>
      </c>
      <c r="K266" s="103">
        <v>-1.3209708299364658E-3</v>
      </c>
      <c r="L266" s="103">
        <v>-1.7407213788714238E-3</v>
      </c>
      <c r="M266" s="103">
        <v>-2.1534176810614233E-3</v>
      </c>
      <c r="N266" s="103">
        <v>-2.5604543794721882E-3</v>
      </c>
      <c r="O266" s="103">
        <v>-2.9629548587132393E-3</v>
      </c>
      <c r="P266" s="103">
        <v>-3.3618223877158039E-3</v>
      </c>
      <c r="Q266" s="103">
        <v>-3.7577822107915625E-3</v>
      </c>
      <c r="R266" s="103">
        <v>-4.1514159686410869E-3</v>
      </c>
      <c r="S266" s="102">
        <v>-4.5431897065750073E-3</v>
      </c>
      <c r="T266" s="102">
        <v>-4.9334765752047528E-3</v>
      </c>
      <c r="U266" s="102">
        <v>-5.32257517234592E-3</v>
      </c>
      <c r="V266" s="102">
        <v>-5.7107243267170496E-3</v>
      </c>
      <c r="W266" s="102">
        <v>-6.0981149905265392E-3</v>
      </c>
      <c r="X266" s="102">
        <v>-6.4848997915618687E-3</v>
      </c>
    </row>
    <row r="267" spans="1:24" s="24" customFormat="1" x14ac:dyDescent="0.3">
      <c r="A267" s="102" t="s">
        <v>350</v>
      </c>
      <c r="B267" s="102" t="s">
        <v>286</v>
      </c>
      <c r="C267" s="102" t="s">
        <v>138</v>
      </c>
      <c r="D267" s="102" t="s">
        <v>143</v>
      </c>
      <c r="E267" s="102" t="s">
        <v>337</v>
      </c>
      <c r="F267" s="102" t="s">
        <v>338</v>
      </c>
      <c r="G267" s="103">
        <v>0</v>
      </c>
      <c r="H267" s="103">
        <v>0</v>
      </c>
      <c r="I267" s="103">
        <v>-2.5405394027015765E-4</v>
      </c>
      <c r="J267" s="103">
        <v>-5.0415977832251517E-4</v>
      </c>
      <c r="K267" s="103">
        <v>-7.5151971215444303E-4</v>
      </c>
      <c r="L267" s="103">
        <v>-9.9697958002051344E-4</v>
      </c>
      <c r="M267" s="103">
        <v>-1.2411293040743903E-3</v>
      </c>
      <c r="N267" s="103">
        <v>-1.4843778479360103E-3</v>
      </c>
      <c r="O267" s="103">
        <v>-1.7270075544104058E-3</v>
      </c>
      <c r="P267" s="103">
        <v>-1.9692127961951711E-3</v>
      </c>
      <c r="Q267" s="103">
        <v>-2.2111271246258004E-3</v>
      </c>
      <c r="R267" s="103">
        <v>-2.4528421790361273E-3</v>
      </c>
      <c r="S267" s="102">
        <v>-2.6944207824611448E-3</v>
      </c>
      <c r="T267" s="102">
        <v>-2.935905976095653E-3</v>
      </c>
      <c r="U267" s="102">
        <v>-3.1773272356194109E-3</v>
      </c>
      <c r="V267" s="102">
        <v>-3.4187047407979701E-3</v>
      </c>
      <c r="W267" s="102">
        <v>-3.6600523044191479E-3</v>
      </c>
      <c r="X267" s="102">
        <v>-3.9013793798601906E-3</v>
      </c>
    </row>
    <row r="268" spans="1:24" s="24" customFormat="1" x14ac:dyDescent="0.3">
      <c r="A268" s="102" t="s">
        <v>350</v>
      </c>
      <c r="B268" s="102" t="s">
        <v>286</v>
      </c>
      <c r="C268" s="102" t="s">
        <v>138</v>
      </c>
      <c r="D268" s="102" t="s">
        <v>144</v>
      </c>
      <c r="E268" s="102" t="s">
        <v>337</v>
      </c>
      <c r="F268" s="102" t="s">
        <v>338</v>
      </c>
      <c r="G268" s="103">
        <v>0</v>
      </c>
      <c r="H268" s="103">
        <v>0</v>
      </c>
      <c r="I268" s="103">
        <v>-0.45549906050719891</v>
      </c>
      <c r="J268" s="103">
        <v>-0.86979851797837071</v>
      </c>
      <c r="K268" s="103">
        <v>-1.2500551792292605</v>
      </c>
      <c r="L268" s="103">
        <v>-1.6006098959513595</v>
      </c>
      <c r="M268" s="103">
        <v>-1.9240542860879326</v>
      </c>
      <c r="N268" s="103">
        <v>-2.2219213060756187</v>
      </c>
      <c r="O268" s="103">
        <v>-2.2467568943271479</v>
      </c>
      <c r="P268" s="103">
        <v>-2.2715247811341484</v>
      </c>
      <c r="Q268" s="103">
        <v>-2.2962531065291976</v>
      </c>
      <c r="R268" s="103">
        <v>-2.3209583234642439</v>
      </c>
      <c r="S268" s="102">
        <v>-2.3456500455445548</v>
      </c>
      <c r="T268" s="102">
        <v>-2.3703338879944371</v>
      </c>
      <c r="U268" s="102">
        <v>-2.3950131299055339</v>
      </c>
      <c r="V268" s="102">
        <v>-2.4196896859080081</v>
      </c>
      <c r="W268" s="102">
        <v>-2.4443646738532414</v>
      </c>
      <c r="X268" s="102">
        <v>-2.469038746367362</v>
      </c>
    </row>
    <row r="269" spans="1:24" s="24" customFormat="1" x14ac:dyDescent="0.3">
      <c r="A269" s="102" t="s">
        <v>350</v>
      </c>
      <c r="B269" s="102" t="s">
        <v>286</v>
      </c>
      <c r="C269" s="102" t="s">
        <v>138</v>
      </c>
      <c r="D269" s="102" t="s">
        <v>145</v>
      </c>
      <c r="E269" s="102" t="s">
        <v>337</v>
      </c>
      <c r="F269" s="102" t="s">
        <v>338</v>
      </c>
      <c r="G269" s="103">
        <v>0</v>
      </c>
      <c r="H269" s="103">
        <v>0</v>
      </c>
      <c r="I269" s="103">
        <v>-0.40988612084188825</v>
      </c>
      <c r="J269" s="103">
        <v>-0.77653544716487133</v>
      </c>
      <c r="K269" s="103">
        <v>-1.1118977659769023</v>
      </c>
      <c r="L269" s="103">
        <v>-1.4250614000697359</v>
      </c>
      <c r="M269" s="103">
        <v>-1.7226937023861868</v>
      </c>
      <c r="N269" s="103">
        <v>-2.009565661882815</v>
      </c>
      <c r="O269" s="103">
        <v>-2.2890333065658188</v>
      </c>
      <c r="P269" s="103">
        <v>-2.5634298111825831</v>
      </c>
      <c r="Q269" s="103">
        <v>-2.5880602189463588</v>
      </c>
      <c r="R269" s="103">
        <v>-2.6124762357122862</v>
      </c>
      <c r="S269" s="102">
        <v>-2.6367464294402847</v>
      </c>
      <c r="T269" s="102">
        <v>-2.6609175391958568</v>
      </c>
      <c r="U269" s="102">
        <v>-2.685021369866563</v>
      </c>
      <c r="V269" s="102">
        <v>-2.7090795387815492</v>
      </c>
      <c r="W269" s="102">
        <v>-2.7331067273278378</v>
      </c>
      <c r="X269" s="102">
        <v>-2.7571129010119244</v>
      </c>
    </row>
    <row r="270" spans="1:24" s="24" customFormat="1" x14ac:dyDescent="0.3">
      <c r="A270" s="102" t="s">
        <v>350</v>
      </c>
      <c r="B270" s="102" t="s">
        <v>286</v>
      </c>
      <c r="C270" s="102" t="s">
        <v>138</v>
      </c>
      <c r="D270" s="102" t="s">
        <v>146</v>
      </c>
      <c r="E270" s="102" t="s">
        <v>337</v>
      </c>
      <c r="F270" s="102" t="s">
        <v>338</v>
      </c>
      <c r="G270" s="103">
        <v>0</v>
      </c>
      <c r="H270" s="103">
        <v>0</v>
      </c>
      <c r="I270" s="103">
        <v>-0.82960823593126209</v>
      </c>
      <c r="J270" s="103">
        <v>-0.92914743683175238</v>
      </c>
      <c r="K270" s="103">
        <v>-0.96351395964713304</v>
      </c>
      <c r="L270" s="103">
        <v>-0.97827757329234544</v>
      </c>
      <c r="M270" s="103">
        <v>-0.97827757329234544</v>
      </c>
      <c r="N270" s="103">
        <v>-0.97827757329234544</v>
      </c>
      <c r="O270" s="103">
        <v>-0.97827757329234544</v>
      </c>
      <c r="P270" s="103">
        <v>-0.97827757329234544</v>
      </c>
      <c r="Q270" s="103">
        <v>-0.97827757329234544</v>
      </c>
      <c r="R270" s="103">
        <v>-0.97827757329234544</v>
      </c>
      <c r="S270" s="102">
        <v>-0.97827757329234544</v>
      </c>
      <c r="T270" s="102">
        <v>-0.97827757329234544</v>
      </c>
      <c r="U270" s="102">
        <v>-0.97827757329234544</v>
      </c>
      <c r="V270" s="102">
        <v>-0.97827757329234544</v>
      </c>
      <c r="W270" s="102">
        <v>-0.97827757329234544</v>
      </c>
      <c r="X270" s="102">
        <v>-0.97827757329234544</v>
      </c>
    </row>
    <row r="271" spans="1:24" s="24" customFormat="1" x14ac:dyDescent="0.3">
      <c r="A271" s="102" t="s">
        <v>350</v>
      </c>
      <c r="B271" s="102" t="s">
        <v>286</v>
      </c>
      <c r="C271" s="102" t="s">
        <v>138</v>
      </c>
      <c r="D271" s="102" t="s">
        <v>148</v>
      </c>
      <c r="E271" s="102" t="s">
        <v>337</v>
      </c>
      <c r="F271" s="102" t="s">
        <v>338</v>
      </c>
      <c r="G271" s="103">
        <v>0</v>
      </c>
      <c r="H271" s="103">
        <v>0</v>
      </c>
      <c r="I271" s="103">
        <v>0</v>
      </c>
      <c r="J271" s="103">
        <v>0</v>
      </c>
      <c r="K271" s="103">
        <v>0</v>
      </c>
      <c r="L271" s="103">
        <v>0</v>
      </c>
      <c r="M271" s="103">
        <v>-2.0104805923964945E-12</v>
      </c>
      <c r="N271" s="103">
        <v>-2.2825693750549708E-12</v>
      </c>
      <c r="O271" s="103">
        <v>-2.3193925965931781E-12</v>
      </c>
      <c r="P271" s="103">
        <v>-2.3243759940109163E-12</v>
      </c>
      <c r="Q271" s="103">
        <v>-2.3244167840652372E-12</v>
      </c>
      <c r="R271" s="103">
        <v>-2.3244225201666259E-12</v>
      </c>
      <c r="S271" s="102">
        <v>-2.3244231575112246E-12</v>
      </c>
      <c r="T271" s="102">
        <v>-2.3244231575112246E-12</v>
      </c>
      <c r="U271" s="102">
        <v>-2.3244231575112246E-12</v>
      </c>
      <c r="V271" s="102">
        <v>-2.3244231575112246E-12</v>
      </c>
      <c r="W271" s="102">
        <v>-2.3244231575112246E-12</v>
      </c>
      <c r="X271" s="102">
        <v>-2.3244231575112246E-12</v>
      </c>
    </row>
    <row r="272" spans="1:24" s="24" customFormat="1" x14ac:dyDescent="0.3">
      <c r="A272" s="102" t="s">
        <v>350</v>
      </c>
      <c r="B272" s="102" t="s">
        <v>286</v>
      </c>
      <c r="C272" s="102" t="s">
        <v>138</v>
      </c>
      <c r="D272" s="102" t="s">
        <v>149</v>
      </c>
      <c r="E272" s="102" t="s">
        <v>337</v>
      </c>
      <c r="F272" s="102" t="s">
        <v>338</v>
      </c>
      <c r="G272" s="103">
        <v>0</v>
      </c>
      <c r="H272" s="103">
        <v>0</v>
      </c>
      <c r="I272" s="103">
        <v>0</v>
      </c>
      <c r="J272" s="103">
        <v>0</v>
      </c>
      <c r="K272" s="103">
        <v>0</v>
      </c>
      <c r="L272" s="103">
        <v>0</v>
      </c>
      <c r="M272" s="103">
        <v>-1.6362506644319867E-2</v>
      </c>
      <c r="N272" s="103">
        <v>-4.5869585115069014E-2</v>
      </c>
      <c r="O272" s="103">
        <v>-7.2534686990418124E-2</v>
      </c>
      <c r="P272" s="103">
        <v>-9.6519287141025686E-2</v>
      </c>
      <c r="Q272" s="103">
        <v>-0.11802482749731442</v>
      </c>
      <c r="R272" s="103">
        <v>-0.13727888790151854</v>
      </c>
      <c r="S272" s="102">
        <v>-0.15452164445455252</v>
      </c>
      <c r="T272" s="102">
        <v>-0.1629798169025885</v>
      </c>
      <c r="U272" s="102">
        <v>-0.16438325171146595</v>
      </c>
      <c r="V272" s="102">
        <v>-0.1656535881166272</v>
      </c>
      <c r="W272" s="102">
        <v>-0.16681068832205853</v>
      </c>
      <c r="X272" s="102">
        <v>-0.16787224487234864</v>
      </c>
    </row>
    <row r="273" spans="1:24" s="24" customFormat="1" x14ac:dyDescent="0.3">
      <c r="A273" s="102" t="s">
        <v>350</v>
      </c>
      <c r="B273" s="102" t="s">
        <v>286</v>
      </c>
      <c r="C273" s="102" t="s">
        <v>138</v>
      </c>
      <c r="D273" s="102" t="s">
        <v>343</v>
      </c>
      <c r="E273" s="102" t="s">
        <v>337</v>
      </c>
      <c r="F273" s="102" t="s">
        <v>338</v>
      </c>
      <c r="G273" s="103">
        <v>0</v>
      </c>
      <c r="H273" s="103">
        <v>0</v>
      </c>
      <c r="I273" s="103">
        <v>1.2439323639358173E-2</v>
      </c>
      <c r="J273" s="103">
        <v>2.4840618251958706E-2</v>
      </c>
      <c r="K273" s="103">
        <v>3.7207163507204669E-2</v>
      </c>
      <c r="L273" s="103">
        <v>4.9541995678689367E-2</v>
      </c>
      <c r="M273" s="103">
        <v>6.1847918558682095E-2</v>
      </c>
      <c r="N273" s="103">
        <v>7.4127515295577831E-2</v>
      </c>
      <c r="O273" s="103">
        <v>8.6383160794802835E-2</v>
      </c>
      <c r="P273" s="103">
        <v>9.8617034385410529E-2</v>
      </c>
      <c r="Q273" s="103">
        <v>0.11083113251045787</v>
      </c>
      <c r="R273" s="103">
        <v>0.12302728124877318</v>
      </c>
      <c r="S273" s="102">
        <v>0.13520714851885776</v>
      </c>
      <c r="T273" s="102">
        <v>0.14737225585262673</v>
      </c>
      <c r="U273" s="102">
        <v>0.15952398965789494</v>
      </c>
      <c r="V273" s="102">
        <v>0.17166361191446255</v>
      </c>
      <c r="W273" s="102">
        <v>0.18379227026991729</v>
      </c>
      <c r="X273" s="102">
        <v>0.19591100751842358</v>
      </c>
    </row>
    <row r="274" spans="1:24" s="24" customFormat="1" x14ac:dyDescent="0.3">
      <c r="A274" s="102" t="s">
        <v>350</v>
      </c>
      <c r="B274" s="102" t="s">
        <v>286</v>
      </c>
      <c r="C274" s="102" t="s">
        <v>138</v>
      </c>
      <c r="D274" s="102" t="s">
        <v>344</v>
      </c>
      <c r="E274" s="102" t="s">
        <v>337</v>
      </c>
      <c r="F274" s="102" t="s">
        <v>338</v>
      </c>
      <c r="G274" s="103">
        <v>0</v>
      </c>
      <c r="H274" s="103">
        <v>0</v>
      </c>
      <c r="I274" s="103">
        <v>3.8556384905591239E-3</v>
      </c>
      <c r="J274" s="103">
        <v>7.6948225684223513E-3</v>
      </c>
      <c r="K274" s="103">
        <v>1.1517723021203664E-2</v>
      </c>
      <c r="L274" s="103">
        <v>1.5324508961129619E-2</v>
      </c>
      <c r="M274" s="103">
        <v>1.911534783940759E-2</v>
      </c>
      <c r="N274" s="103">
        <v>2.2890405460515573E-2</v>
      </c>
      <c r="O274" s="103">
        <v>2.6649845996412912E-2</v>
      </c>
      <c r="P274" s="103">
        <v>3.0393832000671396E-2</v>
      </c>
      <c r="Q274" s="103">
        <v>3.1707929080851821E-2</v>
      </c>
      <c r="R274" s="103">
        <v>3.2045525280699039E-2</v>
      </c>
      <c r="S274" s="102">
        <v>3.2381759985896735E-2</v>
      </c>
      <c r="T274" s="102">
        <v>3.2716647398237646E-2</v>
      </c>
      <c r="U274" s="102">
        <v>3.3050201578701234E-2</v>
      </c>
      <c r="V274" s="102">
        <v>3.3382436448693945E-2</v>
      </c>
      <c r="W274" s="102">
        <v>3.3713365791281827E-2</v>
      </c>
      <c r="X274" s="102">
        <v>3.4043003252415653E-2</v>
      </c>
    </row>
    <row r="275" spans="1:24" s="24" customFormat="1" x14ac:dyDescent="0.3">
      <c r="A275" s="102" t="s">
        <v>350</v>
      </c>
      <c r="B275" s="102" t="s">
        <v>286</v>
      </c>
      <c r="C275" s="102" t="s">
        <v>138</v>
      </c>
      <c r="D275" s="102" t="s">
        <v>292</v>
      </c>
      <c r="E275" s="102" t="s">
        <v>337</v>
      </c>
      <c r="F275" s="102" t="s">
        <v>338</v>
      </c>
      <c r="G275" s="103">
        <v>0</v>
      </c>
      <c r="H275" s="103">
        <v>0</v>
      </c>
      <c r="I275" s="103">
        <v>-0.28201462691305107</v>
      </c>
      <c r="J275" s="103">
        <v>-0.55456237800942709</v>
      </c>
      <c r="K275" s="103">
        <v>-0.81731482937462463</v>
      </c>
      <c r="L275" s="103">
        <v>-1.0702612644221638</v>
      </c>
      <c r="M275" s="103">
        <v>-1.3137100552351335</v>
      </c>
      <c r="N275" s="103">
        <v>-1.5482497886441764</v>
      </c>
      <c r="O275" s="103">
        <v>-1.7746801124793121</v>
      </c>
      <c r="P275" s="103">
        <v>-1.9939284511831576</v>
      </c>
      <c r="Q275" s="103">
        <v>-2.2069689238381098</v>
      </c>
      <c r="R275" s="103">
        <v>-2.4147552796089085</v>
      </c>
      <c r="S275" s="102">
        <v>-2.618173374872411</v>
      </c>
      <c r="T275" s="102">
        <v>-2.8180132626705223</v>
      </c>
      <c r="U275" s="102">
        <v>-3.0149576042398678</v>
      </c>
      <c r="V275" s="102">
        <v>-3.2095818381071708</v>
      </c>
      <c r="W275" s="102">
        <v>-3.3527602152279878</v>
      </c>
      <c r="X275" s="102">
        <v>-3.3777153759486764</v>
      </c>
    </row>
    <row r="276" spans="1:24" s="24" customFormat="1" x14ac:dyDescent="0.3">
      <c r="A276" s="102" t="s">
        <v>350</v>
      </c>
      <c r="B276" s="102" t="s">
        <v>286</v>
      </c>
      <c r="C276" s="102" t="s">
        <v>138</v>
      </c>
      <c r="D276" s="102" t="s">
        <v>293</v>
      </c>
      <c r="E276" s="102" t="s">
        <v>337</v>
      </c>
      <c r="F276" s="102" t="s">
        <v>338</v>
      </c>
      <c r="G276" s="103">
        <v>0</v>
      </c>
      <c r="H276" s="103">
        <v>0</v>
      </c>
      <c r="I276" s="103">
        <v>1.3461853627220211E-2</v>
      </c>
      <c r="J276" s="103">
        <v>2.6923605799479642E-2</v>
      </c>
      <c r="K276" s="103">
        <v>4.0385279524429378E-2</v>
      </c>
      <c r="L276" s="103">
        <v>5.3846892592163853E-2</v>
      </c>
      <c r="M276" s="103">
        <v>6.7308458758411641E-2</v>
      </c>
      <c r="N276" s="103">
        <v>8.0769988659420852E-2</v>
      </c>
      <c r="O276" s="103">
        <v>9.4231490519377903E-2</v>
      </c>
      <c r="P276" s="103">
        <v>0.10769297069740456</v>
      </c>
      <c r="Q276" s="103">
        <v>0.12115443411051111</v>
      </c>
      <c r="R276" s="103">
        <v>0.13461588456063453</v>
      </c>
      <c r="S276" s="102">
        <v>0.14807732498751253</v>
      </c>
      <c r="T276" s="102">
        <v>0.16153875766421158</v>
      </c>
      <c r="U276" s="102">
        <v>0.17500018434831385</v>
      </c>
      <c r="V276" s="102">
        <v>0.18155339265942888</v>
      </c>
      <c r="W276" s="102">
        <v>0.18330922985086956</v>
      </c>
      <c r="X276" s="102">
        <v>0.18506506668096834</v>
      </c>
    </row>
    <row r="277" spans="1:24" s="24" customFormat="1" x14ac:dyDescent="0.3">
      <c r="A277" s="102" t="s">
        <v>350</v>
      </c>
      <c r="B277" s="102" t="s">
        <v>286</v>
      </c>
      <c r="C277" s="102" t="s">
        <v>138</v>
      </c>
      <c r="D277" s="102" t="s">
        <v>154</v>
      </c>
      <c r="E277" s="102" t="s">
        <v>337</v>
      </c>
      <c r="F277" s="102" t="s">
        <v>338</v>
      </c>
      <c r="G277" s="103">
        <v>0</v>
      </c>
      <c r="H277" s="103">
        <v>0</v>
      </c>
      <c r="I277" s="103">
        <v>0</v>
      </c>
      <c r="J277" s="103">
        <v>-0.16241267615801655</v>
      </c>
      <c r="K277" s="103">
        <v>-0.31427014646259965</v>
      </c>
      <c r="L277" s="103">
        <v>-0.44763865679555648</v>
      </c>
      <c r="M277" s="103">
        <v>-0.56979304603952241</v>
      </c>
      <c r="N277" s="103">
        <v>-0.68514572702128518</v>
      </c>
      <c r="O277" s="103">
        <v>-0.70467115765968258</v>
      </c>
      <c r="P277" s="103">
        <v>-0.71272486341877928</v>
      </c>
      <c r="Q277" s="103">
        <v>-0.72066614945537022</v>
      </c>
      <c r="R277" s="103">
        <v>-0.72853924948350501</v>
      </c>
      <c r="S277" s="102">
        <v>-0.73637099260694761</v>
      </c>
      <c r="T277" s="102">
        <v>-0.74417765149970372</v>
      </c>
      <c r="U277" s="102">
        <v>-0.75196909603747319</v>
      </c>
      <c r="V277" s="102">
        <v>-0.75975131260247553</v>
      </c>
      <c r="W277" s="102">
        <v>-0.76752793211906745</v>
      </c>
      <c r="X277" s="102">
        <v>-0.77530115685419465</v>
      </c>
    </row>
    <row r="278" spans="1:24" s="24" customFormat="1" x14ac:dyDescent="0.3">
      <c r="A278" s="102" t="s">
        <v>350</v>
      </c>
      <c r="B278" s="102" t="s">
        <v>286</v>
      </c>
      <c r="C278" s="102" t="s">
        <v>138</v>
      </c>
      <c r="D278" s="102" t="s">
        <v>155</v>
      </c>
      <c r="E278" s="102" t="s">
        <v>337</v>
      </c>
      <c r="F278" s="102" t="s">
        <v>338</v>
      </c>
      <c r="G278" s="103">
        <v>0</v>
      </c>
      <c r="H278" s="103">
        <v>0</v>
      </c>
      <c r="I278" s="103">
        <v>0</v>
      </c>
      <c r="J278" s="103">
        <v>0</v>
      </c>
      <c r="K278" s="103">
        <v>0</v>
      </c>
      <c r="L278" s="103">
        <v>-1.1920352491345897E-2</v>
      </c>
      <c r="M278" s="103">
        <v>-3.279722564500126E-2</v>
      </c>
      <c r="N278" s="103">
        <v>-5.3168719502020102E-2</v>
      </c>
      <c r="O278" s="103">
        <v>-7.3160294888993296E-2</v>
      </c>
      <c r="P278" s="103">
        <v>-8.336466646062568E-2</v>
      </c>
      <c r="Q278" s="103">
        <v>-8.4548671867910152E-2</v>
      </c>
      <c r="R278" s="103">
        <v>-8.5723413769133408E-2</v>
      </c>
      <c r="S278" s="102">
        <v>-8.6891398411101606E-2</v>
      </c>
      <c r="T278" s="102">
        <v>-8.8054470134075025E-2</v>
      </c>
      <c r="U278" s="102">
        <v>-8.9213978402265248E-2</v>
      </c>
      <c r="V278" s="102">
        <v>-9.0370906489151998E-2</v>
      </c>
      <c r="W278" s="102">
        <v>-9.1525968694464471E-2</v>
      </c>
      <c r="X278" s="102">
        <v>-9.2679682794987617E-2</v>
      </c>
    </row>
    <row r="279" spans="1:24" s="24" customFormat="1" x14ac:dyDescent="0.3">
      <c r="A279" s="102" t="s">
        <v>350</v>
      </c>
      <c r="B279" s="102" t="s">
        <v>286</v>
      </c>
      <c r="C279" s="102" t="s">
        <v>138</v>
      </c>
      <c r="D279" s="102" t="s">
        <v>158</v>
      </c>
      <c r="E279" s="102" t="s">
        <v>337</v>
      </c>
      <c r="F279" s="102" t="s">
        <v>338</v>
      </c>
      <c r="G279" s="103">
        <v>0</v>
      </c>
      <c r="H279" s="103">
        <v>0</v>
      </c>
      <c r="I279" s="103">
        <v>0</v>
      </c>
      <c r="J279" s="103">
        <v>-1.2359618674654756E-3</v>
      </c>
      <c r="K279" s="103">
        <v>-3.371464167586052E-3</v>
      </c>
      <c r="L279" s="103">
        <v>-5.3725803258694686E-3</v>
      </c>
      <c r="M279" s="103">
        <v>-7.2526870248249813E-3</v>
      </c>
      <c r="N279" s="103">
        <v>-9.0238866643839281E-3</v>
      </c>
      <c r="O279" s="103">
        <v>-1.0697117584971572E-2</v>
      </c>
      <c r="P279" s="103">
        <v>-1.2282256980267301E-2</v>
      </c>
      <c r="Q279" s="103">
        <v>-1.3788216511672684E-2</v>
      </c>
      <c r="R279" s="103">
        <v>-1.5223030763421946E-2</v>
      </c>
      <c r="S279" s="102">
        <v>-1.6593938770873999E-2</v>
      </c>
      <c r="T279" s="102">
        <v>-1.7907458920910436E-2</v>
      </c>
      <c r="U279" s="102">
        <v>-1.8438356655724509E-2</v>
      </c>
      <c r="V279" s="102">
        <v>-1.855784917530787E-2</v>
      </c>
      <c r="W279" s="102">
        <v>-1.8673262832723133E-2</v>
      </c>
      <c r="X279" s="102">
        <v>-1.8785016794547953E-2</v>
      </c>
    </row>
    <row r="280" spans="1:24" s="24" customFormat="1" x14ac:dyDescent="0.3">
      <c r="A280" s="102" t="s">
        <v>350</v>
      </c>
      <c r="B280" s="102" t="s">
        <v>286</v>
      </c>
      <c r="C280" s="102" t="s">
        <v>159</v>
      </c>
      <c r="D280" s="102" t="s">
        <v>295</v>
      </c>
      <c r="E280" s="102" t="s">
        <v>337</v>
      </c>
      <c r="F280" s="102" t="s">
        <v>338</v>
      </c>
      <c r="G280" s="103">
        <v>0</v>
      </c>
      <c r="H280" s="103">
        <v>0</v>
      </c>
      <c r="I280" s="103">
        <v>0.15631809229155519</v>
      </c>
      <c r="J280" s="103">
        <v>0.15631809229155519</v>
      </c>
      <c r="K280" s="103">
        <v>0.15631809229155519</v>
      </c>
      <c r="L280" s="103">
        <v>0.15631809229155519</v>
      </c>
      <c r="M280" s="103">
        <v>0.15631809229155519</v>
      </c>
      <c r="N280" s="103">
        <v>0.15631809229155519</v>
      </c>
      <c r="O280" s="103">
        <v>0.15631809229155519</v>
      </c>
      <c r="P280" s="103">
        <v>0.15631809229155519</v>
      </c>
      <c r="Q280" s="103">
        <v>0.15631809229155519</v>
      </c>
      <c r="R280" s="103">
        <v>0.15631809229155519</v>
      </c>
      <c r="S280" s="102">
        <v>0.15631809229155519</v>
      </c>
      <c r="T280" s="102">
        <v>0.15631809229155519</v>
      </c>
      <c r="U280" s="102">
        <v>0.15631809229155519</v>
      </c>
      <c r="V280" s="102">
        <v>0.15631809229155519</v>
      </c>
      <c r="W280" s="102">
        <v>0.15631809229155519</v>
      </c>
      <c r="X280" s="102">
        <v>0.15631809229155519</v>
      </c>
    </row>
    <row r="281" spans="1:24" s="24" customFormat="1" x14ac:dyDescent="0.3">
      <c r="A281" s="102" t="s">
        <v>350</v>
      </c>
      <c r="B281" s="102" t="s">
        <v>286</v>
      </c>
      <c r="C281" s="102" t="s">
        <v>159</v>
      </c>
      <c r="D281" s="102" t="s">
        <v>296</v>
      </c>
      <c r="E281" s="102" t="s">
        <v>337</v>
      </c>
      <c r="F281" s="102" t="s">
        <v>338</v>
      </c>
      <c r="G281" s="103">
        <v>0</v>
      </c>
      <c r="H281" s="103">
        <v>0</v>
      </c>
      <c r="I281" s="103">
        <v>6.7034621334240395E-3</v>
      </c>
      <c r="J281" s="103">
        <v>1.3252458412208047E-2</v>
      </c>
      <c r="K281" s="103">
        <v>1.9687664361120526E-2</v>
      </c>
      <c r="L281" s="103">
        <v>2.6040726708009849E-2</v>
      </c>
      <c r="M281" s="103">
        <v>3.2335354675068109E-2</v>
      </c>
      <c r="N281" s="103">
        <v>3.8588846883656089E-2</v>
      </c>
      <c r="O281" s="103">
        <v>4.4813593776755672E-2</v>
      </c>
      <c r="P281" s="103">
        <v>5.1018357076349038E-2</v>
      </c>
      <c r="Q281" s="103">
        <v>5.7209277673139471E-2</v>
      </c>
      <c r="R281" s="103">
        <v>6.3390633213325373E-2</v>
      </c>
      <c r="S281" s="102">
        <v>6.9565390831288029E-2</v>
      </c>
      <c r="T281" s="102">
        <v>7.5735602637744079E-2</v>
      </c>
      <c r="U281" s="102">
        <v>8.1902685048503635E-2</v>
      </c>
      <c r="V281" s="102">
        <v>8.8067614355299376E-2</v>
      </c>
      <c r="W281" s="102">
        <v>9.42310628455542E-2</v>
      </c>
      <c r="X281" s="102">
        <v>0.10039349316232682</v>
      </c>
    </row>
    <row r="282" spans="1:24" s="24" customFormat="1" x14ac:dyDescent="0.3">
      <c r="A282" s="102" t="s">
        <v>350</v>
      </c>
      <c r="B282" s="102" t="s">
        <v>286</v>
      </c>
      <c r="C282" s="102" t="s">
        <v>159</v>
      </c>
      <c r="D282" s="102" t="s">
        <v>297</v>
      </c>
      <c r="E282" s="102" t="s">
        <v>337</v>
      </c>
      <c r="F282" s="102" t="s">
        <v>338</v>
      </c>
      <c r="G282" s="103">
        <v>0</v>
      </c>
      <c r="H282" s="103">
        <v>0</v>
      </c>
      <c r="I282" s="103">
        <v>0.15220730045970693</v>
      </c>
      <c r="J282" s="103">
        <v>0.29679971203843436</v>
      </c>
      <c r="K282" s="103">
        <v>0.43553729521468032</v>
      </c>
      <c r="L282" s="103">
        <v>0.56981668750230141</v>
      </c>
      <c r="M282" s="103">
        <v>0.70072633749508473</v>
      </c>
      <c r="N282" s="103">
        <v>0.8291031406999233</v>
      </c>
      <c r="O282" s="103">
        <v>0.95558412630291012</v>
      </c>
      <c r="P282" s="103">
        <v>1.0806505636705874</v>
      </c>
      <c r="Q282" s="103">
        <v>1.2046640237089974</v>
      </c>
      <c r="R282" s="103">
        <v>1.3278950261522406</v>
      </c>
      <c r="S282" s="102">
        <v>1.4505453469238245</v>
      </c>
      <c r="T282" s="102">
        <v>1.5727651446141953</v>
      </c>
      <c r="U282" s="102">
        <v>1.6946659765324796</v>
      </c>
      <c r="V282" s="102">
        <v>1.8163306184397197</v>
      </c>
      <c r="W282" s="102">
        <v>1.9378204333485676</v>
      </c>
      <c r="X282" s="102">
        <v>2.0591808795352784</v>
      </c>
    </row>
    <row r="283" spans="1:24" s="24" customFormat="1" x14ac:dyDescent="0.3">
      <c r="A283" s="102" t="s">
        <v>350</v>
      </c>
      <c r="B283" s="102" t="s">
        <v>286</v>
      </c>
      <c r="C283" s="102" t="s">
        <v>159</v>
      </c>
      <c r="D283" s="102" t="s">
        <v>298</v>
      </c>
      <c r="E283" s="102" t="s">
        <v>337</v>
      </c>
      <c r="F283" s="102" t="s">
        <v>338</v>
      </c>
      <c r="G283" s="103">
        <v>0</v>
      </c>
      <c r="H283" s="103">
        <v>0</v>
      </c>
      <c r="I283" s="103">
        <v>0.13555137799140415</v>
      </c>
      <c r="J283" s="103">
        <v>0.28181355979793044</v>
      </c>
      <c r="K283" s="103">
        <v>0.44283865510473264</v>
      </c>
      <c r="L283" s="103">
        <v>0.61663937729383633</v>
      </c>
      <c r="M283" s="103">
        <v>0.80052690562931206</v>
      </c>
      <c r="N283" s="103">
        <v>0.98905277718608708</v>
      </c>
      <c r="O283" s="103">
        <v>1.1797986145308541</v>
      </c>
      <c r="P283" s="103">
        <v>1.370302907042428</v>
      </c>
      <c r="Q283" s="103">
        <v>1.5618691726505025</v>
      </c>
      <c r="R283" s="103">
        <v>1.7528316190245354</v>
      </c>
      <c r="S283" s="102">
        <v>1.9433735284811919</v>
      </c>
      <c r="T283" s="102">
        <v>2.1336236503709718</v>
      </c>
      <c r="U283" s="102">
        <v>2.3236718451294971</v>
      </c>
      <c r="V283" s="102">
        <v>2.5135805518528072</v>
      </c>
      <c r="W283" s="102">
        <v>2.7033930228341121</v>
      </c>
      <c r="X283" s="102">
        <v>2.8931391559867254</v>
      </c>
    </row>
    <row r="284" spans="1:24" s="24" customFormat="1" x14ac:dyDescent="0.3">
      <c r="A284" s="102" t="s">
        <v>350</v>
      </c>
      <c r="B284" s="102" t="s">
        <v>286</v>
      </c>
      <c r="C284" s="102" t="s">
        <v>159</v>
      </c>
      <c r="D284" s="102" t="s">
        <v>299</v>
      </c>
      <c r="E284" s="102" t="s">
        <v>337</v>
      </c>
      <c r="F284" s="102" t="s">
        <v>338</v>
      </c>
      <c r="G284" s="103">
        <v>0</v>
      </c>
      <c r="H284" s="103">
        <v>0</v>
      </c>
      <c r="I284" s="103">
        <v>-4.1540438929401645E-2</v>
      </c>
      <c r="J284" s="103">
        <v>-8.3379801277130267E-2</v>
      </c>
      <c r="K284" s="103">
        <v>-0.12644021896199609</v>
      </c>
      <c r="L284" s="103">
        <v>-0.17005943078909722</v>
      </c>
      <c r="M284" s="103">
        <v>-0.21363161890319127</v>
      </c>
      <c r="N284" s="103">
        <v>-0.25611387337460811</v>
      </c>
      <c r="O284" s="103">
        <v>-0.29730716448025885</v>
      </c>
      <c r="P284" s="103">
        <v>-0.33703309499961615</v>
      </c>
      <c r="Q284" s="103">
        <v>-0.37587085077249666</v>
      </c>
      <c r="R284" s="103">
        <v>-0.41373397279082369</v>
      </c>
      <c r="S284" s="102">
        <v>-0.45086451713446457</v>
      </c>
      <c r="T284" s="102">
        <v>-0.48744673235807989</v>
      </c>
      <c r="U284" s="102">
        <v>-0.52361981645624123</v>
      </c>
      <c r="V284" s="102">
        <v>-0.55948834692445404</v>
      </c>
      <c r="W284" s="102">
        <v>-0.59513056644155216</v>
      </c>
      <c r="X284" s="102">
        <v>-0.63060483484894181</v>
      </c>
    </row>
    <row r="285" spans="1:24" s="24" customFormat="1" x14ac:dyDescent="0.3">
      <c r="A285" s="102" t="s">
        <v>350</v>
      </c>
      <c r="B285" s="102" t="s">
        <v>286</v>
      </c>
      <c r="C285" s="102" t="s">
        <v>159</v>
      </c>
      <c r="D285" s="102" t="s">
        <v>300</v>
      </c>
      <c r="E285" s="102" t="s">
        <v>337</v>
      </c>
      <c r="F285" s="102" t="s">
        <v>338</v>
      </c>
      <c r="G285" s="103">
        <v>0</v>
      </c>
      <c r="H285" s="103">
        <v>0</v>
      </c>
      <c r="I285" s="103">
        <v>1.4278389557786461E-4</v>
      </c>
      <c r="J285" s="103">
        <v>2.9685008364257044E-4</v>
      </c>
      <c r="K285" s="103">
        <v>4.6646687938742921E-4</v>
      </c>
      <c r="L285" s="103">
        <v>6.4954096196872266E-4</v>
      </c>
      <c r="M285" s="103">
        <v>8.432400451723564E-4</v>
      </c>
      <c r="N285" s="103">
        <v>1.0418249563474791E-3</v>
      </c>
      <c r="O285" s="103">
        <v>1.242748282431812E-3</v>
      </c>
      <c r="P285" s="103">
        <v>1.4434171757486504E-3</v>
      </c>
      <c r="Q285" s="103">
        <v>1.6452047050982918E-3</v>
      </c>
      <c r="R285" s="103">
        <v>1.8463561976643987E-3</v>
      </c>
      <c r="S285" s="102">
        <v>2.0470647150266598E-3</v>
      </c>
      <c r="T285" s="102">
        <v>2.2474658761222626E-3</v>
      </c>
      <c r="U285" s="102">
        <v>2.4476543360055971E-3</v>
      </c>
      <c r="V285" s="102">
        <v>2.6476958652907365E-3</v>
      </c>
      <c r="W285" s="102">
        <v>2.8476360240524551E-3</v>
      </c>
      <c r="X285" s="102">
        <v>3.0475063054455696E-3</v>
      </c>
    </row>
    <row r="286" spans="1:24" s="24" customFormat="1" x14ac:dyDescent="0.3">
      <c r="A286" s="102" t="s">
        <v>350</v>
      </c>
      <c r="B286" s="102" t="s">
        <v>286</v>
      </c>
      <c r="C286" s="102" t="s">
        <v>182</v>
      </c>
      <c r="D286" s="102" t="s">
        <v>301</v>
      </c>
      <c r="E286" s="102" t="s">
        <v>337</v>
      </c>
      <c r="F286" s="102" t="s">
        <v>338</v>
      </c>
      <c r="G286" s="103">
        <v>0</v>
      </c>
      <c r="H286" s="103">
        <v>0</v>
      </c>
      <c r="I286" s="103">
        <v>0</v>
      </c>
      <c r="J286" s="103">
        <v>0.70422652426366683</v>
      </c>
      <c r="K286" s="103">
        <v>1.3953698980259444</v>
      </c>
      <c r="L286" s="103">
        <v>1.4088451512495956</v>
      </c>
      <c r="M286" s="103">
        <v>1.4221560224062537</v>
      </c>
      <c r="N286" s="103">
        <v>1.4353249070315182</v>
      </c>
      <c r="O286" s="103">
        <v>1.4483731834028835</v>
      </c>
      <c r="P286" s="103">
        <v>1.4613204577976413</v>
      </c>
      <c r="Q286" s="103">
        <v>1.4741841519036687</v>
      </c>
      <c r="R286" s="103">
        <v>1.4869793622004954</v>
      </c>
      <c r="S286" s="102">
        <v>1.4997189111479763</v>
      </c>
      <c r="T286" s="102">
        <v>1.512413517526273</v>
      </c>
      <c r="U286" s="102">
        <v>1.525072028657936</v>
      </c>
      <c r="V286" s="102">
        <v>1.5377016739457305</v>
      </c>
      <c r="W286" s="102">
        <v>1.5503083137110389</v>
      </c>
      <c r="X286" s="102">
        <v>1.5628966684791095</v>
      </c>
    </row>
    <row r="287" spans="1:24" s="24" customFormat="1" x14ac:dyDescent="0.3">
      <c r="A287" s="102" t="s">
        <v>350</v>
      </c>
      <c r="B287" s="102" t="s">
        <v>286</v>
      </c>
      <c r="C287" s="102" t="s">
        <v>182</v>
      </c>
      <c r="D287" s="102" t="s">
        <v>345</v>
      </c>
      <c r="E287" s="102" t="s">
        <v>337</v>
      </c>
      <c r="F287" s="102" t="s">
        <v>338</v>
      </c>
      <c r="G287" s="103">
        <v>0</v>
      </c>
      <c r="H287" s="103">
        <v>0</v>
      </c>
      <c r="I287" s="103">
        <v>1.4532656289182029E-2</v>
      </c>
      <c r="J287" s="103">
        <v>2.9065308541508836E-2</v>
      </c>
      <c r="K287" s="103">
        <v>4.3597957596015209E-2</v>
      </c>
      <c r="L287" s="103">
        <v>5.8130604117347995E-2</v>
      </c>
      <c r="M287" s="103">
        <v>7.2663248632011471E-2</v>
      </c>
      <c r="N287" s="103">
        <v>8.7195891557079352E-2</v>
      </c>
      <c r="O287" s="103">
        <v>0.10172853322293919</v>
      </c>
      <c r="P287" s="103">
        <v>0.11626117389130958</v>
      </c>
      <c r="Q287" s="103">
        <v>0.13079381376951255</v>
      </c>
      <c r="R287" s="103">
        <v>0.14532645302177949</v>
      </c>
      <c r="S287" s="102">
        <v>0.15985909177820737</v>
      </c>
      <c r="T287" s="102">
        <v>0.17439173014185327</v>
      </c>
      <c r="U287" s="102">
        <v>0.18892436819435451</v>
      </c>
      <c r="V287" s="102">
        <v>0.19447984793536094</v>
      </c>
      <c r="W287" s="102">
        <v>0.19637540936285389</v>
      </c>
      <c r="X287" s="102">
        <v>0.19827097077017303</v>
      </c>
    </row>
    <row r="288" spans="1:24" s="24" customFormat="1" x14ac:dyDescent="0.3">
      <c r="A288" s="102" t="s">
        <v>350</v>
      </c>
      <c r="B288" s="102" t="s">
        <v>286</v>
      </c>
      <c r="C288" s="102" t="s">
        <v>182</v>
      </c>
      <c r="D288" s="102" t="s">
        <v>187</v>
      </c>
      <c r="E288" s="102" t="s">
        <v>337</v>
      </c>
      <c r="F288" s="102" t="s">
        <v>338</v>
      </c>
      <c r="G288" s="103">
        <v>0</v>
      </c>
      <c r="H288" s="103">
        <v>0</v>
      </c>
      <c r="I288" s="103">
        <v>0</v>
      </c>
      <c r="J288" s="103">
        <v>0</v>
      </c>
      <c r="K288" s="103">
        <v>0</v>
      </c>
      <c r="L288" s="103">
        <v>0</v>
      </c>
      <c r="M288" s="103">
        <v>-3.8003686303548345E-3</v>
      </c>
      <c r="N288" s="103">
        <v>-1.0177430163630281E-2</v>
      </c>
      <c r="O288" s="103">
        <v>-1.6111174575655765E-2</v>
      </c>
      <c r="P288" s="103">
        <v>-2.1643789068318302E-2</v>
      </c>
      <c r="Q288" s="103">
        <v>-2.6813446200447497E-2</v>
      </c>
      <c r="R288" s="103">
        <v>-3.1654685931614551E-2</v>
      </c>
      <c r="S288" s="102">
        <v>-3.6198761309656949E-2</v>
      </c>
      <c r="T288" s="102">
        <v>-4.0473951261685702E-2</v>
      </c>
      <c r="U288" s="102">
        <v>-4.4505843619092773E-2</v>
      </c>
      <c r="V288" s="102">
        <v>-4.8317591209167995E-2</v>
      </c>
      <c r="W288" s="102">
        <v>-5.1930143576376542E-2</v>
      </c>
      <c r="X288" s="102">
        <v>-5.3982205868782107E-2</v>
      </c>
    </row>
    <row r="289" spans="1:24" s="24" customFormat="1" x14ac:dyDescent="0.3">
      <c r="A289" s="102" t="s">
        <v>350</v>
      </c>
      <c r="B289" s="102" t="s">
        <v>286</v>
      </c>
      <c r="C289" s="102" t="s">
        <v>182</v>
      </c>
      <c r="D289" s="102" t="s">
        <v>304</v>
      </c>
      <c r="E289" s="102" t="s">
        <v>337</v>
      </c>
      <c r="F289" s="102" t="s">
        <v>338</v>
      </c>
      <c r="G289" s="103">
        <v>0</v>
      </c>
      <c r="H289" s="103">
        <v>0</v>
      </c>
      <c r="I289" s="103">
        <v>0</v>
      </c>
      <c r="J289" s="103">
        <v>0</v>
      </c>
      <c r="K289" s="103">
        <v>0</v>
      </c>
      <c r="L289" s="103">
        <v>0</v>
      </c>
      <c r="M289" s="103">
        <v>0</v>
      </c>
      <c r="N289" s="103">
        <v>0</v>
      </c>
      <c r="O289" s="103">
        <v>3.1366630687326529E-3</v>
      </c>
      <c r="P289" s="103">
        <v>6.3636221535110608E-3</v>
      </c>
      <c r="Q289" s="103">
        <v>9.5713848027435475E-3</v>
      </c>
      <c r="R289" s="103">
        <v>1.2768584773527523E-2</v>
      </c>
      <c r="S289" s="102">
        <v>1.5959979529566515E-2</v>
      </c>
      <c r="T289" s="102">
        <v>1.9148185813857178E-2</v>
      </c>
      <c r="U289" s="102">
        <v>2.2334641473351593E-2</v>
      </c>
      <c r="V289" s="102">
        <v>2.5520136142249641E-2</v>
      </c>
      <c r="W289" s="102">
        <v>2.8705103339834059E-2</v>
      </c>
      <c r="X289" s="102">
        <v>3.1889781034391204E-2</v>
      </c>
    </row>
    <row r="290" spans="1:24" s="24" customFormat="1" x14ac:dyDescent="0.3">
      <c r="A290" s="102" t="s">
        <v>350</v>
      </c>
      <c r="B290" s="102" t="s">
        <v>286</v>
      </c>
      <c r="C290" s="102" t="s">
        <v>182</v>
      </c>
      <c r="D290" s="102" t="s">
        <v>305</v>
      </c>
      <c r="E290" s="102" t="s">
        <v>337</v>
      </c>
      <c r="F290" s="102" t="s">
        <v>338</v>
      </c>
      <c r="G290" s="103">
        <v>0</v>
      </c>
      <c r="H290" s="103">
        <v>0</v>
      </c>
      <c r="I290" s="103">
        <v>0.28691677882089223</v>
      </c>
      <c r="J290" s="103">
        <v>0.28691677882089223</v>
      </c>
      <c r="K290" s="103">
        <v>0.28691677882089223</v>
      </c>
      <c r="L290" s="103">
        <v>0.28691677882089223</v>
      </c>
      <c r="M290" s="103">
        <v>0.28691677882089223</v>
      </c>
      <c r="N290" s="103">
        <v>0.28691677882089223</v>
      </c>
      <c r="O290" s="103">
        <v>0.28691677882089223</v>
      </c>
      <c r="P290" s="103">
        <v>0.28691677882089223</v>
      </c>
      <c r="Q290" s="103">
        <v>0.28691677882089223</v>
      </c>
      <c r="R290" s="103">
        <v>0.28691677882089223</v>
      </c>
      <c r="S290" s="102">
        <v>0.28691677882089223</v>
      </c>
      <c r="T290" s="102">
        <v>0.28691677882089223</v>
      </c>
      <c r="U290" s="102">
        <v>0.28691677882089223</v>
      </c>
      <c r="V290" s="102">
        <v>0.28691677882089223</v>
      </c>
      <c r="W290" s="102">
        <v>0.28691677882089223</v>
      </c>
      <c r="X290" s="102">
        <v>0.28691677882089223</v>
      </c>
    </row>
    <row r="291" spans="1:24" s="24" customFormat="1" x14ac:dyDescent="0.3">
      <c r="A291" s="102" t="s">
        <v>350</v>
      </c>
      <c r="B291" s="102" t="s">
        <v>286</v>
      </c>
      <c r="C291" s="102" t="s">
        <v>182</v>
      </c>
      <c r="D291" s="102" t="s">
        <v>306</v>
      </c>
      <c r="E291" s="102" t="s">
        <v>337</v>
      </c>
      <c r="F291" s="102" t="s">
        <v>338</v>
      </c>
      <c r="G291" s="103">
        <v>0</v>
      </c>
      <c r="H291" s="103">
        <v>0</v>
      </c>
      <c r="I291" s="103">
        <v>-1.6449982826419639E-2</v>
      </c>
      <c r="J291" s="103">
        <v>-3.4199786734902218E-2</v>
      </c>
      <c r="K291" s="103">
        <v>-5.3741159841322848E-2</v>
      </c>
      <c r="L291" s="103">
        <v>-7.4832932847211348E-2</v>
      </c>
      <c r="M291" s="103">
        <v>-9.7148801028965698E-2</v>
      </c>
      <c r="N291" s="103">
        <v>-0.12002756032598594</v>
      </c>
      <c r="O291" s="103">
        <v>-0.14317572595165318</v>
      </c>
      <c r="P291" s="103">
        <v>-0.16629457864508237</v>
      </c>
      <c r="Q291" s="103">
        <v>-0.18954230822237964</v>
      </c>
      <c r="R291" s="103">
        <v>-0.21271676066906098</v>
      </c>
      <c r="S291" s="102">
        <v>-0.23584017840719693</v>
      </c>
      <c r="T291" s="102">
        <v>-0.2589281859522739</v>
      </c>
      <c r="U291" s="102">
        <v>-0.28199168841381322</v>
      </c>
      <c r="V291" s="102">
        <v>-0.3050382631552675</v>
      </c>
      <c r="W291" s="102">
        <v>-0.32807315910505819</v>
      </c>
      <c r="X291" s="102">
        <v>-0.35110000455651469</v>
      </c>
    </row>
    <row r="292" spans="1:24" s="24" customFormat="1" x14ac:dyDescent="0.3">
      <c r="A292" s="102" t="s">
        <v>350</v>
      </c>
      <c r="B292" s="102" t="s">
        <v>286</v>
      </c>
      <c r="C292" s="102" t="s">
        <v>182</v>
      </c>
      <c r="D292" s="102" t="s">
        <v>307</v>
      </c>
      <c r="E292" s="102" t="s">
        <v>337</v>
      </c>
      <c r="F292" s="102" t="s">
        <v>338</v>
      </c>
      <c r="G292" s="103">
        <v>0</v>
      </c>
      <c r="H292" s="103">
        <v>0</v>
      </c>
      <c r="I292" s="103">
        <v>4.4409991051056405E-2</v>
      </c>
      <c r="J292" s="103">
        <v>9.2329106897652405E-2</v>
      </c>
      <c r="K292" s="103">
        <v>0.14508491910359012</v>
      </c>
      <c r="L292" s="103">
        <v>0.20202634331821298</v>
      </c>
      <c r="M292" s="103">
        <v>0.26227245522640197</v>
      </c>
      <c r="N292" s="103">
        <v>0.32403820333454675</v>
      </c>
      <c r="O292" s="103">
        <v>0.386531267256365</v>
      </c>
      <c r="P292" s="103">
        <v>0.4489451951041758</v>
      </c>
      <c r="Q292" s="103">
        <v>0.51170705165924801</v>
      </c>
      <c r="R292" s="103">
        <v>0.57427108206767685</v>
      </c>
      <c r="S292" s="102">
        <v>0.63669733415902718</v>
      </c>
      <c r="T292" s="102">
        <v>0.69902798941155664</v>
      </c>
      <c r="U292" s="102">
        <v>0.76129248833115259</v>
      </c>
      <c r="V292" s="102">
        <v>0.82351128751322167</v>
      </c>
      <c r="W292" s="102">
        <v>0.885698557481021</v>
      </c>
      <c r="X292" s="102">
        <v>0.94786409353196766</v>
      </c>
    </row>
    <row r="293" spans="1:24" s="24" customFormat="1" x14ac:dyDescent="0.3">
      <c r="A293" s="102" t="s">
        <v>350</v>
      </c>
      <c r="B293" s="102" t="s">
        <v>286</v>
      </c>
      <c r="C293" s="102" t="s">
        <v>182</v>
      </c>
      <c r="D293" s="102" t="s">
        <v>308</v>
      </c>
      <c r="E293" s="102" t="s">
        <v>337</v>
      </c>
      <c r="F293" s="102" t="s">
        <v>338</v>
      </c>
      <c r="G293" s="103">
        <v>0</v>
      </c>
      <c r="H293" s="103">
        <v>0</v>
      </c>
      <c r="I293" s="103">
        <v>0.18690808553074631</v>
      </c>
      <c r="J293" s="103">
        <v>0.38858500532378126</v>
      </c>
      <c r="K293" s="103">
        <v>0.61061810253146098</v>
      </c>
      <c r="L293" s="103">
        <v>0.85026716202155672</v>
      </c>
      <c r="M293" s="103">
        <v>1.1038246424652023</v>
      </c>
      <c r="N293" s="103">
        <v>1.3637778074409705</v>
      </c>
      <c r="O293" s="103">
        <v>1.6267920224888646</v>
      </c>
      <c r="P293" s="103">
        <v>1.8894731779765315</v>
      </c>
      <c r="Q293" s="103">
        <v>2.1536186591043602</v>
      </c>
      <c r="R293" s="103">
        <v>2.4169315504148545</v>
      </c>
      <c r="S293" s="102">
        <v>2.6796645748786476</v>
      </c>
      <c r="T293" s="102">
        <v>2.9419952614517109</v>
      </c>
      <c r="U293" s="102">
        <v>3.2040475162295481</v>
      </c>
      <c r="V293" s="102">
        <v>3.4659074347729422</v>
      </c>
      <c r="W293" s="102">
        <v>3.7276346564853307</v>
      </c>
      <c r="X293" s="102">
        <v>3.9892704067811784</v>
      </c>
    </row>
    <row r="294" spans="1:24" s="24" customFormat="1" x14ac:dyDescent="0.3">
      <c r="A294" s="102" t="s">
        <v>350</v>
      </c>
      <c r="B294" s="102" t="s">
        <v>286</v>
      </c>
      <c r="C294" s="102" t="s">
        <v>213</v>
      </c>
      <c r="D294" s="102" t="s">
        <v>216</v>
      </c>
      <c r="E294" s="102" t="s">
        <v>337</v>
      </c>
      <c r="F294" s="102" t="s">
        <v>338</v>
      </c>
      <c r="G294" s="103">
        <v>0</v>
      </c>
      <c r="H294" s="103">
        <v>0</v>
      </c>
      <c r="I294" s="103">
        <v>-5.8091132820643166E-5</v>
      </c>
      <c r="J294" s="103">
        <v>-1.1267220809389514E-4</v>
      </c>
      <c r="K294" s="103">
        <v>-1.6471387074960353E-4</v>
      </c>
      <c r="L294" s="103">
        <v>-2.1492044239751918E-4</v>
      </c>
      <c r="M294" s="103">
        <v>-2.6380857875820697E-4</v>
      </c>
      <c r="N294" s="103">
        <v>-3.1174663472442309E-4</v>
      </c>
      <c r="O294" s="103">
        <v>-3.5900041862560732E-4</v>
      </c>
      <c r="P294" s="103">
        <v>-4.0576156285813118E-4</v>
      </c>
      <c r="Q294" s="103">
        <v>-4.1727597457816707E-4</v>
      </c>
      <c r="R294" s="103">
        <v>-4.2872707750093547E-4</v>
      </c>
      <c r="S294" s="102">
        <v>-4.4013262981924123E-4</v>
      </c>
      <c r="T294" s="102">
        <v>-4.5150541193106412E-4</v>
      </c>
      <c r="U294" s="102">
        <v>-4.6285462012307199E-4</v>
      </c>
      <c r="V294" s="102">
        <v>-4.7418687084296407E-4</v>
      </c>
      <c r="W294" s="102">
        <v>-4.8550692398355695E-4</v>
      </c>
      <c r="X294" s="102">
        <v>-4.9681820359899942E-4</v>
      </c>
    </row>
    <row r="295" spans="1:24" s="24" customFormat="1" x14ac:dyDescent="0.3">
      <c r="A295" s="102" t="s">
        <v>350</v>
      </c>
      <c r="B295" s="102" t="s">
        <v>286</v>
      </c>
      <c r="C295" s="102" t="s">
        <v>213</v>
      </c>
      <c r="D295" s="102" t="s">
        <v>217</v>
      </c>
      <c r="E295" s="102" t="s">
        <v>337</v>
      </c>
      <c r="F295" s="102" t="s">
        <v>338</v>
      </c>
      <c r="G295" s="103">
        <v>0</v>
      </c>
      <c r="H295" s="103">
        <v>0</v>
      </c>
      <c r="I295" s="103">
        <v>-1.6638580684669396E-4</v>
      </c>
      <c r="J295" s="103">
        <v>-3.3231368719290115E-4</v>
      </c>
      <c r="K295" s="103">
        <v>-4.9784802940877691E-4</v>
      </c>
      <c r="L295" s="103">
        <v>-6.6304766378033207E-4</v>
      </c>
      <c r="M295" s="103">
        <v>-8.2796513225697984E-4</v>
      </c>
      <c r="N295" s="103">
        <v>-9.9264649674165434E-4</v>
      </c>
      <c r="O295" s="103">
        <v>-1.1571315299207855E-3</v>
      </c>
      <c r="P295" s="103">
        <v>-1.3214541507857818E-3</v>
      </c>
      <c r="Q295" s="103">
        <v>-1.4856429949161743E-3</v>
      </c>
      <c r="R295" s="103">
        <v>-1.6497220388306377E-3</v>
      </c>
      <c r="S295" s="102">
        <v>-1.8137112236168507E-3</v>
      </c>
      <c r="T295" s="102">
        <v>-1.9776270437575701E-3</v>
      </c>
      <c r="U295" s="102">
        <v>-2.1414830824066098E-3</v>
      </c>
      <c r="V295" s="102">
        <v>-2.3052904850117454E-3</v>
      </c>
      <c r="W295" s="102">
        <v>-2.4690583701068632E-3</v>
      </c>
      <c r="X295" s="102">
        <v>-2.6327941802728348E-3</v>
      </c>
    </row>
    <row r="296" spans="1:24" s="24" customFormat="1" x14ac:dyDescent="0.3">
      <c r="A296" s="102" t="s">
        <v>350</v>
      </c>
      <c r="B296" s="102" t="s">
        <v>286</v>
      </c>
      <c r="C296" s="102" t="s">
        <v>213</v>
      </c>
      <c r="D296" s="102" t="s">
        <v>309</v>
      </c>
      <c r="E296" s="102" t="s">
        <v>337</v>
      </c>
      <c r="F296" s="102" t="s">
        <v>338</v>
      </c>
      <c r="G296" s="103">
        <v>0</v>
      </c>
      <c r="H296" s="103">
        <v>0</v>
      </c>
      <c r="I296" s="103">
        <v>-0.21454685749455363</v>
      </c>
      <c r="J296" s="103">
        <v>-0.42640705241078991</v>
      </c>
      <c r="K296" s="103">
        <v>-0.63649396287111082</v>
      </c>
      <c r="L296" s="103">
        <v>-0.8454463795281365</v>
      </c>
      <c r="M296" s="103">
        <v>-1.053687396193149</v>
      </c>
      <c r="N296" s="103">
        <v>-1.2614879166149839</v>
      </c>
      <c r="O296" s="103">
        <v>-1.4690178125300819</v>
      </c>
      <c r="P296" s="103">
        <v>-1.4912354304633719</v>
      </c>
      <c r="Q296" s="103">
        <v>-1.5134422412657316</v>
      </c>
      <c r="R296" s="103">
        <v>-1.5356424758231464</v>
      </c>
      <c r="S296" s="102">
        <v>-1.5578387130532132</v>
      </c>
      <c r="T296" s="102">
        <v>-1.5800325221520541</v>
      </c>
      <c r="U296" s="102">
        <v>-1.6022248569068454</v>
      </c>
      <c r="V296" s="102">
        <v>-1.6244162966703541</v>
      </c>
      <c r="W296" s="102">
        <v>-1.6466071932160786</v>
      </c>
      <c r="X296" s="102">
        <v>-1.6687977600839077</v>
      </c>
    </row>
    <row r="297" spans="1:24" s="24" customFormat="1" x14ac:dyDescent="0.3">
      <c r="A297" s="102" t="s">
        <v>350</v>
      </c>
      <c r="B297" s="102" t="s">
        <v>286</v>
      </c>
      <c r="C297" s="102" t="s">
        <v>213</v>
      </c>
      <c r="D297" s="102" t="s">
        <v>219</v>
      </c>
      <c r="E297" s="102" t="s">
        <v>337</v>
      </c>
      <c r="F297" s="102" t="s">
        <v>338</v>
      </c>
      <c r="G297" s="103">
        <v>0</v>
      </c>
      <c r="H297" s="103">
        <v>0</v>
      </c>
      <c r="I297" s="103">
        <v>0</v>
      </c>
      <c r="J297" s="103">
        <v>-4.2443290095717381E-4</v>
      </c>
      <c r="K297" s="103">
        <v>-1.2645267695649872E-3</v>
      </c>
      <c r="L297" s="103">
        <v>-2.1470216159953973E-3</v>
      </c>
      <c r="M297" s="103">
        <v>-3.0813150482081743E-3</v>
      </c>
      <c r="N297" s="103">
        <v>-4.0715008997439898E-3</v>
      </c>
      <c r="O297" s="103">
        <v>-5.0616643947068397E-3</v>
      </c>
      <c r="P297" s="103">
        <v>-6.0518248640183056E-3</v>
      </c>
      <c r="Q297" s="103">
        <v>-7.0419849238520498E-3</v>
      </c>
      <c r="R297" s="103">
        <v>-8.0321449282690048E-3</v>
      </c>
      <c r="S297" s="102">
        <v>-9.0223049251861118E-3</v>
      </c>
      <c r="T297" s="102">
        <v>-1.0012464921088225E-2</v>
      </c>
      <c r="U297" s="102">
        <v>-1.1002624916852975E-2</v>
      </c>
      <c r="V297" s="102">
        <v>-1.1992784912599135E-2</v>
      </c>
      <c r="W297" s="102">
        <v>-1.2594804046337131E-2</v>
      </c>
      <c r="X297" s="102">
        <v>-1.2815010701689063E-2</v>
      </c>
    </row>
    <row r="298" spans="1:24" s="24" customFormat="1" x14ac:dyDescent="0.3">
      <c r="A298" s="102" t="s">
        <v>350</v>
      </c>
      <c r="B298" s="102" t="s">
        <v>286</v>
      </c>
      <c r="C298" s="102" t="s">
        <v>213</v>
      </c>
      <c r="D298" s="102" t="s">
        <v>220</v>
      </c>
      <c r="E298" s="102" t="s">
        <v>337</v>
      </c>
      <c r="F298" s="102" t="s">
        <v>338</v>
      </c>
      <c r="G298" s="103">
        <v>0</v>
      </c>
      <c r="H298" s="103">
        <v>0</v>
      </c>
      <c r="I298" s="103">
        <v>0</v>
      </c>
      <c r="J298" s="103">
        <v>0</v>
      </c>
      <c r="K298" s="103">
        <v>0</v>
      </c>
      <c r="L298" s="103">
        <v>-0.11698083317705714</v>
      </c>
      <c r="M298" s="103">
        <v>-0.23223529228372469</v>
      </c>
      <c r="N298" s="103">
        <v>-0.34567396901758246</v>
      </c>
      <c r="O298" s="103">
        <v>-0.4572082479905385</v>
      </c>
      <c r="P298" s="103">
        <v>-0.56675113696903123</v>
      </c>
      <c r="Q298" s="103">
        <v>-0.67421815333635615</v>
      </c>
      <c r="R298" s="103">
        <v>-0.77952825269044546</v>
      </c>
      <c r="S298" s="102">
        <v>-0.8826047823257025</v>
      </c>
      <c r="T298" s="102">
        <v>-0.98337643950054598</v>
      </c>
      <c r="U298" s="102">
        <v>-1.0817782120747259</v>
      </c>
      <c r="V298" s="102">
        <v>-1.0950160142050906</v>
      </c>
      <c r="W298" s="102">
        <v>-1.1079120911882359</v>
      </c>
      <c r="X298" s="102">
        <v>-1.1204607829339408</v>
      </c>
    </row>
    <row r="299" spans="1:24" s="24" customFormat="1" x14ac:dyDescent="0.3">
      <c r="A299" s="102" t="s">
        <v>350</v>
      </c>
      <c r="B299" s="102" t="s">
        <v>286</v>
      </c>
      <c r="C299" s="102" t="s">
        <v>213</v>
      </c>
      <c r="D299" s="102" t="s">
        <v>221</v>
      </c>
      <c r="E299" s="102" t="s">
        <v>337</v>
      </c>
      <c r="F299" s="102" t="s">
        <v>338</v>
      </c>
      <c r="G299" s="103">
        <v>0</v>
      </c>
      <c r="H299" s="103">
        <v>0</v>
      </c>
      <c r="I299" s="103">
        <v>0</v>
      </c>
      <c r="J299" s="103">
        <v>0</v>
      </c>
      <c r="K299" s="103">
        <v>0</v>
      </c>
      <c r="L299" s="103">
        <v>-0.70847233531836895</v>
      </c>
      <c r="M299" s="103">
        <v>-1.4169446706367379</v>
      </c>
      <c r="N299" s="103">
        <v>-1.4169446706367379</v>
      </c>
      <c r="O299" s="103">
        <v>-1.4169446706367379</v>
      </c>
      <c r="P299" s="103">
        <v>-1.4169446706367379</v>
      </c>
      <c r="Q299" s="103">
        <v>-1.4169446706367379</v>
      </c>
      <c r="R299" s="103">
        <v>-1.4169446706367379</v>
      </c>
      <c r="S299" s="102">
        <v>-1.4169446706367379</v>
      </c>
      <c r="T299" s="102">
        <v>-1.4169446706367379</v>
      </c>
      <c r="U299" s="102">
        <v>-1.4169446706367379</v>
      </c>
      <c r="V299" s="102">
        <v>-1.4169446706367379</v>
      </c>
      <c r="W299" s="102">
        <v>-1.4169446706367379</v>
      </c>
      <c r="X299" s="102">
        <v>-1.4169446706367379</v>
      </c>
    </row>
    <row r="300" spans="1:24" s="24" customFormat="1" x14ac:dyDescent="0.3">
      <c r="A300" s="102" t="s">
        <v>350</v>
      </c>
      <c r="B300" s="102" t="s">
        <v>286</v>
      </c>
      <c r="C300" s="102" t="s">
        <v>213</v>
      </c>
      <c r="D300" s="102" t="s">
        <v>222</v>
      </c>
      <c r="E300" s="102" t="s">
        <v>337</v>
      </c>
      <c r="F300" s="102" t="s">
        <v>338</v>
      </c>
      <c r="G300" s="103">
        <v>0</v>
      </c>
      <c r="H300" s="103">
        <v>0</v>
      </c>
      <c r="I300" s="103">
        <v>-2.8646930881800817E-2</v>
      </c>
      <c r="J300" s="103">
        <v>-5.6032144824052547E-2</v>
      </c>
      <c r="K300" s="103">
        <v>-8.2443030557216704E-2</v>
      </c>
      <c r="L300" s="103">
        <v>-8.3449863693379631E-2</v>
      </c>
      <c r="M300" s="103">
        <v>-8.3449863693379631E-2</v>
      </c>
      <c r="N300" s="103">
        <v>-8.3449863693379631E-2</v>
      </c>
      <c r="O300" s="103">
        <v>-8.3449863693379631E-2</v>
      </c>
      <c r="P300" s="103">
        <v>-8.3449863693379631E-2</v>
      </c>
      <c r="Q300" s="103">
        <v>-8.3449863693379631E-2</v>
      </c>
      <c r="R300" s="103">
        <v>-8.3449863693379631E-2</v>
      </c>
      <c r="S300" s="102">
        <v>-8.3449863693379631E-2</v>
      </c>
      <c r="T300" s="102">
        <v>-8.3449863693379631E-2</v>
      </c>
      <c r="U300" s="102">
        <v>-8.3449863693379631E-2</v>
      </c>
      <c r="V300" s="102">
        <v>-8.3449863693379631E-2</v>
      </c>
      <c r="W300" s="102">
        <v>-8.3449863693379631E-2</v>
      </c>
      <c r="X300" s="102">
        <v>-8.3449863693379631E-2</v>
      </c>
    </row>
    <row r="301" spans="1:24" s="24" customFormat="1" x14ac:dyDescent="0.3">
      <c r="A301" s="102" t="s">
        <v>350</v>
      </c>
      <c r="B301" s="102" t="s">
        <v>286</v>
      </c>
      <c r="C301" s="102" t="s">
        <v>213</v>
      </c>
      <c r="D301" s="102" t="s">
        <v>223</v>
      </c>
      <c r="E301" s="102" t="s">
        <v>337</v>
      </c>
      <c r="F301" s="102" t="s">
        <v>338</v>
      </c>
      <c r="G301" s="103">
        <v>0</v>
      </c>
      <c r="H301" s="103">
        <v>0</v>
      </c>
      <c r="I301" s="103">
        <v>-5.0300137552653468E-5</v>
      </c>
      <c r="J301" s="103">
        <v>-9.9566352783234986E-5</v>
      </c>
      <c r="K301" s="103">
        <v>-1.476139742329064E-4</v>
      </c>
      <c r="L301" s="103">
        <v>-1.9427314716627332E-4</v>
      </c>
      <c r="M301" s="103">
        <v>-2.3941005487089322E-4</v>
      </c>
      <c r="N301" s="103">
        <v>-2.8294680209077868E-4</v>
      </c>
      <c r="O301" s="103">
        <v>-3.2487426031217428E-4</v>
      </c>
      <c r="P301" s="103">
        <v>-3.6525363395954887E-4</v>
      </c>
      <c r="Q301" s="103">
        <v>-4.0420620345905218E-4</v>
      </c>
      <c r="R301" s="103">
        <v>-4.418947028774049E-4</v>
      </c>
      <c r="S301" s="102">
        <v>-4.7850192112166548E-4</v>
      </c>
      <c r="T301" s="102">
        <v>-5.1421163268770766E-4</v>
      </c>
      <c r="U301" s="102">
        <v>-5.4919480037096051E-4</v>
      </c>
      <c r="V301" s="102">
        <v>-5.836016506202197E-4</v>
      </c>
      <c r="W301" s="102">
        <v>-6.1755867198085251E-4</v>
      </c>
      <c r="X301" s="102">
        <v>-6.5116899767238474E-4</v>
      </c>
    </row>
    <row r="302" spans="1:24" s="24" customFormat="1" x14ac:dyDescent="0.3">
      <c r="A302" s="102" t="s">
        <v>350</v>
      </c>
      <c r="B302" s="102" t="s">
        <v>286</v>
      </c>
      <c r="C302" s="102" t="s">
        <v>213</v>
      </c>
      <c r="D302" s="102" t="s">
        <v>224</v>
      </c>
      <c r="E302" s="102" t="s">
        <v>337</v>
      </c>
      <c r="F302" s="102" t="s">
        <v>338</v>
      </c>
      <c r="G302" s="103">
        <v>0</v>
      </c>
      <c r="H302" s="103">
        <v>0</v>
      </c>
      <c r="I302" s="103">
        <v>-1.6290381742221322E-2</v>
      </c>
      <c r="J302" s="103">
        <v>-3.201922277877628E-2</v>
      </c>
      <c r="K302" s="103">
        <v>-4.7208730930178244E-2</v>
      </c>
      <c r="L302" s="103">
        <v>-6.1888521514201253E-2</v>
      </c>
      <c r="M302" s="103">
        <v>-7.6093872458762299E-2</v>
      </c>
      <c r="N302" s="103">
        <v>-8.9863845856500535E-2</v>
      </c>
      <c r="O302" s="103">
        <v>-0.10323946259334488</v>
      </c>
      <c r="P302" s="103">
        <v>-0.11626207441970809</v>
      </c>
      <c r="Q302" s="103">
        <v>-0.12897202361299839</v>
      </c>
      <c r="R302" s="103">
        <v>-0.14140762739005214</v>
      </c>
      <c r="S302" s="102">
        <v>-0.15360448132491616</v>
      </c>
      <c r="T302" s="102">
        <v>-0.16559504700732938</v>
      </c>
      <c r="U302" s="102">
        <v>-0.17612242531170069</v>
      </c>
      <c r="V302" s="102">
        <v>-0.17813047350502706</v>
      </c>
      <c r="W302" s="102">
        <v>-0.1801163709520994</v>
      </c>
      <c r="X302" s="102">
        <v>-0.18208350728264502</v>
      </c>
    </row>
    <row r="303" spans="1:24" s="24" customFormat="1" x14ac:dyDescent="0.3">
      <c r="A303" s="102" t="s">
        <v>350</v>
      </c>
      <c r="B303" s="102" t="s">
        <v>286</v>
      </c>
      <c r="C303" s="102" t="s">
        <v>213</v>
      </c>
      <c r="D303" s="102" t="s">
        <v>226</v>
      </c>
      <c r="E303" s="102" t="s">
        <v>337</v>
      </c>
      <c r="F303" s="102" t="s">
        <v>338</v>
      </c>
      <c r="G303" s="103">
        <v>0</v>
      </c>
      <c r="H303" s="103">
        <v>0</v>
      </c>
      <c r="I303" s="103">
        <v>0</v>
      </c>
      <c r="J303" s="103">
        <v>0</v>
      </c>
      <c r="K303" s="103">
        <v>0</v>
      </c>
      <c r="L303" s="103">
        <v>-8.1740585578025549E-2</v>
      </c>
      <c r="M303" s="103">
        <v>-0.16307798794368514</v>
      </c>
      <c r="N303" s="103">
        <v>-0.23861219708165096</v>
      </c>
      <c r="O303" s="103">
        <v>-0.30889545984310651</v>
      </c>
      <c r="P303" s="103">
        <v>-0.3744274698429953</v>
      </c>
      <c r="Q303" s="103">
        <v>-0.43566036856167178</v>
      </c>
      <c r="R303" s="103">
        <v>-0.44425688633294041</v>
      </c>
      <c r="S303" s="102">
        <v>-0.44897131734172602</v>
      </c>
      <c r="T303" s="102">
        <v>-0.45340678251373551</v>
      </c>
      <c r="U303" s="102">
        <v>-0.45758982895827627</v>
      </c>
      <c r="V303" s="102">
        <v>-0.46154447749319033</v>
      </c>
      <c r="W303" s="102">
        <v>-0.46529246305327293</v>
      </c>
      <c r="X303" s="102">
        <v>-0.46885345222080538</v>
      </c>
    </row>
    <row r="304" spans="1:24" s="24" customFormat="1" x14ac:dyDescent="0.3">
      <c r="A304" s="102" t="s">
        <v>350</v>
      </c>
      <c r="B304" s="102" t="s">
        <v>286</v>
      </c>
      <c r="C304" s="102" t="s">
        <v>213</v>
      </c>
      <c r="D304" s="102" t="s">
        <v>310</v>
      </c>
      <c r="E304" s="102" t="s">
        <v>337</v>
      </c>
      <c r="F304" s="102" t="s">
        <v>338</v>
      </c>
      <c r="G304" s="103">
        <v>0</v>
      </c>
      <c r="H304" s="103">
        <v>0</v>
      </c>
      <c r="I304" s="103">
        <v>-9.1997623699777049E-3</v>
      </c>
      <c r="J304" s="103">
        <v>-1.9126458330382082E-2</v>
      </c>
      <c r="K304" s="103">
        <v>-3.0055101287590043E-2</v>
      </c>
      <c r="L304" s="103">
        <v>-4.1850815706455338E-2</v>
      </c>
      <c r="M304" s="103">
        <v>-5.4331113498752207E-2</v>
      </c>
      <c r="N304" s="103">
        <v>-6.7126211893290502E-2</v>
      </c>
      <c r="O304" s="103">
        <v>-8.0071977570018299E-2</v>
      </c>
      <c r="P304" s="103">
        <v>-9.3001349794314986E-2</v>
      </c>
      <c r="Q304" s="103">
        <v>-0.10600279727358795</v>
      </c>
      <c r="R304" s="103">
        <v>-0.11896326402990615</v>
      </c>
      <c r="S304" s="102">
        <v>-0.13189518928583538</v>
      </c>
      <c r="T304" s="102">
        <v>-0.14480731115564227</v>
      </c>
      <c r="U304" s="102">
        <v>-0.15770572839439986</v>
      </c>
      <c r="V304" s="102">
        <v>-0.17059467869304629</v>
      </c>
      <c r="W304" s="102">
        <v>-0.18347709754973271</v>
      </c>
      <c r="X304" s="102">
        <v>-0.19635501411164985</v>
      </c>
    </row>
    <row r="305" spans="1:24" s="24" customFormat="1" x14ac:dyDescent="0.3">
      <c r="A305" s="102" t="s">
        <v>350</v>
      </c>
      <c r="B305" s="102" t="s">
        <v>286</v>
      </c>
      <c r="C305" s="102" t="s">
        <v>261</v>
      </c>
      <c r="D305" s="102" t="s">
        <v>311</v>
      </c>
      <c r="E305" s="102" t="s">
        <v>337</v>
      </c>
      <c r="F305" s="102" t="s">
        <v>338</v>
      </c>
      <c r="G305" s="103">
        <v>0</v>
      </c>
      <c r="H305" s="103">
        <v>0</v>
      </c>
      <c r="I305" s="103">
        <v>0</v>
      </c>
      <c r="J305" s="103">
        <v>0.9094179020545613</v>
      </c>
      <c r="K305" s="103">
        <v>0.9094179020545613</v>
      </c>
      <c r="L305" s="103">
        <v>0.9094179020545613</v>
      </c>
      <c r="M305" s="103">
        <v>0.9094179020545613</v>
      </c>
      <c r="N305" s="103">
        <v>0.9094179020545613</v>
      </c>
      <c r="O305" s="103">
        <v>0.9094179020545613</v>
      </c>
      <c r="P305" s="103">
        <v>0.9094179020545613</v>
      </c>
      <c r="Q305" s="103">
        <v>0.9094179020545613</v>
      </c>
      <c r="R305" s="103">
        <v>0.9094179020545613</v>
      </c>
      <c r="S305" s="102">
        <v>0.9094179020545613</v>
      </c>
      <c r="T305" s="102">
        <v>0.9094179020545613</v>
      </c>
      <c r="U305" s="102">
        <v>0.9094179020545613</v>
      </c>
      <c r="V305" s="102">
        <v>0.9094179020545613</v>
      </c>
      <c r="W305" s="102">
        <v>0.9094179020545613</v>
      </c>
      <c r="X305" s="102">
        <v>0.9094179020545613</v>
      </c>
    </row>
    <row r="306" spans="1:24" s="24" customFormat="1" x14ac:dyDescent="0.3">
      <c r="A306" s="102" t="s">
        <v>350</v>
      </c>
      <c r="B306" s="102" t="s">
        <v>286</v>
      </c>
      <c r="C306" s="102" t="s">
        <v>261</v>
      </c>
      <c r="D306" s="102" t="s">
        <v>313</v>
      </c>
      <c r="E306" s="102" t="s">
        <v>337</v>
      </c>
      <c r="F306" s="102" t="s">
        <v>338</v>
      </c>
      <c r="G306" s="103">
        <v>0</v>
      </c>
      <c r="H306" s="103">
        <v>0</v>
      </c>
      <c r="I306" s="103">
        <v>0</v>
      </c>
      <c r="J306" s="103">
        <v>1.5558515597090907</v>
      </c>
      <c r="K306" s="103">
        <v>3.1064157846777407</v>
      </c>
      <c r="L306" s="103">
        <v>4.6500222380794289</v>
      </c>
      <c r="M306" s="103">
        <v>6.1852111482404268</v>
      </c>
      <c r="N306" s="103">
        <v>7.7107578950336082</v>
      </c>
      <c r="O306" s="103">
        <v>9.2083052127143858</v>
      </c>
      <c r="P306" s="103">
        <v>10.677727993114583</v>
      </c>
      <c r="Q306" s="103">
        <v>12.119304538899025</v>
      </c>
      <c r="R306" s="103">
        <v>13.533700805714556</v>
      </c>
      <c r="S306" s="102">
        <v>14.921933636461013</v>
      </c>
      <c r="T306" s="102">
        <v>15.045877595741041</v>
      </c>
      <c r="U306" s="102">
        <v>15.16770315088487</v>
      </c>
      <c r="V306" s="102">
        <v>15.287565763860234</v>
      </c>
      <c r="W306" s="102">
        <v>15.405629523022279</v>
      </c>
      <c r="X306" s="102">
        <v>15.52206145565242</v>
      </c>
    </row>
    <row r="307" spans="1:24" s="24" customFormat="1" x14ac:dyDescent="0.3">
      <c r="A307" s="102" t="s">
        <v>350</v>
      </c>
      <c r="B307" s="102" t="s">
        <v>286</v>
      </c>
      <c r="C307" s="102" t="s">
        <v>261</v>
      </c>
      <c r="D307" s="102" t="s">
        <v>315</v>
      </c>
      <c r="E307" s="102" t="s">
        <v>337</v>
      </c>
      <c r="F307" s="102" t="s">
        <v>338</v>
      </c>
      <c r="G307" s="103">
        <v>0</v>
      </c>
      <c r="H307" s="103">
        <v>0</v>
      </c>
      <c r="I307" s="103">
        <v>0</v>
      </c>
      <c r="J307" s="103">
        <v>0.25290569765958099</v>
      </c>
      <c r="K307" s="103">
        <v>0.75391159896053805</v>
      </c>
      <c r="L307" s="103">
        <v>1.2538344487713249</v>
      </c>
      <c r="M307" s="103">
        <v>1.7536167684224124</v>
      </c>
      <c r="N307" s="103">
        <v>2.2541318517391322</v>
      </c>
      <c r="O307" s="103">
        <v>2.750194037429921</v>
      </c>
      <c r="P307" s="103">
        <v>3.2425252400314393</v>
      </c>
      <c r="Q307" s="103">
        <v>3.7317486028739428</v>
      </c>
      <c r="R307" s="103">
        <v>4.2183958059776412</v>
      </c>
      <c r="S307" s="102">
        <v>4.7029162027690194</v>
      </c>
      <c r="T307" s="102">
        <v>4.96444190144961</v>
      </c>
      <c r="U307" s="102">
        <v>5.0081995818872649</v>
      </c>
      <c r="V307" s="102">
        <v>5.0518503888569555</v>
      </c>
      <c r="W307" s="102">
        <v>5.0954138601412664</v>
      </c>
      <c r="X307" s="102">
        <v>5.1389060696296562</v>
      </c>
    </row>
    <row r="308" spans="1:24" s="24" customFormat="1" x14ac:dyDescent="0.3">
      <c r="A308" s="102" t="s">
        <v>350</v>
      </c>
      <c r="B308" s="102" t="s">
        <v>286</v>
      </c>
      <c r="C308" s="102" t="s">
        <v>261</v>
      </c>
      <c r="D308" s="102" t="s">
        <v>263</v>
      </c>
      <c r="E308" s="102" t="s">
        <v>337</v>
      </c>
      <c r="F308" s="102" t="s">
        <v>338</v>
      </c>
      <c r="G308" s="103">
        <v>0</v>
      </c>
      <c r="H308" s="103">
        <v>0</v>
      </c>
      <c r="I308" s="103">
        <v>0</v>
      </c>
      <c r="J308" s="103">
        <v>2.0464884838298514</v>
      </c>
      <c r="K308" s="103">
        <v>6.0489122078480282</v>
      </c>
      <c r="L308" s="103">
        <v>10.067060447720994</v>
      </c>
      <c r="M308" s="103">
        <v>14.01087884790384</v>
      </c>
      <c r="N308" s="103">
        <v>17.905328977040515</v>
      </c>
      <c r="O308" s="103">
        <v>21.731304534390237</v>
      </c>
      <c r="P308" s="103">
        <v>25.497006531847283</v>
      </c>
      <c r="Q308" s="103">
        <v>29.210339410893972</v>
      </c>
      <c r="R308" s="103">
        <v>32.878682781160705</v>
      </c>
      <c r="S308" s="102">
        <v>36.508750403111023</v>
      </c>
      <c r="T308" s="102">
        <v>38.457730390493694</v>
      </c>
      <c r="U308" s="102">
        <v>38.782340634731142</v>
      </c>
      <c r="V308" s="102">
        <v>39.104901777433092</v>
      </c>
      <c r="W308" s="102">
        <v>39.425764372820574</v>
      </c>
      <c r="X308" s="102">
        <v>39.745224694468668</v>
      </c>
    </row>
    <row r="309" spans="1:24" s="24" customFormat="1" x14ac:dyDescent="0.3">
      <c r="A309" s="102" t="s">
        <v>350</v>
      </c>
      <c r="B309" s="102" t="s">
        <v>286</v>
      </c>
      <c r="C309" s="102" t="s">
        <v>261</v>
      </c>
      <c r="D309" s="102" t="s">
        <v>346</v>
      </c>
      <c r="E309" s="102" t="s">
        <v>337</v>
      </c>
      <c r="F309" s="102" t="s">
        <v>338</v>
      </c>
      <c r="G309" s="103">
        <v>0</v>
      </c>
      <c r="H309" s="103">
        <v>0</v>
      </c>
      <c r="I309" s="103">
        <v>1.9436548911844272E-2</v>
      </c>
      <c r="J309" s="103">
        <v>2.9154823367766407E-2</v>
      </c>
      <c r="K309" s="103">
        <v>2.9154823367766407E-2</v>
      </c>
      <c r="L309" s="103">
        <v>2.9154823367766407E-2</v>
      </c>
      <c r="M309" s="103">
        <v>2.9154823367766407E-2</v>
      </c>
      <c r="N309" s="103">
        <v>2.9154823367766407E-2</v>
      </c>
      <c r="O309" s="103">
        <v>2.9154823367766407E-2</v>
      </c>
      <c r="P309" s="103">
        <v>9.3295434776852496E-2</v>
      </c>
      <c r="Q309" s="103">
        <v>0.15743604618593859</v>
      </c>
      <c r="R309" s="103">
        <v>0.22157665759502468</v>
      </c>
      <c r="S309" s="102">
        <v>0.28571726900411076</v>
      </c>
      <c r="T309" s="102">
        <v>0.34985788041319688</v>
      </c>
      <c r="U309" s="102">
        <v>0.41399849182228299</v>
      </c>
      <c r="V309" s="102">
        <v>0.4781391032313691</v>
      </c>
      <c r="W309" s="102">
        <v>0.54227971464045521</v>
      </c>
      <c r="X309" s="102">
        <v>0.60642032604954133</v>
      </c>
    </row>
    <row r="310" spans="1:24" s="24" customFormat="1" x14ac:dyDescent="0.3">
      <c r="A310" s="102" t="s">
        <v>350</v>
      </c>
      <c r="B310" s="102" t="s">
        <v>286</v>
      </c>
      <c r="C310" s="102" t="s">
        <v>261</v>
      </c>
      <c r="D310" s="102" t="s">
        <v>347</v>
      </c>
      <c r="E310" s="102" t="s">
        <v>337</v>
      </c>
      <c r="F310" s="102" t="s">
        <v>338</v>
      </c>
      <c r="G310" s="103">
        <v>0</v>
      </c>
      <c r="H310" s="103">
        <v>0</v>
      </c>
      <c r="I310" s="103">
        <v>3.2018651748497294E-2</v>
      </c>
      <c r="J310" s="103">
        <v>7.085482027162246E-2</v>
      </c>
      <c r="K310" s="103">
        <v>0.11930808133239115</v>
      </c>
      <c r="L310" s="103">
        <v>0.17715086720291512</v>
      </c>
      <c r="M310" s="103">
        <v>0.24210076367773606</v>
      </c>
      <c r="N310" s="103">
        <v>0.31060010238489388</v>
      </c>
      <c r="O310" s="103">
        <v>0.38064299029020887</v>
      </c>
      <c r="P310" s="103">
        <v>0.45095409078521764</v>
      </c>
      <c r="Q310" s="103">
        <v>0.52165714306318434</v>
      </c>
      <c r="R310" s="103">
        <v>0.59213733844755678</v>
      </c>
      <c r="S310" s="102">
        <v>0.66246232256046811</v>
      </c>
      <c r="T310" s="102">
        <v>0.73267961406095905</v>
      </c>
      <c r="U310" s="102">
        <v>0.80282237853305016</v>
      </c>
      <c r="V310" s="102">
        <v>0.87291366092496048</v>
      </c>
      <c r="W310" s="102">
        <v>0.94296942474225953</v>
      </c>
      <c r="X310" s="102">
        <v>1.0130007046716722</v>
      </c>
    </row>
    <row r="311" spans="1:24" s="24" customFormat="1" x14ac:dyDescent="0.3">
      <c r="A311" s="102" t="s">
        <v>350</v>
      </c>
      <c r="B311" s="102" t="s">
        <v>286</v>
      </c>
      <c r="C311" s="102" t="s">
        <v>261</v>
      </c>
      <c r="D311" s="102" t="s">
        <v>317</v>
      </c>
      <c r="E311" s="102" t="s">
        <v>337</v>
      </c>
      <c r="F311" s="102" t="s">
        <v>338</v>
      </c>
      <c r="G311" s="103">
        <v>0</v>
      </c>
      <c r="H311" s="103">
        <v>0</v>
      </c>
      <c r="I311" s="103">
        <v>0.36764304109089663</v>
      </c>
      <c r="J311" s="103">
        <v>0.87670266704471</v>
      </c>
      <c r="K311" s="103">
        <v>1.4065796614605266</v>
      </c>
      <c r="L311" s="103">
        <v>1.9457088524155308</v>
      </c>
      <c r="M311" s="103">
        <v>2.494046987945687</v>
      </c>
      <c r="N311" s="103">
        <v>3.0460008103126852</v>
      </c>
      <c r="O311" s="103">
        <v>3.6017172528153729</v>
      </c>
      <c r="P311" s="103">
        <v>4.1557902356540257</v>
      </c>
      <c r="Q311" s="103">
        <v>4.7140422195354788</v>
      </c>
      <c r="R311" s="103">
        <v>5.2711130850865509</v>
      </c>
      <c r="S311" s="102">
        <v>5.8272200544100725</v>
      </c>
      <c r="T311" s="102">
        <v>6.3825535774907349</v>
      </c>
      <c r="U311" s="102">
        <v>6.9372748448511556</v>
      </c>
      <c r="V311" s="102">
        <v>7.4915166428719475</v>
      </c>
      <c r="W311" s="102">
        <v>8.0453861146089469</v>
      </c>
      <c r="X311" s="102">
        <v>8.5989683510843182</v>
      </c>
    </row>
    <row r="312" spans="1:24" s="24" customFormat="1" x14ac:dyDescent="0.3">
      <c r="A312" s="102" t="s">
        <v>350</v>
      </c>
      <c r="B312" s="102" t="s">
        <v>286</v>
      </c>
      <c r="C312" s="102" t="s">
        <v>261</v>
      </c>
      <c r="D312" s="102" t="s">
        <v>348</v>
      </c>
      <c r="E312" s="102" t="s">
        <v>337</v>
      </c>
      <c r="F312" s="102" t="s">
        <v>338</v>
      </c>
      <c r="G312" s="103">
        <v>0</v>
      </c>
      <c r="H312" s="103">
        <v>0</v>
      </c>
      <c r="I312" s="103">
        <v>1.4173401399273323E-2</v>
      </c>
      <c r="J312" s="103">
        <v>2.9466736243931622E-2</v>
      </c>
      <c r="K312" s="103">
        <v>4.6303697586252163E-2</v>
      </c>
      <c r="L312" s="103">
        <v>6.4476492548365849E-2</v>
      </c>
      <c r="M312" s="103">
        <v>8.3703975072255965E-2</v>
      </c>
      <c r="N312" s="103">
        <v>0.1034164478727277</v>
      </c>
      <c r="O312" s="103">
        <v>0.12336104274139309</v>
      </c>
      <c r="P312" s="103">
        <v>0.14328038141622632</v>
      </c>
      <c r="Q312" s="103">
        <v>0.16331076116784513</v>
      </c>
      <c r="R312" s="103">
        <v>0.18327800491521604</v>
      </c>
      <c r="S312" s="102">
        <v>0.20320127685926401</v>
      </c>
      <c r="T312" s="102">
        <v>0.22309403917390105</v>
      </c>
      <c r="U312" s="102">
        <v>0.24296568776526148</v>
      </c>
      <c r="V312" s="102">
        <v>0.2628227513340069</v>
      </c>
      <c r="W312" s="102">
        <v>0.28266975238755987</v>
      </c>
      <c r="X312" s="102">
        <v>0.30250981708467051</v>
      </c>
    </row>
    <row r="313" spans="1:24" s="24" customFormat="1" x14ac:dyDescent="0.3">
      <c r="A313" s="102" t="s">
        <v>350</v>
      </c>
      <c r="B313" s="102" t="s">
        <v>286</v>
      </c>
      <c r="C313" s="102" t="s">
        <v>267</v>
      </c>
      <c r="D313" s="102" t="s">
        <v>319</v>
      </c>
      <c r="E313" s="102" t="s">
        <v>337</v>
      </c>
      <c r="F313" s="102" t="s">
        <v>338</v>
      </c>
      <c r="G313" s="103">
        <v>0</v>
      </c>
      <c r="H313" s="103">
        <v>0</v>
      </c>
      <c r="I313" s="103">
        <v>1.7145757127236434E-2</v>
      </c>
      <c r="J313" s="103">
        <v>2.5718635690854669E-2</v>
      </c>
      <c r="K313" s="103">
        <v>2.5718635690854669E-2</v>
      </c>
      <c r="L313" s="103">
        <v>2.5718635690854669E-2</v>
      </c>
      <c r="M313" s="103">
        <v>2.5718635690854669E-2</v>
      </c>
      <c r="N313" s="103">
        <v>2.5718635690854669E-2</v>
      </c>
      <c r="O313" s="103">
        <v>2.5718635690854651E-2</v>
      </c>
      <c r="P313" s="103">
        <v>8.2299634210734954E-2</v>
      </c>
      <c r="Q313" s="103">
        <v>0.13888063273061524</v>
      </c>
      <c r="R313" s="103">
        <v>0.19546163125049554</v>
      </c>
      <c r="S313" s="102">
        <v>0.25204262977037584</v>
      </c>
      <c r="T313" s="102">
        <v>0.30862362829025614</v>
      </c>
      <c r="U313" s="102">
        <v>0.36520462681013643</v>
      </c>
      <c r="V313" s="102">
        <v>0.42178562533001673</v>
      </c>
      <c r="W313" s="102">
        <v>0.47836662384989703</v>
      </c>
      <c r="X313" s="102">
        <v>0.53494762236977733</v>
      </c>
    </row>
    <row r="314" spans="1:24" s="24" customFormat="1" x14ac:dyDescent="0.3">
      <c r="A314" s="102" t="s">
        <v>350</v>
      </c>
      <c r="B314" s="102" t="s">
        <v>286</v>
      </c>
      <c r="C314" s="102" t="s">
        <v>267</v>
      </c>
      <c r="D314" s="102" t="s">
        <v>349</v>
      </c>
      <c r="E314" s="102" t="s">
        <v>337</v>
      </c>
      <c r="F314" s="102" t="s">
        <v>338</v>
      </c>
      <c r="G314" s="103">
        <v>0</v>
      </c>
      <c r="H314" s="103">
        <v>0</v>
      </c>
      <c r="I314" s="103">
        <v>0.73728832424487523</v>
      </c>
      <c r="J314" s="103">
        <v>1.4736787026975104</v>
      </c>
      <c r="K314" s="103">
        <v>2.2091711353579062</v>
      </c>
      <c r="L314" s="103">
        <v>2.9437656222260622</v>
      </c>
      <c r="M314" s="103">
        <v>3.6774621633019784</v>
      </c>
      <c r="N314" s="103">
        <v>4.4102607585856548</v>
      </c>
      <c r="O314" s="103">
        <v>5.1430593538693312</v>
      </c>
      <c r="P314" s="103">
        <v>5.8758579491530076</v>
      </c>
      <c r="Q314" s="103">
        <v>6.608656544436684</v>
      </c>
      <c r="R314" s="103">
        <v>7.3414551397203605</v>
      </c>
      <c r="S314" s="102">
        <v>8.0742537350040369</v>
      </c>
      <c r="T314" s="102">
        <v>8.8070523302877124</v>
      </c>
      <c r="U314" s="102">
        <v>9.5398509255713879</v>
      </c>
      <c r="V314" s="102">
        <v>10.272649520855063</v>
      </c>
      <c r="W314" s="102">
        <v>11.005448116138739</v>
      </c>
      <c r="X314" s="102">
        <v>11.738246711422414</v>
      </c>
    </row>
    <row r="315" spans="1:24" s="24" customFormat="1" x14ac:dyDescent="0.3">
      <c r="A315" s="102" t="s">
        <v>350</v>
      </c>
      <c r="B315" s="102" t="s">
        <v>286</v>
      </c>
      <c r="C315" s="102" t="s">
        <v>267</v>
      </c>
      <c r="D315" s="102" t="s">
        <v>321</v>
      </c>
      <c r="E315" s="102" t="s">
        <v>337</v>
      </c>
      <c r="F315" s="102" t="s">
        <v>338</v>
      </c>
      <c r="G315" s="103">
        <v>0</v>
      </c>
      <c r="H315" s="103">
        <v>0</v>
      </c>
      <c r="I315" s="103">
        <v>1.5350793771666325E-3</v>
      </c>
      <c r="J315" s="103">
        <v>3.2358536475095637E-3</v>
      </c>
      <c r="K315" s="103">
        <v>5.1494264843890501E-3</v>
      </c>
      <c r="L315" s="103">
        <v>7.2496647866547043E-3</v>
      </c>
      <c r="M315" s="103">
        <v>9.4989415175645402E-3</v>
      </c>
      <c r="N315" s="103">
        <v>1.1824285510350334E-2</v>
      </c>
      <c r="O315" s="103">
        <v>1.4189864792064105E-2</v>
      </c>
      <c r="P315" s="103">
        <v>1.6560420682826718E-2</v>
      </c>
      <c r="Q315" s="103">
        <v>1.8948856087383271E-2</v>
      </c>
      <c r="R315" s="103">
        <v>2.1332238173870734E-2</v>
      </c>
      <c r="S315" s="102">
        <v>2.3711496309270389E-2</v>
      </c>
      <c r="T315" s="102">
        <v>2.6087445318248095E-2</v>
      </c>
      <c r="U315" s="102">
        <v>2.846077484125694E-2</v>
      </c>
      <c r="V315" s="102">
        <v>3.0832052993954109E-2</v>
      </c>
      <c r="W315" s="102">
        <v>3.320173817913135E-2</v>
      </c>
      <c r="X315" s="102">
        <v>3.5570194451759928E-2</v>
      </c>
    </row>
    <row r="316" spans="1:24" s="24" customFormat="1" x14ac:dyDescent="0.3">
      <c r="A316" s="102" t="s">
        <v>350</v>
      </c>
      <c r="B316" s="102" t="s">
        <v>286</v>
      </c>
      <c r="C316" s="102" t="s">
        <v>267</v>
      </c>
      <c r="D316" s="102" t="s">
        <v>322</v>
      </c>
      <c r="E316" s="102" t="s">
        <v>337</v>
      </c>
      <c r="F316" s="102" t="s">
        <v>338</v>
      </c>
      <c r="G316" s="103">
        <v>0</v>
      </c>
      <c r="H316" s="103">
        <v>0</v>
      </c>
      <c r="I316" s="103">
        <v>5.9299186046203732E-2</v>
      </c>
      <c r="J316" s="103">
        <v>0.13122455007039638</v>
      </c>
      <c r="K316" s="103">
        <v>0.2209609626075873</v>
      </c>
      <c r="L316" s="103">
        <v>0.32808696365564533</v>
      </c>
      <c r="M316" s="103">
        <v>0.448375476269948</v>
      </c>
      <c r="N316" s="103">
        <v>0.5752376271794819</v>
      </c>
      <c r="O316" s="103">
        <v>0.70495846220201208</v>
      </c>
      <c r="P316" s="103">
        <v>0.83517603232697935</v>
      </c>
      <c r="Q316" s="103">
        <v>0.96611950502527577</v>
      </c>
      <c r="R316" s="103">
        <v>1.0966502422811579</v>
      </c>
      <c r="S316" s="102">
        <v>1.2268935251452957</v>
      </c>
      <c r="T316" s="102">
        <v>1.3569373591285161</v>
      </c>
      <c r="U316" s="102">
        <v>1.4868431675584661</v>
      </c>
      <c r="V316" s="102">
        <v>1.6166536301420433</v>
      </c>
      <c r="W316" s="102">
        <v>1.746398311612146</v>
      </c>
      <c r="X316" s="102">
        <v>1.8760976484301903</v>
      </c>
    </row>
    <row r="317" spans="1:24" s="24" customFormat="1" x14ac:dyDescent="0.3">
      <c r="A317" s="102" t="s">
        <v>350</v>
      </c>
      <c r="B317" s="102" t="s">
        <v>286</v>
      </c>
      <c r="C317" s="102" t="s">
        <v>267</v>
      </c>
      <c r="D317" s="102" t="s">
        <v>323</v>
      </c>
      <c r="E317" s="102" t="s">
        <v>337</v>
      </c>
      <c r="F317" s="102" t="s">
        <v>338</v>
      </c>
      <c r="G317" s="103">
        <v>0</v>
      </c>
      <c r="H317" s="103">
        <v>0</v>
      </c>
      <c r="I317" s="103">
        <v>2.1909047123969589E-2</v>
      </c>
      <c r="J317" s="103">
        <v>5.1453643718045963E-2</v>
      </c>
      <c r="K317" s="103">
        <v>8.1545409408284558E-2</v>
      </c>
      <c r="L317" s="103">
        <v>0.11165465606030733</v>
      </c>
      <c r="M317" s="103">
        <v>0.14190859151119931</v>
      </c>
      <c r="N317" s="103">
        <v>0.17210884125416109</v>
      </c>
      <c r="O317" s="103">
        <v>0.20234975072219483</v>
      </c>
      <c r="P317" s="103">
        <v>0.23239982713187141</v>
      </c>
      <c r="Q317" s="103">
        <v>0.26261741878371991</v>
      </c>
      <c r="R317" s="103">
        <v>0.29273976421365205</v>
      </c>
      <c r="S317" s="102">
        <v>0.32279577430628731</v>
      </c>
      <c r="T317" s="102">
        <v>0.35280575793639807</v>
      </c>
      <c r="U317" s="102">
        <v>0.38278388965575455</v>
      </c>
      <c r="V317" s="102">
        <v>0.41274001858419657</v>
      </c>
      <c r="W317" s="102">
        <v>0.44268096732240519</v>
      </c>
      <c r="X317" s="102">
        <v>0.47261145195613224</v>
      </c>
    </row>
    <row r="318" spans="1:24" s="24" customFormat="1" x14ac:dyDescent="0.3">
      <c r="A318" s="102" t="s">
        <v>350</v>
      </c>
      <c r="B318" s="102" t="s">
        <v>286</v>
      </c>
      <c r="C318" s="102" t="s">
        <v>267</v>
      </c>
      <c r="D318" s="102" t="s">
        <v>324</v>
      </c>
      <c r="E318" s="102" t="s">
        <v>337</v>
      </c>
      <c r="F318" s="102" t="s">
        <v>338</v>
      </c>
      <c r="G318" s="103">
        <v>0</v>
      </c>
      <c r="H318" s="103">
        <v>0</v>
      </c>
      <c r="I318" s="103">
        <v>5.290969874972528E-2</v>
      </c>
      <c r="J318" s="103">
        <v>0.10919848863505843</v>
      </c>
      <c r="K318" s="103">
        <v>0.16707847472154655</v>
      </c>
      <c r="L318" s="103">
        <v>0.2249539834928948</v>
      </c>
      <c r="M318" s="103">
        <v>0.28248973609953371</v>
      </c>
      <c r="N318" s="103">
        <v>0.33991155177437538</v>
      </c>
      <c r="O318" s="103">
        <v>0.39682987734548558</v>
      </c>
      <c r="P318" s="103">
        <v>0.45338902396542086</v>
      </c>
      <c r="Q318" s="103">
        <v>0.50969471722568838</v>
      </c>
      <c r="R318" s="103">
        <v>0.56582293424571772</v>
      </c>
      <c r="S318" s="102">
        <v>0.62182754587729694</v>
      </c>
      <c r="T318" s="102">
        <v>0.67774639449008178</v>
      </c>
      <c r="U318" s="102">
        <v>0.7336058921149603</v>
      </c>
      <c r="V318" s="102">
        <v>0.78942439102589845</v>
      </c>
      <c r="W318" s="102">
        <v>0.84521460405804261</v>
      </c>
      <c r="X318" s="102">
        <v>0.9009853188898016</v>
      </c>
    </row>
    <row r="319" spans="1:24" s="24" customFormat="1" x14ac:dyDescent="0.3">
      <c r="A319" s="102" t="s">
        <v>350</v>
      </c>
      <c r="B319" s="102" t="s">
        <v>286</v>
      </c>
      <c r="C319" s="102" t="s">
        <v>267</v>
      </c>
      <c r="D319" s="102" t="s">
        <v>325</v>
      </c>
      <c r="E319" s="102" t="s">
        <v>337</v>
      </c>
      <c r="F319" s="102" t="s">
        <v>338</v>
      </c>
      <c r="G319" s="103">
        <v>0</v>
      </c>
      <c r="H319" s="103">
        <v>0</v>
      </c>
      <c r="I319" s="103">
        <v>1.2209876813984308E-2</v>
      </c>
      <c r="J319" s="103">
        <v>2.5199540462593387E-2</v>
      </c>
      <c r="K319" s="103">
        <v>3.8556401620583158E-2</v>
      </c>
      <c r="L319" s="103">
        <v>5.1912229556543572E-2</v>
      </c>
      <c r="M319" s="103">
        <v>6.5189652568342249E-2</v>
      </c>
      <c r="N319" s="103">
        <v>7.8440782557600994E-2</v>
      </c>
      <c r="O319" s="103">
        <v>9.157572303361565E-2</v>
      </c>
      <c r="P319" s="103">
        <v>0.1046277764236772</v>
      </c>
      <c r="Q319" s="103">
        <v>0.11762134083397205</v>
      </c>
      <c r="R319" s="103">
        <v>0.13057394936884287</v>
      </c>
      <c r="S319" s="102">
        <v>0.14349803370867603</v>
      </c>
      <c r="T319" s="102">
        <v>0.15640232666962367</v>
      </c>
      <c r="U319" s="102">
        <v>0.16929292330894696</v>
      </c>
      <c r="V319" s="102">
        <v>0.18217405874817702</v>
      </c>
      <c r="W319" s="102">
        <v>0.19504866670560672</v>
      </c>
      <c r="X319" s="102">
        <v>0.20791877509810935</v>
      </c>
    </row>
    <row r="320" spans="1:24" s="24" customFormat="1" x14ac:dyDescent="0.3">
      <c r="A320" s="102" t="s">
        <v>350</v>
      </c>
      <c r="B320" s="102" t="s">
        <v>286</v>
      </c>
      <c r="C320" s="102" t="s">
        <v>267</v>
      </c>
      <c r="D320" s="102" t="s">
        <v>326</v>
      </c>
      <c r="E320" s="102" t="s">
        <v>327</v>
      </c>
      <c r="F320" s="102" t="s">
        <v>338</v>
      </c>
      <c r="G320" s="103">
        <v>0</v>
      </c>
      <c r="H320" s="103">
        <v>0</v>
      </c>
      <c r="I320" s="103">
        <v>0</v>
      </c>
      <c r="J320" s="103">
        <v>0</v>
      </c>
      <c r="K320" s="103">
        <v>1.4113467481849145</v>
      </c>
      <c r="L320" s="103">
        <v>4.1801481487919325</v>
      </c>
      <c r="M320" s="103">
        <v>6.9173617275172283</v>
      </c>
      <c r="N320" s="103">
        <v>9.6228373694398499</v>
      </c>
      <c r="O320" s="103">
        <v>12.296992279575029</v>
      </c>
      <c r="P320" s="103">
        <v>14.940781649355381</v>
      </c>
      <c r="Q320" s="103">
        <v>17.5556336546681</v>
      </c>
      <c r="R320" s="103">
        <v>20.143357876800529</v>
      </c>
      <c r="S320" s="102">
        <v>22.706038945766636</v>
      </c>
      <c r="T320" s="102">
        <v>25.245927469320819</v>
      </c>
      <c r="U320" s="102">
        <v>27.765338500953469</v>
      </c>
      <c r="V320" s="102">
        <v>30.266564741261053</v>
      </c>
      <c r="W320" s="102">
        <v>32.75180827724747</v>
      </c>
      <c r="X320" s="102">
        <v>35.223131666933376</v>
      </c>
    </row>
    <row r="321" spans="1:24" s="24" customFormat="1" x14ac:dyDescent="0.3">
      <c r="A321" s="102" t="s">
        <v>350</v>
      </c>
      <c r="B321" s="102" t="s">
        <v>286</v>
      </c>
      <c r="C321" s="102" t="s">
        <v>267</v>
      </c>
      <c r="D321" s="102" t="s">
        <v>328</v>
      </c>
      <c r="E321" s="102" t="s">
        <v>327</v>
      </c>
      <c r="F321" s="102" t="s">
        <v>338</v>
      </c>
      <c r="G321" s="103">
        <v>0</v>
      </c>
      <c r="H321" s="103">
        <v>0</v>
      </c>
      <c r="I321" s="103">
        <v>0</v>
      </c>
      <c r="J321" s="103">
        <v>0</v>
      </c>
      <c r="K321" s="103">
        <v>0.24440651263914814</v>
      </c>
      <c r="L321" s="103">
        <v>0.72388690637162278</v>
      </c>
      <c r="M321" s="103">
        <v>1.1978971564998366</v>
      </c>
      <c r="N321" s="103">
        <v>1.6664112672404199</v>
      </c>
      <c r="O321" s="103">
        <v>2.1295014870489415</v>
      </c>
      <c r="P321" s="103">
        <v>2.5873332288597131</v>
      </c>
      <c r="Q321" s="103">
        <v>3.0401538135302579</v>
      </c>
      <c r="R321" s="103">
        <v>3.488276610863104</v>
      </c>
      <c r="S321" s="102">
        <v>3.9320626215496208</v>
      </c>
      <c r="T321" s="102">
        <v>4.3719015890694157</v>
      </c>
      <c r="U321" s="102">
        <v>4.8081944171344135</v>
      </c>
      <c r="V321" s="102">
        <v>5.2413381385489402</v>
      </c>
      <c r="W321" s="102">
        <v>5.6717140943306044</v>
      </c>
      <c r="X321" s="102">
        <v>6.099679462907452</v>
      </c>
    </row>
    <row r="322" spans="1:24" s="24" customFormat="1" x14ac:dyDescent="0.3">
      <c r="A322" s="102" t="s">
        <v>350</v>
      </c>
      <c r="B322" s="102" t="s">
        <v>286</v>
      </c>
      <c r="C322" s="102" t="s">
        <v>267</v>
      </c>
      <c r="D322" s="102" t="s">
        <v>329</v>
      </c>
      <c r="E322" s="102" t="s">
        <v>337</v>
      </c>
      <c r="F322" s="102" t="s">
        <v>338</v>
      </c>
      <c r="G322" s="103">
        <v>0</v>
      </c>
      <c r="H322" s="103">
        <v>0</v>
      </c>
      <c r="I322" s="103">
        <v>0</v>
      </c>
      <c r="J322" s="103">
        <v>0</v>
      </c>
      <c r="K322" s="103">
        <v>0.60687910171951309</v>
      </c>
      <c r="L322" s="103">
        <v>1.7974637039805312</v>
      </c>
      <c r="M322" s="103">
        <v>2.9744655428324087</v>
      </c>
      <c r="N322" s="103">
        <v>4.1378200688591367</v>
      </c>
      <c r="O322" s="103">
        <v>5.2877066802172639</v>
      </c>
      <c r="P322" s="103">
        <v>6.4245361092228155</v>
      </c>
      <c r="Q322" s="103">
        <v>7.5489224715072849</v>
      </c>
      <c r="R322" s="103">
        <v>8.6616438870242298</v>
      </c>
      <c r="S322" s="102">
        <v>9.7635967466796565</v>
      </c>
      <c r="T322" s="102">
        <v>10.855748811807956</v>
      </c>
      <c r="U322" s="102">
        <v>11.939095555409995</v>
      </c>
      <c r="V322" s="102">
        <v>13.014622838742255</v>
      </c>
      <c r="W322" s="102">
        <v>14.083277559216414</v>
      </c>
      <c r="X322" s="102">
        <v>15.145946616781355</v>
      </c>
    </row>
    <row r="323" spans="1:24" s="24" customFormat="1" x14ac:dyDescent="0.3">
      <c r="A323" s="102" t="s">
        <v>350</v>
      </c>
      <c r="B323" s="102" t="s">
        <v>286</v>
      </c>
      <c r="C323" s="102" t="s">
        <v>267</v>
      </c>
      <c r="D323" s="102" t="s">
        <v>330</v>
      </c>
      <c r="E323" s="102" t="s">
        <v>337</v>
      </c>
      <c r="F323" s="102" t="s">
        <v>338</v>
      </c>
      <c r="G323" s="103">
        <v>0</v>
      </c>
      <c r="H323" s="103">
        <v>0</v>
      </c>
      <c r="I323" s="103">
        <v>0</v>
      </c>
      <c r="J323" s="103">
        <v>0</v>
      </c>
      <c r="K323" s="103">
        <v>0.10509480043483373</v>
      </c>
      <c r="L323" s="103">
        <v>0.31127136973979785</v>
      </c>
      <c r="M323" s="103">
        <v>0.51509577729492984</v>
      </c>
      <c r="N323" s="103">
        <v>0.71655684491338067</v>
      </c>
      <c r="O323" s="103">
        <v>0.91568563943104508</v>
      </c>
      <c r="P323" s="103">
        <v>1.1125532884096767</v>
      </c>
      <c r="Q323" s="103">
        <v>1.3072661398180112</v>
      </c>
      <c r="R323" s="103">
        <v>1.4999589426711351</v>
      </c>
      <c r="S323" s="102">
        <v>1.6907869272663372</v>
      </c>
      <c r="T323" s="102">
        <v>1.879917683299849</v>
      </c>
      <c r="U323" s="102">
        <v>2.0675235993677981</v>
      </c>
      <c r="V323" s="102">
        <v>2.2537753995760443</v>
      </c>
      <c r="W323" s="102">
        <v>2.4388370605621601</v>
      </c>
      <c r="X323" s="102">
        <v>2.6228621690502045</v>
      </c>
    </row>
    <row r="324" spans="1:24" s="24" customFormat="1" x14ac:dyDescent="0.3">
      <c r="A324" s="102" t="s">
        <v>350</v>
      </c>
      <c r="B324" s="102" t="s">
        <v>286</v>
      </c>
      <c r="C324" s="102" t="s">
        <v>267</v>
      </c>
      <c r="D324" s="102" t="s">
        <v>331</v>
      </c>
      <c r="E324" s="102" t="s">
        <v>327</v>
      </c>
      <c r="F324" s="102" t="s">
        <v>338</v>
      </c>
      <c r="G324" s="103">
        <v>0</v>
      </c>
      <c r="H324" s="103">
        <v>0</v>
      </c>
      <c r="I324" s="103">
        <v>0</v>
      </c>
      <c r="J324" s="103">
        <v>0</v>
      </c>
      <c r="K324" s="103">
        <v>0</v>
      </c>
      <c r="L324" s="103">
        <v>0</v>
      </c>
      <c r="M324" s="103">
        <v>0</v>
      </c>
      <c r="N324" s="103">
        <v>3.4546024998723852</v>
      </c>
      <c r="O324" s="103">
        <v>10.326257472444631</v>
      </c>
      <c r="P324" s="103">
        <v>17.197912445016875</v>
      </c>
      <c r="Q324" s="103">
        <v>24.06956741758912</v>
      </c>
      <c r="R324" s="103">
        <v>30.941222390161364</v>
      </c>
      <c r="S324" s="102">
        <v>37.812877362733609</v>
      </c>
      <c r="T324" s="102">
        <v>44.684532335305853</v>
      </c>
      <c r="U324" s="102">
        <v>51.556187307878098</v>
      </c>
      <c r="V324" s="102">
        <v>58.427842280450342</v>
      </c>
      <c r="W324" s="102">
        <v>65.299497253022594</v>
      </c>
      <c r="X324" s="102">
        <v>72.171152225594838</v>
      </c>
    </row>
    <row r="325" spans="1:24" s="24" customFormat="1" x14ac:dyDescent="0.3">
      <c r="A325" s="102" t="s">
        <v>350</v>
      </c>
      <c r="B325" s="102" t="s">
        <v>286</v>
      </c>
      <c r="C325" s="102" t="s">
        <v>267</v>
      </c>
      <c r="D325" s="102" t="s">
        <v>332</v>
      </c>
      <c r="E325" s="102" t="s">
        <v>327</v>
      </c>
      <c r="F325" s="102" t="s">
        <v>338</v>
      </c>
      <c r="G325" s="103">
        <v>0</v>
      </c>
      <c r="H325" s="103">
        <v>0</v>
      </c>
      <c r="I325" s="103">
        <v>0</v>
      </c>
      <c r="J325" s="103">
        <v>0</v>
      </c>
      <c r="K325" s="103">
        <v>0</v>
      </c>
      <c r="L325" s="103">
        <v>0</v>
      </c>
      <c r="M325" s="103">
        <v>0</v>
      </c>
      <c r="N325" s="103">
        <v>5.7457297152306595E-2</v>
      </c>
      <c r="O325" s="103">
        <v>0.17174735561830776</v>
      </c>
      <c r="P325" s="103">
        <v>0.28603741408430894</v>
      </c>
      <c r="Q325" s="103">
        <v>0.40032747255031009</v>
      </c>
      <c r="R325" s="103">
        <v>0.51461753101631125</v>
      </c>
      <c r="S325" s="102">
        <v>0.6289075894823124</v>
      </c>
      <c r="T325" s="102">
        <v>0.74319764794831356</v>
      </c>
      <c r="U325" s="102">
        <v>0.85748770641431471</v>
      </c>
      <c r="V325" s="102">
        <v>0.97177776488031586</v>
      </c>
      <c r="W325" s="102">
        <v>1.086067823346317</v>
      </c>
      <c r="X325" s="102">
        <v>1.2003578818123182</v>
      </c>
    </row>
    <row r="326" spans="1:24" s="24" customFormat="1" x14ac:dyDescent="0.3">
      <c r="A326" s="102" t="s">
        <v>350</v>
      </c>
      <c r="B326" s="102" t="s">
        <v>286</v>
      </c>
      <c r="C326" s="102" t="s">
        <v>267</v>
      </c>
      <c r="D326" s="102" t="s">
        <v>333</v>
      </c>
      <c r="E326" s="102" t="s">
        <v>337</v>
      </c>
      <c r="F326" s="102" t="s">
        <v>338</v>
      </c>
      <c r="G326" s="103">
        <v>0</v>
      </c>
      <c r="H326" s="103">
        <v>0</v>
      </c>
      <c r="I326" s="103">
        <v>0</v>
      </c>
      <c r="J326" s="103">
        <v>0</v>
      </c>
      <c r="K326" s="103">
        <v>0</v>
      </c>
      <c r="L326" s="103">
        <v>0</v>
      </c>
      <c r="M326" s="103">
        <v>0</v>
      </c>
      <c r="N326" s="103">
        <v>1.4854790749451257</v>
      </c>
      <c r="O326" s="103">
        <v>4.4402907131511915</v>
      </c>
      <c r="P326" s="103">
        <v>7.3951023513572576</v>
      </c>
      <c r="Q326" s="103">
        <v>10.349913989563323</v>
      </c>
      <c r="R326" s="103">
        <v>13.30472562776939</v>
      </c>
      <c r="S326" s="102">
        <v>16.259537265975457</v>
      </c>
      <c r="T326" s="102">
        <v>19.214348904181524</v>
      </c>
      <c r="U326" s="102">
        <v>22.169160542387591</v>
      </c>
      <c r="V326" s="102">
        <v>25.123972180593658</v>
      </c>
      <c r="W326" s="102">
        <v>28.078783818799725</v>
      </c>
      <c r="X326" s="102">
        <v>31.033595457005791</v>
      </c>
    </row>
    <row r="327" spans="1:24" s="24" customFormat="1" x14ac:dyDescent="0.3">
      <c r="A327" s="102" t="s">
        <v>350</v>
      </c>
      <c r="B327" s="102" t="s">
        <v>286</v>
      </c>
      <c r="C327" s="102" t="s">
        <v>267</v>
      </c>
      <c r="D327" s="102" t="s">
        <v>334</v>
      </c>
      <c r="E327" s="102" t="s">
        <v>337</v>
      </c>
      <c r="F327" s="102" t="s">
        <v>338</v>
      </c>
      <c r="G327" s="103">
        <v>0</v>
      </c>
      <c r="H327" s="103">
        <v>0</v>
      </c>
      <c r="I327" s="103">
        <v>0</v>
      </c>
      <c r="J327" s="103">
        <v>0</v>
      </c>
      <c r="K327" s="103">
        <v>0</v>
      </c>
      <c r="L327" s="103">
        <v>0</v>
      </c>
      <c r="M327" s="103">
        <v>0</v>
      </c>
      <c r="N327" s="103">
        <v>2.4706637775491841E-2</v>
      </c>
      <c r="O327" s="103">
        <v>7.3851362915872354E-2</v>
      </c>
      <c r="P327" s="103">
        <v>0.12299608805625287</v>
      </c>
      <c r="Q327" s="103">
        <v>0.17214081319663338</v>
      </c>
      <c r="R327" s="103">
        <v>0.22128553833701389</v>
      </c>
      <c r="S327" s="102">
        <v>0.27043026347739441</v>
      </c>
      <c r="T327" s="102">
        <v>0.31957498861777489</v>
      </c>
      <c r="U327" s="102">
        <v>0.36871971375815538</v>
      </c>
      <c r="V327" s="102">
        <v>0.41786443889853586</v>
      </c>
      <c r="W327" s="102">
        <v>0.46700916403891635</v>
      </c>
      <c r="X327" s="102">
        <v>0.51615388917929683</v>
      </c>
    </row>
    <row r="328" spans="1:24" s="24" customFormat="1" x14ac:dyDescent="0.3">
      <c r="A328" s="102" t="s">
        <v>336</v>
      </c>
      <c r="B328" s="102" t="s">
        <v>137</v>
      </c>
      <c r="C328" s="102" t="s">
        <v>138</v>
      </c>
      <c r="D328" s="102" t="s">
        <v>139</v>
      </c>
      <c r="E328" s="102" t="s">
        <v>337</v>
      </c>
      <c r="F328" s="102" t="s">
        <v>338</v>
      </c>
      <c r="G328" s="103">
        <v>0</v>
      </c>
      <c r="H328" s="103">
        <v>0</v>
      </c>
      <c r="I328" s="103">
        <v>-9.2724258880035688E-4</v>
      </c>
      <c r="J328" s="103">
        <v>-1.8296242482548017E-3</v>
      </c>
      <c r="K328" s="103">
        <v>-2.7146138407316187E-3</v>
      </c>
      <c r="L328" s="103">
        <v>-3.5875254323874967E-3</v>
      </c>
      <c r="M328" s="103">
        <v>-4.4520921242202811E-3</v>
      </c>
      <c r="N328" s="103">
        <v>-5.3109135031382208E-3</v>
      </c>
      <c r="O328" s="103">
        <v>-6.1657889475694953E-3</v>
      </c>
      <c r="P328" s="103">
        <v>-7.0179588128208067E-3</v>
      </c>
      <c r="Q328" s="103">
        <v>-7.8682756890866845E-3</v>
      </c>
      <c r="R328" s="103">
        <v>-8.7173244918082645E-3</v>
      </c>
      <c r="S328" s="102">
        <v>-9.5655059679265776E-3</v>
      </c>
      <c r="T328" s="102">
        <v>-1.0413094435085053E-2</v>
      </c>
      <c r="U328" s="102">
        <v>-1.1260277551766205E-2</v>
      </c>
      <c r="V328" s="102">
        <v>-1.2107183639273298E-2</v>
      </c>
      <c r="W328" s="102">
        <v>-1.2953900418622287E-2</v>
      </c>
      <c r="X328" s="102">
        <v>-1.3800487844435542E-2</v>
      </c>
    </row>
    <row r="329" spans="1:24" s="24" customFormat="1" x14ac:dyDescent="0.3">
      <c r="A329" s="102" t="s">
        <v>336</v>
      </c>
      <c r="B329" s="102" t="s">
        <v>137</v>
      </c>
      <c r="C329" s="102" t="s">
        <v>138</v>
      </c>
      <c r="D329" s="102" t="s">
        <v>140</v>
      </c>
      <c r="E329" s="102" t="s">
        <v>337</v>
      </c>
      <c r="F329" s="102" t="s">
        <v>338</v>
      </c>
      <c r="G329" s="103">
        <v>0</v>
      </c>
      <c r="H329" s="103">
        <v>0</v>
      </c>
      <c r="I329" s="103">
        <v>-1.4995626306854586E-3</v>
      </c>
      <c r="J329" s="103">
        <v>-1.7710714404731553E-3</v>
      </c>
      <c r="K329" s="103">
        <v>-2.0392326708003452E-3</v>
      </c>
      <c r="L329" s="103">
        <v>-2.3050788083936349E-3</v>
      </c>
      <c r="M329" s="103">
        <v>-2.5693386667694361E-3</v>
      </c>
      <c r="N329" s="103">
        <v>-2.8325185143295473E-3</v>
      </c>
      <c r="O329" s="103">
        <v>-3.0949662227131376E-3</v>
      </c>
      <c r="P329" s="103">
        <v>-3.3569190716556496E-3</v>
      </c>
      <c r="Q329" s="103">
        <v>-3.6185381052464263E-3</v>
      </c>
      <c r="R329" s="103">
        <v>-3.8799322603592927E-3</v>
      </c>
      <c r="S329" s="102">
        <v>-4.1411750604812871E-3</v>
      </c>
      <c r="T329" s="102">
        <v>-4.4023160527618677E-3</v>
      </c>
      <c r="U329" s="102">
        <v>-4.6633885927703034E-3</v>
      </c>
      <c r="V329" s="102">
        <v>-4.9244151203749337E-3</v>
      </c>
      <c r="W329" s="102">
        <v>-5.1854107249817063E-3</v>
      </c>
      <c r="X329" s="102">
        <v>-5.4463855501296734E-3</v>
      </c>
    </row>
    <row r="330" spans="1:24" s="24" customFormat="1" x14ac:dyDescent="0.3">
      <c r="A330" s="102" t="s">
        <v>336</v>
      </c>
      <c r="B330" s="102" t="s">
        <v>137</v>
      </c>
      <c r="C330" s="102" t="s">
        <v>138</v>
      </c>
      <c r="D330" s="102" t="s">
        <v>141</v>
      </c>
      <c r="E330" s="102" t="s">
        <v>337</v>
      </c>
      <c r="F330" s="102" t="s">
        <v>338</v>
      </c>
      <c r="G330" s="103">
        <v>0</v>
      </c>
      <c r="H330" s="103">
        <v>0</v>
      </c>
      <c r="I330" s="103">
        <v>-3.4020443303827494E-5</v>
      </c>
      <c r="J330" s="103">
        <v>-6.7557614882612116E-5</v>
      </c>
      <c r="K330" s="103">
        <v>-1.0079154447903147E-4</v>
      </c>
      <c r="L330" s="103">
        <v>-1.3383559045368742E-4</v>
      </c>
      <c r="M330" s="103">
        <v>-1.6676088958949019E-4</v>
      </c>
      <c r="N330" s="103">
        <v>-1.9961198870104823E-4</v>
      </c>
      <c r="O330" s="103">
        <v>-2.3241674678039365E-4</v>
      </c>
      <c r="P330" s="103">
        <v>-2.6519257210816068E-4</v>
      </c>
      <c r="Q330" s="103">
        <v>-2.9795033701595259E-4</v>
      </c>
      <c r="R330" s="103">
        <v>-3.3069682962962071E-4</v>
      </c>
      <c r="S330" s="102">
        <v>-3.6343628725628828E-4</v>
      </c>
      <c r="T330" s="102">
        <v>-3.9617135459110513E-4</v>
      </c>
      <c r="U330" s="102">
        <v>-4.2890368217902389E-4</v>
      </c>
      <c r="V330" s="102">
        <v>-4.616343000691201E-4</v>
      </c>
      <c r="W330" s="102">
        <v>-4.943638510604934E-4</v>
      </c>
      <c r="X330" s="102">
        <v>-5.2709273628241649E-4</v>
      </c>
    </row>
    <row r="331" spans="1:24" s="24" customFormat="1" x14ac:dyDescent="0.3">
      <c r="A331" s="102" t="s">
        <v>336</v>
      </c>
      <c r="B331" s="102" t="s">
        <v>137</v>
      </c>
      <c r="C331" s="102" t="s">
        <v>138</v>
      </c>
      <c r="D331" s="102" t="s">
        <v>142</v>
      </c>
      <c r="E331" s="102" t="s">
        <v>337</v>
      </c>
      <c r="F331" s="102" t="s">
        <v>338</v>
      </c>
      <c r="G331" s="103">
        <v>0</v>
      </c>
      <c r="H331" s="103">
        <v>0</v>
      </c>
      <c r="I331" s="103">
        <v>-3.5722165455383513E-6</v>
      </c>
      <c r="J331" s="103">
        <v>-7.0376394298632832E-6</v>
      </c>
      <c r="K331" s="103">
        <v>-1.0416982688652478E-5</v>
      </c>
      <c r="L331" s="103">
        <v>-1.3727074102266918E-5</v>
      </c>
      <c r="M331" s="103">
        <v>-1.6981536758184072E-5</v>
      </c>
      <c r="N331" s="103">
        <v>-2.0191368606776165E-5</v>
      </c>
      <c r="O331" s="103">
        <v>-2.336542849470724E-5</v>
      </c>
      <c r="P331" s="103">
        <v>-2.6510839468608266E-5</v>
      </c>
      <c r="Q331" s="103">
        <v>-2.9633320699007927E-5</v>
      </c>
      <c r="R331" s="103">
        <v>-3.2737458919368885E-5</v>
      </c>
      <c r="S331" s="102">
        <v>-3.582692929482192E-5</v>
      </c>
      <c r="T331" s="102">
        <v>-3.8904674436491686E-5</v>
      </c>
      <c r="U331" s="102">
        <v>-4.1973049043063013E-5</v>
      </c>
      <c r="V331" s="102">
        <v>-4.5033936482866372E-5</v>
      </c>
      <c r="W331" s="102">
        <v>-4.8088842577078262E-5</v>
      </c>
      <c r="X331" s="102">
        <v>-5.1138970926099194E-5</v>
      </c>
    </row>
    <row r="332" spans="1:24" s="24" customFormat="1" x14ac:dyDescent="0.3">
      <c r="A332" s="102" t="s">
        <v>336</v>
      </c>
      <c r="B332" s="102" t="s">
        <v>137</v>
      </c>
      <c r="C332" s="102" t="s">
        <v>138</v>
      </c>
      <c r="D332" s="102" t="s">
        <v>143</v>
      </c>
      <c r="E332" s="102" t="s">
        <v>337</v>
      </c>
      <c r="F332" s="102" t="s">
        <v>338</v>
      </c>
      <c r="G332" s="103">
        <v>0</v>
      </c>
      <c r="H332" s="103">
        <v>0</v>
      </c>
      <c r="I332" s="103">
        <v>-7.2123559249674687E-5</v>
      </c>
      <c r="J332" s="103">
        <v>-1.4312628886794713E-4</v>
      </c>
      <c r="K332" s="103">
        <v>-2.1334948172514637E-4</v>
      </c>
      <c r="L332" s="103">
        <v>-2.8303326346311208E-4</v>
      </c>
      <c r="M332" s="103">
        <v>-3.5234510751428632E-4</v>
      </c>
      <c r="N332" s="103">
        <v>-4.2140111486038234E-4</v>
      </c>
      <c r="O332" s="103">
        <v>-4.9028144000719438E-4</v>
      </c>
      <c r="P332" s="103">
        <v>-5.5904126356226026E-4</v>
      </c>
      <c r="Q332" s="103">
        <v>-6.2771849951206711E-4</v>
      </c>
      <c r="R332" s="103">
        <v>-6.9633916341424137E-4</v>
      </c>
      <c r="S332" s="102">
        <v>-7.6492109014621797E-4</v>
      </c>
      <c r="T332" s="102">
        <v>-8.3347649870432511E-4</v>
      </c>
      <c r="U332" s="102">
        <v>-9.0201375696088656E-4</v>
      </c>
      <c r="V332" s="102">
        <v>-9.7053859376433063E-4</v>
      </c>
      <c r="W332" s="102">
        <v>-1.0390549304371112E-3</v>
      </c>
      <c r="X332" s="102">
        <v>-1.1075654507054216E-3</v>
      </c>
    </row>
    <row r="333" spans="1:24" s="24" customFormat="1" x14ac:dyDescent="0.3">
      <c r="A333" s="102" t="s">
        <v>336</v>
      </c>
      <c r="B333" s="102" t="s">
        <v>137</v>
      </c>
      <c r="C333" s="102" t="s">
        <v>138</v>
      </c>
      <c r="D333" s="102" t="s">
        <v>144</v>
      </c>
      <c r="E333" s="102" t="s">
        <v>337</v>
      </c>
      <c r="F333" s="102" t="s">
        <v>338</v>
      </c>
      <c r="G333" s="105">
        <v>0</v>
      </c>
      <c r="H333" s="105">
        <v>0</v>
      </c>
      <c r="I333" s="105">
        <v>-8.0819976270904044E-3</v>
      </c>
      <c r="J333" s="105">
        <v>-1.5432983660867162E-2</v>
      </c>
      <c r="K333" s="105">
        <v>-2.2179942547001771E-2</v>
      </c>
      <c r="L333" s="105">
        <v>-2.8399894758447827E-2</v>
      </c>
      <c r="M333" s="105">
        <v>-3.4138823815005506E-2</v>
      </c>
      <c r="N333" s="105">
        <v>-3.9423929224549861E-2</v>
      </c>
      <c r="O333" s="105">
        <v>-3.9864591308666451E-2</v>
      </c>
      <c r="P333" s="105">
        <v>-4.0304052154489775E-2</v>
      </c>
      <c r="Q333" s="105">
        <v>-4.0742811055423989E-2</v>
      </c>
      <c r="R333" s="105">
        <v>-4.118115993900559E-2</v>
      </c>
      <c r="S333" s="102">
        <v>-4.1619269381074776E-2</v>
      </c>
      <c r="T333" s="102">
        <v>-4.2057239013515477E-2</v>
      </c>
      <c r="U333" s="102">
        <v>-4.2495127017810767E-2</v>
      </c>
      <c r="V333" s="102">
        <v>-4.2932967365570625E-2</v>
      </c>
      <c r="W333" s="102">
        <v>-4.3370779891023038E-2</v>
      </c>
      <c r="X333" s="102">
        <v>-4.3808576173824873E-2</v>
      </c>
    </row>
    <row r="334" spans="1:24" s="24" customFormat="1" x14ac:dyDescent="0.3">
      <c r="A334" s="102" t="s">
        <v>336</v>
      </c>
      <c r="B334" s="102" t="s">
        <v>137</v>
      </c>
      <c r="C334" s="102" t="s">
        <v>138</v>
      </c>
      <c r="D334" s="102" t="s">
        <v>145</v>
      </c>
      <c r="E334" s="102" t="s">
        <v>337</v>
      </c>
      <c r="F334" s="102" t="s">
        <v>338</v>
      </c>
      <c r="G334" s="105">
        <v>0</v>
      </c>
      <c r="H334" s="105">
        <v>0</v>
      </c>
      <c r="I334" s="105">
        <v>-7.2726794481919174E-3</v>
      </c>
      <c r="J334" s="105">
        <v>-1.3778201066649377E-2</v>
      </c>
      <c r="K334" s="105">
        <v>-1.9728591967206534E-2</v>
      </c>
      <c r="L334" s="105">
        <v>-2.528510781338859E-2</v>
      </c>
      <c r="M334" s="105">
        <v>-3.0566048587203846E-2</v>
      </c>
      <c r="N334" s="105">
        <v>-3.5656066760564889E-2</v>
      </c>
      <c r="O334" s="105">
        <v>-4.0614708911575176E-2</v>
      </c>
      <c r="P334" s="105">
        <v>-4.5483372958269826E-2</v>
      </c>
      <c r="Q334" s="105">
        <v>-4.5920394489948613E-2</v>
      </c>
      <c r="R334" s="105">
        <v>-4.6353612045535883E-2</v>
      </c>
      <c r="S334" s="102">
        <v>-4.6784242238055475E-2</v>
      </c>
      <c r="T334" s="102">
        <v>-4.7213114366729356E-2</v>
      </c>
      <c r="U334" s="102">
        <v>-4.7640792751109592E-2</v>
      </c>
      <c r="V334" s="102">
        <v>-4.8067660951159344E-2</v>
      </c>
      <c r="W334" s="102">
        <v>-4.8493979461236028E-2</v>
      </c>
      <c r="X334" s="102">
        <v>-4.891992510102345E-2</v>
      </c>
    </row>
    <row r="335" spans="1:24" s="24" customFormat="1" x14ac:dyDescent="0.3">
      <c r="A335" s="102" t="s">
        <v>336</v>
      </c>
      <c r="B335" s="102" t="s">
        <v>137</v>
      </c>
      <c r="C335" s="102" t="s">
        <v>138</v>
      </c>
      <c r="D335" s="102" t="s">
        <v>146</v>
      </c>
      <c r="E335" s="102" t="s">
        <v>337</v>
      </c>
      <c r="F335" s="102" t="s">
        <v>338</v>
      </c>
      <c r="G335" s="105">
        <v>0</v>
      </c>
      <c r="H335" s="105">
        <v>0</v>
      </c>
      <c r="I335" s="105">
        <v>-5.8879522488983475E-2</v>
      </c>
      <c r="J335" s="105">
        <v>-6.5944086658090234E-2</v>
      </c>
      <c r="K335" s="105">
        <v>-6.8383170993728426E-2</v>
      </c>
      <c r="L335" s="105">
        <v>-6.9430984267503562E-2</v>
      </c>
      <c r="M335" s="105">
        <v>-6.9430984267503562E-2</v>
      </c>
      <c r="N335" s="105">
        <v>-6.9430984267503562E-2</v>
      </c>
      <c r="O335" s="105">
        <v>-6.9430984267503562E-2</v>
      </c>
      <c r="P335" s="105">
        <v>-6.9430984267503562E-2</v>
      </c>
      <c r="Q335" s="105">
        <v>-6.9430984267503562E-2</v>
      </c>
      <c r="R335" s="105">
        <v>-6.9430984267503562E-2</v>
      </c>
      <c r="S335" s="102">
        <v>-6.9430984267503562E-2</v>
      </c>
      <c r="T335" s="102">
        <v>-6.9430984267503562E-2</v>
      </c>
      <c r="U335" s="102">
        <v>-6.9430984267503562E-2</v>
      </c>
      <c r="V335" s="102">
        <v>-6.9430984267503562E-2</v>
      </c>
      <c r="W335" s="102">
        <v>-6.9430984267503562E-2</v>
      </c>
      <c r="X335" s="102">
        <v>-6.9430984267503562E-2</v>
      </c>
    </row>
    <row r="336" spans="1:24" s="24" customFormat="1" x14ac:dyDescent="0.3">
      <c r="A336" s="102" t="s">
        <v>336</v>
      </c>
      <c r="B336" s="102" t="s">
        <v>137</v>
      </c>
      <c r="C336" s="102" t="s">
        <v>138</v>
      </c>
      <c r="D336" s="102" t="s">
        <v>339</v>
      </c>
      <c r="E336" s="102" t="s">
        <v>337</v>
      </c>
      <c r="F336" s="102" t="s">
        <v>338</v>
      </c>
      <c r="G336" s="105">
        <v>0</v>
      </c>
      <c r="H336" s="105">
        <v>0</v>
      </c>
      <c r="I336" s="105">
        <v>0</v>
      </c>
      <c r="J336" s="105">
        <v>0</v>
      </c>
      <c r="K336" s="105">
        <v>0</v>
      </c>
      <c r="L336" s="105">
        <v>0</v>
      </c>
      <c r="M336" s="105">
        <v>1.529937903732186E-3</v>
      </c>
      <c r="N336" s="105">
        <v>2.667690854132185E-3</v>
      </c>
      <c r="O336" s="105">
        <v>3.5107824541437977E-3</v>
      </c>
      <c r="P336" s="105">
        <v>4.1338606848757235E-3</v>
      </c>
      <c r="Q336" s="105">
        <v>4.5934257833811229E-3</v>
      </c>
      <c r="R336" s="105">
        <v>4.9318886026690637E-3</v>
      </c>
      <c r="S336" s="102">
        <v>5.1808896128384078E-3</v>
      </c>
      <c r="T336" s="102">
        <v>5.3639277475215335E-3</v>
      </c>
      <c r="U336" s="102">
        <v>5.498397440212366E-3</v>
      </c>
      <c r="V336" s="102">
        <v>5.5971430144967447E-3</v>
      </c>
      <c r="W336" s="102">
        <v>5.6696319060674698E-3</v>
      </c>
      <c r="X336" s="102">
        <v>5.7228332794275723E-3</v>
      </c>
    </row>
    <row r="337" spans="1:24" s="24" customFormat="1" x14ac:dyDescent="0.3">
      <c r="A337" s="102" t="s">
        <v>336</v>
      </c>
      <c r="B337" s="102" t="s">
        <v>137</v>
      </c>
      <c r="C337" s="102" t="s">
        <v>138</v>
      </c>
      <c r="D337" s="102" t="s">
        <v>148</v>
      </c>
      <c r="E337" s="102" t="s">
        <v>337</v>
      </c>
      <c r="F337" s="102" t="s">
        <v>338</v>
      </c>
      <c r="G337" s="105">
        <v>0</v>
      </c>
      <c r="H337" s="105">
        <v>0</v>
      </c>
      <c r="I337" s="105">
        <v>0</v>
      </c>
      <c r="J337" s="105">
        <v>0</v>
      </c>
      <c r="K337" s="105">
        <v>0</v>
      </c>
      <c r="L337" s="105">
        <v>0</v>
      </c>
      <c r="M337" s="105">
        <v>-1.4268920211573501E-13</v>
      </c>
      <c r="N337" s="105">
        <v>-1.6200007308310964E-13</v>
      </c>
      <c r="O337" s="105">
        <v>-1.64613515918862E-13</v>
      </c>
      <c r="P337" s="105">
        <v>-1.6496720100493142E-13</v>
      </c>
      <c r="Q337" s="105">
        <v>-1.6497009598453347E-13</v>
      </c>
      <c r="R337" s="105">
        <v>-1.6497050309104E-13</v>
      </c>
      <c r="S337" s="102">
        <v>-1.6497054832509627E-13</v>
      </c>
      <c r="T337" s="102">
        <v>-1.6497054832509627E-13</v>
      </c>
      <c r="U337" s="102">
        <v>-1.6497054832509627E-13</v>
      </c>
      <c r="V337" s="102">
        <v>-1.6497054832509627E-13</v>
      </c>
      <c r="W337" s="102">
        <v>-1.6497054832509627E-13</v>
      </c>
      <c r="X337" s="102">
        <v>-1.6497054832509627E-13</v>
      </c>
    </row>
    <row r="338" spans="1:24" s="24" customFormat="1" x14ac:dyDescent="0.3">
      <c r="A338" s="102" t="s">
        <v>336</v>
      </c>
      <c r="B338" s="102" t="s">
        <v>137</v>
      </c>
      <c r="C338" s="102" t="s">
        <v>138</v>
      </c>
      <c r="D338" s="102" t="s">
        <v>149</v>
      </c>
      <c r="E338" s="102" t="s">
        <v>337</v>
      </c>
      <c r="F338" s="102" t="s">
        <v>338</v>
      </c>
      <c r="G338" s="105">
        <v>0</v>
      </c>
      <c r="H338" s="105">
        <v>0</v>
      </c>
      <c r="I338" s="105">
        <v>0</v>
      </c>
      <c r="J338" s="105">
        <v>0</v>
      </c>
      <c r="K338" s="105">
        <v>0</v>
      </c>
      <c r="L338" s="105">
        <v>0</v>
      </c>
      <c r="M338" s="105">
        <v>-1.1612910000331745E-3</v>
      </c>
      <c r="N338" s="105">
        <v>-3.2554875317882246E-3</v>
      </c>
      <c r="O338" s="105">
        <v>-5.147981359044226E-3</v>
      </c>
      <c r="P338" s="105">
        <v>-6.8502327866373138E-3</v>
      </c>
      <c r="Q338" s="105">
        <v>-8.3765386888737525E-3</v>
      </c>
      <c r="R338" s="105">
        <v>-9.7430510177936823E-3</v>
      </c>
      <c r="S338" s="102">
        <v>-1.0966815715713762E-2</v>
      </c>
      <c r="T338" s="102">
        <v>-1.1567114909116537E-2</v>
      </c>
      <c r="U338" s="102">
        <v>-1.1666720443165223E-2</v>
      </c>
      <c r="V338" s="102">
        <v>-1.1756879626375722E-2</v>
      </c>
      <c r="W338" s="102">
        <v>-1.1839002132658731E-2</v>
      </c>
      <c r="X338" s="102">
        <v>-1.1914343649375922E-2</v>
      </c>
    </row>
    <row r="339" spans="1:24" s="24" customFormat="1" x14ac:dyDescent="0.3">
      <c r="A339" s="102" t="s">
        <v>336</v>
      </c>
      <c r="B339" s="102" t="s">
        <v>137</v>
      </c>
      <c r="C339" s="102" t="s">
        <v>138</v>
      </c>
      <c r="D339" s="102" t="s">
        <v>153</v>
      </c>
      <c r="E339" s="102" t="s">
        <v>337</v>
      </c>
      <c r="F339" s="102" t="s">
        <v>338</v>
      </c>
      <c r="G339" s="105">
        <v>0</v>
      </c>
      <c r="H339" s="105">
        <v>0</v>
      </c>
      <c r="I339" s="105">
        <v>2.9159682484668575E-3</v>
      </c>
      <c r="J339" s="105">
        <v>5.8303500505000804E-3</v>
      </c>
      <c r="K339" s="105">
        <v>8.7434105600909078E-3</v>
      </c>
      <c r="L339" s="105">
        <v>8.7434105600909078E-3</v>
      </c>
      <c r="M339" s="105">
        <v>8.7434105600909078E-3</v>
      </c>
      <c r="N339" s="105">
        <v>8.7434105600909078E-3</v>
      </c>
      <c r="O339" s="105">
        <v>8.7434105600909078E-3</v>
      </c>
      <c r="P339" s="105">
        <v>8.7434105600909078E-3</v>
      </c>
      <c r="Q339" s="105">
        <v>8.7434105600909078E-3</v>
      </c>
      <c r="R339" s="105">
        <v>8.7434105600909078E-3</v>
      </c>
      <c r="S339" s="102">
        <v>8.7434105600909078E-3</v>
      </c>
      <c r="T339" s="102">
        <v>8.7434105600909078E-3</v>
      </c>
      <c r="U339" s="102">
        <v>8.7434105600909078E-3</v>
      </c>
      <c r="V339" s="102">
        <v>8.7434105600909078E-3</v>
      </c>
      <c r="W339" s="102">
        <v>8.7434105600909078E-3</v>
      </c>
      <c r="X339" s="102">
        <v>8.7434105600909078E-3</v>
      </c>
    </row>
    <row r="340" spans="1:24" s="24" customFormat="1" x14ac:dyDescent="0.3">
      <c r="A340" s="102" t="s">
        <v>336</v>
      </c>
      <c r="B340" s="102" t="s">
        <v>137</v>
      </c>
      <c r="C340" s="102" t="s">
        <v>138</v>
      </c>
      <c r="D340" s="102" t="s">
        <v>154</v>
      </c>
      <c r="E340" s="102" t="s">
        <v>337</v>
      </c>
      <c r="F340" s="102" t="s">
        <v>338</v>
      </c>
      <c r="G340" s="105">
        <v>0</v>
      </c>
      <c r="H340" s="105">
        <v>0</v>
      </c>
      <c r="I340" s="105">
        <v>0</v>
      </c>
      <c r="J340" s="105">
        <v>-1.1526863408735807E-2</v>
      </c>
      <c r="K340" s="105">
        <v>-2.230459553657799E-2</v>
      </c>
      <c r="L340" s="105">
        <v>-3.1770116566099446E-2</v>
      </c>
      <c r="M340" s="105">
        <v>-4.0439741332474195E-2</v>
      </c>
      <c r="N340" s="105">
        <v>-4.8626630613299734E-2</v>
      </c>
      <c r="O340" s="105">
        <v>-5.0012402815874477E-2</v>
      </c>
      <c r="P340" s="105">
        <v>-5.0583995923107902E-2</v>
      </c>
      <c r="Q340" s="105">
        <v>-5.1147610300993192E-2</v>
      </c>
      <c r="R340" s="105">
        <v>-5.1706385334903279E-2</v>
      </c>
      <c r="S340" s="102">
        <v>-5.2262225158319506E-2</v>
      </c>
      <c r="T340" s="102">
        <v>-5.28162846865785E-2</v>
      </c>
      <c r="U340" s="102">
        <v>-5.3369264411241304E-2</v>
      </c>
      <c r="V340" s="102">
        <v>-5.3921589201916545E-2</v>
      </c>
      <c r="W340" s="102">
        <v>-5.4473516755048232E-2</v>
      </c>
      <c r="X340" s="102">
        <v>-5.5025203371430575E-2</v>
      </c>
    </row>
    <row r="341" spans="1:24" s="24" customFormat="1" x14ac:dyDescent="0.3">
      <c r="A341" s="102" t="s">
        <v>336</v>
      </c>
      <c r="B341" s="102" t="s">
        <v>137</v>
      </c>
      <c r="C341" s="102" t="s">
        <v>138</v>
      </c>
      <c r="D341" s="102" t="s">
        <v>155</v>
      </c>
      <c r="E341" s="102" t="s">
        <v>337</v>
      </c>
      <c r="F341" s="102" t="s">
        <v>338</v>
      </c>
      <c r="G341" s="105">
        <v>0</v>
      </c>
      <c r="H341" s="105">
        <v>0</v>
      </c>
      <c r="I341" s="105">
        <v>0</v>
      </c>
      <c r="J341" s="105">
        <v>0</v>
      </c>
      <c r="K341" s="105">
        <v>0</v>
      </c>
      <c r="L341" s="105">
        <v>-8.460194007150197E-4</v>
      </c>
      <c r="M341" s="105">
        <v>-2.3277071047557918E-3</v>
      </c>
      <c r="N341" s="105">
        <v>-3.773526684092649E-3</v>
      </c>
      <c r="O341" s="105">
        <v>-5.19238243022223E-3</v>
      </c>
      <c r="P341" s="105">
        <v>-5.9166140607862915E-3</v>
      </c>
      <c r="Q341" s="105">
        <v>-6.0006461014362111E-3</v>
      </c>
      <c r="R341" s="105">
        <v>-6.0840206862053485E-3</v>
      </c>
      <c r="S341" s="102">
        <v>-6.1669156901542387E-3</v>
      </c>
      <c r="T341" s="102">
        <v>-6.249462011059843E-3</v>
      </c>
      <c r="U341" s="102">
        <v>-6.3317554240181076E-3</v>
      </c>
      <c r="V341" s="102">
        <v>-6.413865714586184E-3</v>
      </c>
      <c r="W341" s="102">
        <v>-6.4958435785324453E-3</v>
      </c>
      <c r="X341" s="102">
        <v>-6.5777257638646057E-3</v>
      </c>
    </row>
    <row r="342" spans="1:24" s="24" customFormat="1" x14ac:dyDescent="0.3">
      <c r="A342" s="102" t="s">
        <v>336</v>
      </c>
      <c r="B342" s="102" t="s">
        <v>137</v>
      </c>
      <c r="C342" s="102" t="s">
        <v>138</v>
      </c>
      <c r="D342" s="102" t="s">
        <v>156</v>
      </c>
      <c r="E342" s="102" t="s">
        <v>337</v>
      </c>
      <c r="F342" s="102" t="s">
        <v>338</v>
      </c>
      <c r="G342" s="105">
        <v>0</v>
      </c>
      <c r="H342" s="105">
        <v>0</v>
      </c>
      <c r="I342" s="105">
        <v>0</v>
      </c>
      <c r="J342" s="105">
        <v>0</v>
      </c>
      <c r="K342" s="105">
        <v>0</v>
      </c>
      <c r="L342" s="105">
        <v>-6.7267605249186034E-5</v>
      </c>
      <c r="M342" s="105">
        <v>-1.3451404623409174E-4</v>
      </c>
      <c r="N342" s="105">
        <v>-2.0174286620023538E-4</v>
      </c>
      <c r="O342" s="105">
        <v>-2.6895701632043861E-4</v>
      </c>
      <c r="P342" s="105">
        <v>-3.3615895428387255E-4</v>
      </c>
      <c r="Q342" s="105">
        <v>-4.0335072657488047E-4</v>
      </c>
      <c r="R342" s="105">
        <v>-4.7053403710709999E-4</v>
      </c>
      <c r="S342" s="102">
        <v>-5.3771030445294392E-4</v>
      </c>
      <c r="T342" s="102">
        <v>-6.048807095477706E-4</v>
      </c>
      <c r="U342" s="102">
        <v>-6.7204623544324773E-4</v>
      </c>
      <c r="V342" s="102">
        <v>-7.211583707743026E-4</v>
      </c>
      <c r="W342" s="102">
        <v>-7.3392598899077953E-4</v>
      </c>
      <c r="X342" s="102">
        <v>-7.4669307244197472E-4</v>
      </c>
    </row>
    <row r="343" spans="1:24" s="24" customFormat="1" x14ac:dyDescent="0.3">
      <c r="A343" s="102" t="s">
        <v>336</v>
      </c>
      <c r="B343" s="102" t="s">
        <v>137</v>
      </c>
      <c r="C343" s="102" t="s">
        <v>138</v>
      </c>
      <c r="D343" s="102" t="s">
        <v>158</v>
      </c>
      <c r="E343" s="102" t="s">
        <v>337</v>
      </c>
      <c r="F343" s="102" t="s">
        <v>338</v>
      </c>
      <c r="G343" s="105">
        <v>0</v>
      </c>
      <c r="H343" s="105">
        <v>0</v>
      </c>
      <c r="I343" s="105">
        <v>0</v>
      </c>
      <c r="J343" s="105">
        <v>-9.7466144485883159E-6</v>
      </c>
      <c r="K343" s="105">
        <v>-2.6586873133939857E-5</v>
      </c>
      <c r="L343" s="105">
        <v>-4.2367382367307043E-5</v>
      </c>
      <c r="M343" s="105">
        <v>-5.7193628709764967E-5</v>
      </c>
      <c r="N343" s="105">
        <v>-7.1161049916424366E-5</v>
      </c>
      <c r="O343" s="105">
        <v>-8.4355904139449007E-5</v>
      </c>
      <c r="P343" s="105">
        <v>-9.6856081483025062E-5</v>
      </c>
      <c r="Q343" s="105">
        <v>-1.0873185800506649E-4</v>
      </c>
      <c r="R343" s="105">
        <v>-1.2004659326127407E-4</v>
      </c>
      <c r="S343" s="102">
        <v>-1.3085737322531761E-4</v>
      </c>
      <c r="T343" s="102">
        <v>-1.4121560094241552E-4</v>
      </c>
      <c r="U343" s="102">
        <v>-1.4540218280150851E-4</v>
      </c>
      <c r="V343" s="102">
        <v>-1.4634448332754148E-4</v>
      </c>
      <c r="W343" s="102">
        <v>-1.4725461854331052E-4</v>
      </c>
      <c r="X343" s="102">
        <v>-1.481358939351172E-4</v>
      </c>
    </row>
    <row r="344" spans="1:24" s="24" customFormat="1" x14ac:dyDescent="0.3">
      <c r="A344" s="102" t="s">
        <v>336</v>
      </c>
      <c r="B344" s="102" t="s">
        <v>137</v>
      </c>
      <c r="C344" s="102" t="s">
        <v>159</v>
      </c>
      <c r="D344" s="102" t="s">
        <v>160</v>
      </c>
      <c r="E344" s="102" t="s">
        <v>337</v>
      </c>
      <c r="F344" s="102" t="s">
        <v>338</v>
      </c>
      <c r="G344" s="105">
        <v>0</v>
      </c>
      <c r="H344" s="105">
        <v>0</v>
      </c>
      <c r="I344" s="105">
        <v>-4.201176857840056E-3</v>
      </c>
      <c r="J344" s="105">
        <v>-5.0338758391931145E-3</v>
      </c>
      <c r="K344" s="105">
        <v>-5.8658755334541806E-3</v>
      </c>
      <c r="L344" s="105">
        <v>-6.6974246845463142E-3</v>
      </c>
      <c r="M344" s="105">
        <v>-7.5286838217199E-3</v>
      </c>
      <c r="N344" s="105">
        <v>-8.3597563876355394E-3</v>
      </c>
      <c r="O344" s="105">
        <v>-9.19070897445445E-3</v>
      </c>
      <c r="P344" s="105">
        <v>-1.0021584424709355E-2</v>
      </c>
      <c r="Q344" s="105">
        <v>-1.0852410290372172E-2</v>
      </c>
      <c r="R344" s="105">
        <v>-1.1683204285501823E-2</v>
      </c>
      <c r="S344" s="102">
        <v>-1.2513977797152786E-2</v>
      </c>
      <c r="T344" s="102">
        <v>-1.3344738144436907E-2</v>
      </c>
      <c r="U344" s="102">
        <v>-1.417549003144389E-2</v>
      </c>
      <c r="V344" s="102">
        <v>-1.5006236481421019E-2</v>
      </c>
      <c r="W344" s="102">
        <v>-1.5836979437308565E-2</v>
      </c>
      <c r="X344" s="102">
        <v>-1.6667720147746777E-2</v>
      </c>
    </row>
    <row r="345" spans="1:24" s="24" customFormat="1" x14ac:dyDescent="0.3">
      <c r="A345" s="102" t="s">
        <v>336</v>
      </c>
      <c r="B345" s="102" t="s">
        <v>137</v>
      </c>
      <c r="C345" s="102" t="s">
        <v>159</v>
      </c>
      <c r="D345" s="102" t="s">
        <v>161</v>
      </c>
      <c r="E345" s="102" t="s">
        <v>337</v>
      </c>
      <c r="F345" s="102" t="s">
        <v>338</v>
      </c>
      <c r="G345" s="105">
        <v>0</v>
      </c>
      <c r="H345" s="105">
        <v>0</v>
      </c>
      <c r="I345" s="105">
        <v>3.5844295560405622E-4</v>
      </c>
      <c r="J345" s="105">
        <v>6.8941850361690883E-4</v>
      </c>
      <c r="K345" s="105">
        <v>1.0079678723956048E-3</v>
      </c>
      <c r="L345" s="105">
        <v>1.3180131996765123E-3</v>
      </c>
      <c r="M345" s="105">
        <v>1.6223450677909073E-3</v>
      </c>
      <c r="N345" s="105">
        <v>1.9228857734545184E-3</v>
      </c>
      <c r="O345" s="105">
        <v>2.2209315702759469E-3</v>
      </c>
      <c r="P345" s="105">
        <v>2.5173444262163E-3</v>
      </c>
      <c r="Q345" s="105">
        <v>2.8126923158132535E-3</v>
      </c>
      <c r="R345" s="105">
        <v>3.1073472750849976E-3</v>
      </c>
      <c r="S345" s="102">
        <v>3.4015520559183689E-3</v>
      </c>
      <c r="T345" s="102">
        <v>3.6954646558346174E-3</v>
      </c>
      <c r="U345" s="102">
        <v>3.989187741796258E-3</v>
      </c>
      <c r="V345" s="102">
        <v>4.2827879564937372E-3</v>
      </c>
      <c r="W345" s="102">
        <v>4.576308529108483E-3</v>
      </c>
      <c r="X345" s="102">
        <v>4.8697774887178731E-3</v>
      </c>
    </row>
    <row r="346" spans="1:24" s="24" customFormat="1" x14ac:dyDescent="0.3">
      <c r="A346" s="102" t="s">
        <v>336</v>
      </c>
      <c r="B346" s="102" t="s">
        <v>137</v>
      </c>
      <c r="C346" s="102" t="s">
        <v>159</v>
      </c>
      <c r="D346" s="102" t="s">
        <v>162</v>
      </c>
      <c r="E346" s="102" t="s">
        <v>337</v>
      </c>
      <c r="F346" s="102" t="s">
        <v>338</v>
      </c>
      <c r="G346" s="105">
        <v>0</v>
      </c>
      <c r="H346" s="105">
        <v>0</v>
      </c>
      <c r="I346" s="105">
        <v>9.8925620186936819E-2</v>
      </c>
      <c r="J346" s="105">
        <v>0.19367240118455142</v>
      </c>
      <c r="K346" s="105">
        <v>0.28488638552178641</v>
      </c>
      <c r="L346" s="105">
        <v>0.3731796614408478</v>
      </c>
      <c r="M346" s="105">
        <v>0.45910250049183182</v>
      </c>
      <c r="N346" s="105">
        <v>0.54313020228938635</v>
      </c>
      <c r="O346" s="105">
        <v>0.62566088923390173</v>
      </c>
      <c r="P346" s="105">
        <v>0.70702025083799624</v>
      </c>
      <c r="Q346" s="105">
        <v>0.78746992749836531</v>
      </c>
      <c r="R346" s="105">
        <v>0.86721719900531191</v>
      </c>
      <c r="S346" s="102">
        <v>0.94642453763052825</v>
      </c>
      <c r="T346" s="102">
        <v>1.025218261240008</v>
      </c>
      <c r="U346" s="102">
        <v>1.1036959705911575</v>
      </c>
      <c r="V346" s="102">
        <v>1.1819327220795921</v>
      </c>
      <c r="W346" s="102">
        <v>1.2599860279011601</v>
      </c>
      <c r="X346" s="102">
        <v>1.3378998366459591</v>
      </c>
    </row>
    <row r="347" spans="1:24" s="24" customFormat="1" x14ac:dyDescent="0.3">
      <c r="A347" s="102" t="s">
        <v>336</v>
      </c>
      <c r="B347" s="102" t="s">
        <v>137</v>
      </c>
      <c r="C347" s="102" t="s">
        <v>159</v>
      </c>
      <c r="D347" s="102" t="s">
        <v>164</v>
      </c>
      <c r="E347" s="102" t="s">
        <v>337</v>
      </c>
      <c r="F347" s="102" t="s">
        <v>338</v>
      </c>
      <c r="G347" s="105">
        <v>0</v>
      </c>
      <c r="H347" s="105">
        <v>0</v>
      </c>
      <c r="I347" s="105">
        <v>-5.3396319234748791E-3</v>
      </c>
      <c r="J347" s="105">
        <v>-1.0609823151124718E-2</v>
      </c>
      <c r="K347" s="105">
        <v>-1.5828243368547993E-2</v>
      </c>
      <c r="L347" s="105">
        <v>-2.1008511807659721E-2</v>
      </c>
      <c r="M347" s="105">
        <v>-2.6160904927166086E-2</v>
      </c>
      <c r="N347" s="105">
        <v>-3.1293058464171859E-2</v>
      </c>
      <c r="O347" s="105">
        <v>-3.6410583353799639E-2</v>
      </c>
      <c r="P347" s="105">
        <v>-4.1517569824283264E-2</v>
      </c>
      <c r="Q347" s="105">
        <v>-4.6616982471475631E-2</v>
      </c>
      <c r="R347" s="105">
        <v>-5.171096119884077E-2</v>
      </c>
      <c r="S347" s="102">
        <v>-5.680104607764011E-2</v>
      </c>
      <c r="T347" s="102">
        <v>-6.188834314472997E-2</v>
      </c>
      <c r="U347" s="102">
        <v>-6.6973645525158346E-2</v>
      </c>
      <c r="V347" s="102">
        <v>-7.2057521344139383E-2</v>
      </c>
      <c r="W347" s="102">
        <v>-7.7140377242213287E-2</v>
      </c>
      <c r="X347" s="102">
        <v>-8.2222504115055786E-2</v>
      </c>
    </row>
    <row r="348" spans="1:24" s="24" customFormat="1" x14ac:dyDescent="0.3">
      <c r="A348" s="102" t="s">
        <v>336</v>
      </c>
      <c r="B348" s="102" t="s">
        <v>137</v>
      </c>
      <c r="C348" s="102" t="s">
        <v>159</v>
      </c>
      <c r="D348" s="102" t="s">
        <v>165</v>
      </c>
      <c r="E348" s="102" t="s">
        <v>337</v>
      </c>
      <c r="F348" s="102" t="s">
        <v>338</v>
      </c>
      <c r="G348" s="105">
        <v>0</v>
      </c>
      <c r="H348" s="105">
        <v>0</v>
      </c>
      <c r="I348" s="105">
        <v>-1.9924791449288399E-3</v>
      </c>
      <c r="J348" s="105">
        <v>-3.9152052128864304E-3</v>
      </c>
      <c r="K348" s="105">
        <v>-5.7783548152395003E-3</v>
      </c>
      <c r="L348" s="105">
        <v>-7.5926299202641176E-3</v>
      </c>
      <c r="M348" s="105">
        <v>-9.3681186833853864E-3</v>
      </c>
      <c r="N348" s="105">
        <v>-1.1113629633011357E-2</v>
      </c>
      <c r="O348" s="105">
        <v>-1.2836440610682448E-2</v>
      </c>
      <c r="P348" s="105">
        <v>-1.4542327787889622E-2</v>
      </c>
      <c r="Q348" s="105">
        <v>-1.6235743253985448E-2</v>
      </c>
      <c r="R348" s="105">
        <v>-1.7920046354979555E-2</v>
      </c>
      <c r="S348" s="102">
        <v>-1.9597733192272915E-2</v>
      </c>
      <c r="T348" s="102">
        <v>-2.1270637965082721E-2</v>
      </c>
      <c r="U348" s="102">
        <v>-2.2940097757738184E-2</v>
      </c>
      <c r="V348" s="102">
        <v>-2.4607081688447566E-2</v>
      </c>
      <c r="W348" s="102">
        <v>-2.5432842168206564E-2</v>
      </c>
      <c r="X348" s="102">
        <v>-2.5432842168206564E-2</v>
      </c>
    </row>
    <row r="349" spans="1:24" s="24" customFormat="1" x14ac:dyDescent="0.3">
      <c r="A349" s="102" t="s">
        <v>336</v>
      </c>
      <c r="B349" s="102" t="s">
        <v>137</v>
      </c>
      <c r="C349" s="102" t="s">
        <v>159</v>
      </c>
      <c r="D349" s="102" t="s">
        <v>166</v>
      </c>
      <c r="E349" s="102" t="s">
        <v>337</v>
      </c>
      <c r="F349" s="102" t="s">
        <v>338</v>
      </c>
      <c r="G349" s="105">
        <v>0</v>
      </c>
      <c r="H349" s="105">
        <v>0</v>
      </c>
      <c r="I349" s="105">
        <v>-4.2558780406114909E-5</v>
      </c>
      <c r="J349" s="105">
        <v>-1.2847707771224901E-4</v>
      </c>
      <c r="K349" s="105">
        <v>-2.3570082121138555E-4</v>
      </c>
      <c r="L349" s="105">
        <v>-3.5239550148304208E-4</v>
      </c>
      <c r="M349" s="105">
        <v>-4.7020174707696003E-4</v>
      </c>
      <c r="N349" s="105">
        <v>-5.88382537220612E-4</v>
      </c>
      <c r="O349" s="105">
        <v>-7.0502641313153396E-4</v>
      </c>
      <c r="P349" s="105">
        <v>-8.2052445371470382E-4</v>
      </c>
      <c r="Q349" s="105">
        <v>-9.3517809015712715E-4</v>
      </c>
      <c r="R349" s="105">
        <v>-1.0492147688497128E-3</v>
      </c>
      <c r="S349" s="102">
        <v>-1.1628034897267828E-3</v>
      </c>
      <c r="T349" s="102">
        <v>-1.2760684382669874E-3</v>
      </c>
      <c r="U349" s="102">
        <v>-1.389100142508864E-3</v>
      </c>
      <c r="V349" s="102">
        <v>-1.5019642171399739E-3</v>
      </c>
      <c r="W349" s="102">
        <v>-1.6147080241294257E-3</v>
      </c>
      <c r="X349" s="102">
        <v>-1.7273656495043392E-3</v>
      </c>
    </row>
    <row r="350" spans="1:24" s="24" customFormat="1" x14ac:dyDescent="0.3">
      <c r="A350" s="102" t="s">
        <v>336</v>
      </c>
      <c r="B350" s="102" t="s">
        <v>137</v>
      </c>
      <c r="C350" s="102" t="s">
        <v>159</v>
      </c>
      <c r="D350" s="102" t="s">
        <v>167</v>
      </c>
      <c r="E350" s="102" t="s">
        <v>337</v>
      </c>
      <c r="F350" s="102" t="s">
        <v>338</v>
      </c>
      <c r="G350" s="105">
        <v>0</v>
      </c>
      <c r="H350" s="105">
        <v>0</v>
      </c>
      <c r="I350" s="105">
        <v>-8.4403275665920381E-4</v>
      </c>
      <c r="J350" s="105">
        <v>-2.5479786082734561E-3</v>
      </c>
      <c r="K350" s="105">
        <v>-4.6744575849100231E-3</v>
      </c>
      <c r="L350" s="105">
        <v>-6.9887657426456456E-3</v>
      </c>
      <c r="M350" s="105">
        <v>-9.3251186472984113E-3</v>
      </c>
      <c r="N350" s="105">
        <v>-1.1668899581274081E-2</v>
      </c>
      <c r="O350" s="105">
        <v>-1.3982200178543168E-2</v>
      </c>
      <c r="P350" s="105">
        <v>-1.6272776380490503E-2</v>
      </c>
      <c r="Q350" s="105">
        <v>-1.8546606220163173E-2</v>
      </c>
      <c r="R350" s="105">
        <v>-2.0808200451922065E-2</v>
      </c>
      <c r="S350" s="102">
        <v>-2.3060910710355386E-2</v>
      </c>
      <c r="T350" s="102">
        <v>-2.5307199862370556E-2</v>
      </c>
      <c r="U350" s="102">
        <v>-2.7548863274968048E-2</v>
      </c>
      <c r="V350" s="102">
        <v>-2.9787202229460234E-2</v>
      </c>
      <c r="W350" s="102">
        <v>-3.2023156016234802E-2</v>
      </c>
      <c r="X350" s="102">
        <v>-3.4257400635006957E-2</v>
      </c>
    </row>
    <row r="351" spans="1:24" s="24" customFormat="1" x14ac:dyDescent="0.3">
      <c r="A351" s="102" t="s">
        <v>336</v>
      </c>
      <c r="B351" s="102" t="s">
        <v>137</v>
      </c>
      <c r="C351" s="102" t="s">
        <v>169</v>
      </c>
      <c r="D351" s="102" t="s">
        <v>171</v>
      </c>
      <c r="E351" s="102" t="s">
        <v>337</v>
      </c>
      <c r="F351" s="102" t="s">
        <v>338</v>
      </c>
      <c r="G351" s="105">
        <v>0</v>
      </c>
      <c r="H351" s="105">
        <v>0</v>
      </c>
      <c r="I351" s="105">
        <v>-4.4070178795040652E-5</v>
      </c>
      <c r="J351" s="105">
        <v>-8.740080805060948E-5</v>
      </c>
      <c r="K351" s="105">
        <v>-1.3032441752271317E-4</v>
      </c>
      <c r="L351" s="105">
        <v>-1.7302412977844431E-4</v>
      </c>
      <c r="M351" s="105">
        <v>-1.7384066697419682E-4</v>
      </c>
      <c r="N351" s="105">
        <v>-1.7384066697419682E-4</v>
      </c>
      <c r="O351" s="105">
        <v>-1.7384066697419682E-4</v>
      </c>
      <c r="P351" s="105">
        <v>-1.7384066697419682E-4</v>
      </c>
      <c r="Q351" s="105">
        <v>-1.7384066697419682E-4</v>
      </c>
      <c r="R351" s="105">
        <v>-1.7384066697419682E-4</v>
      </c>
      <c r="S351" s="102">
        <v>-1.7384066697419682E-4</v>
      </c>
      <c r="T351" s="102">
        <v>-1.7384066697419682E-4</v>
      </c>
      <c r="U351" s="102">
        <v>-1.7384066697419682E-4</v>
      </c>
      <c r="V351" s="102">
        <v>-1.7384066697419682E-4</v>
      </c>
      <c r="W351" s="102">
        <v>-1.7384066697419682E-4</v>
      </c>
      <c r="X351" s="102">
        <v>-1.7384066697419682E-4</v>
      </c>
    </row>
    <row r="352" spans="1:24" s="24" customFormat="1" x14ac:dyDescent="0.3">
      <c r="A352" s="102" t="s">
        <v>336</v>
      </c>
      <c r="B352" s="102" t="s">
        <v>137</v>
      </c>
      <c r="C352" s="102" t="s">
        <v>169</v>
      </c>
      <c r="D352" s="102" t="s">
        <v>172</v>
      </c>
      <c r="E352" s="102" t="s">
        <v>337</v>
      </c>
      <c r="F352" s="102" t="s">
        <v>338</v>
      </c>
      <c r="G352" s="105">
        <v>0</v>
      </c>
      <c r="H352" s="105">
        <v>0</v>
      </c>
      <c r="I352" s="105">
        <v>-4.0712440344783584E-3</v>
      </c>
      <c r="J352" s="105">
        <v>-8.1153415260233272E-3</v>
      </c>
      <c r="K352" s="105">
        <v>-9.0526809026508521E-3</v>
      </c>
      <c r="L352" s="105">
        <v>-9.0526809026508521E-3</v>
      </c>
      <c r="M352" s="105">
        <v>-9.0526809026508521E-3</v>
      </c>
      <c r="N352" s="105">
        <v>-9.0526809026508521E-3</v>
      </c>
      <c r="O352" s="105">
        <v>-9.0526809026508521E-3</v>
      </c>
      <c r="P352" s="105">
        <v>-9.0526809026508521E-3</v>
      </c>
      <c r="Q352" s="105">
        <v>-9.0526809026508521E-3</v>
      </c>
      <c r="R352" s="105">
        <v>-9.0526809026508521E-3</v>
      </c>
      <c r="S352" s="102">
        <v>-9.0526809026508521E-3</v>
      </c>
      <c r="T352" s="102">
        <v>-9.0526809026508521E-3</v>
      </c>
      <c r="U352" s="102">
        <v>-9.0526809026508521E-3</v>
      </c>
      <c r="V352" s="102">
        <v>-9.0526809026508521E-3</v>
      </c>
      <c r="W352" s="102">
        <v>-9.0526809026508521E-3</v>
      </c>
      <c r="X352" s="102">
        <v>-9.0526809026508521E-3</v>
      </c>
    </row>
    <row r="353" spans="1:24" s="24" customFormat="1" x14ac:dyDescent="0.3">
      <c r="A353" s="102" t="s">
        <v>336</v>
      </c>
      <c r="B353" s="102" t="s">
        <v>137</v>
      </c>
      <c r="C353" s="102" t="s">
        <v>169</v>
      </c>
      <c r="D353" s="102" t="s">
        <v>176</v>
      </c>
      <c r="E353" s="102" t="s">
        <v>337</v>
      </c>
      <c r="F353" s="102" t="s">
        <v>338</v>
      </c>
      <c r="G353" s="105">
        <v>0</v>
      </c>
      <c r="H353" s="105">
        <v>0</v>
      </c>
      <c r="I353" s="105">
        <v>0</v>
      </c>
      <c r="J353" s="105">
        <v>0</v>
      </c>
      <c r="K353" s="105">
        <v>0</v>
      </c>
      <c r="L353" s="105">
        <v>-3.9266284448857472E-4</v>
      </c>
      <c r="M353" s="105">
        <v>-7.9076567617439948E-4</v>
      </c>
      <c r="N353" s="105">
        <v>-1.1654091759486489E-3</v>
      </c>
      <c r="O353" s="105">
        <v>-1.5188257944071799E-3</v>
      </c>
      <c r="P353" s="105">
        <v>-1.8530355363830407E-3</v>
      </c>
      <c r="Q353" s="105">
        <v>-2.1698661778337862E-3</v>
      </c>
      <c r="R353" s="105">
        <v>-2.4709715588375992E-3</v>
      </c>
      <c r="S353" s="102">
        <v>-2.7578481357806665E-3</v>
      </c>
      <c r="T353" s="102">
        <v>-2.9335076809455926E-3</v>
      </c>
      <c r="U353" s="102">
        <v>-2.9748386609028191E-3</v>
      </c>
      <c r="V353" s="102">
        <v>-3.0145090182683394E-3</v>
      </c>
      <c r="W353" s="102">
        <v>-3.0526767821756487E-3</v>
      </c>
      <c r="X353" s="102">
        <v>-3.0894849432978721E-3</v>
      </c>
    </row>
    <row r="354" spans="1:24" s="24" customFormat="1" x14ac:dyDescent="0.3">
      <c r="A354" s="102" t="s">
        <v>336</v>
      </c>
      <c r="B354" s="102" t="s">
        <v>137</v>
      </c>
      <c r="C354" s="102" t="s">
        <v>169</v>
      </c>
      <c r="D354" s="102" t="s">
        <v>179</v>
      </c>
      <c r="E354" s="102" t="s">
        <v>337</v>
      </c>
      <c r="F354" s="102" t="s">
        <v>338</v>
      </c>
      <c r="G354" s="105">
        <v>0</v>
      </c>
      <c r="H354" s="105">
        <v>0</v>
      </c>
      <c r="I354" s="105">
        <v>1.6034212599185291E-2</v>
      </c>
      <c r="J354" s="105">
        <v>4.9553061280251394E-2</v>
      </c>
      <c r="K354" s="105">
        <v>9.2677054266869313E-2</v>
      </c>
      <c r="L354" s="105">
        <v>0.1408082723207284</v>
      </c>
      <c r="M354" s="105">
        <v>0.19036824491095883</v>
      </c>
      <c r="N354" s="105">
        <v>0.24081585568491934</v>
      </c>
      <c r="O354" s="105">
        <v>0.29109957169853073</v>
      </c>
      <c r="P354" s="105">
        <v>0.34116770339223867</v>
      </c>
      <c r="Q354" s="105">
        <v>0.39095467532600137</v>
      </c>
      <c r="R354" s="105">
        <v>0.44037902957494263</v>
      </c>
      <c r="S354" s="102">
        <v>0.48934237170848721</v>
      </c>
      <c r="T354" s="102">
        <v>0.53773018458387312</v>
      </c>
      <c r="U354" s="102">
        <v>0.58541561790156638</v>
      </c>
      <c r="V354" s="102">
        <v>0.63226720820114224</v>
      </c>
      <c r="W354" s="102">
        <v>0.67816073012544076</v>
      </c>
      <c r="X354" s="102">
        <v>0.72299394382169158</v>
      </c>
    </row>
    <row r="355" spans="1:24" s="24" customFormat="1" x14ac:dyDescent="0.3">
      <c r="A355" s="102" t="s">
        <v>336</v>
      </c>
      <c r="B355" s="102" t="s">
        <v>137</v>
      </c>
      <c r="C355" s="102" t="s">
        <v>180</v>
      </c>
      <c r="D355" s="102" t="s">
        <v>181</v>
      </c>
      <c r="E355" s="102" t="s">
        <v>337</v>
      </c>
      <c r="F355" s="102" t="s">
        <v>338</v>
      </c>
      <c r="G355" s="105">
        <v>0</v>
      </c>
      <c r="H355" s="105">
        <v>0</v>
      </c>
      <c r="I355" s="105">
        <v>-5.0443931927309025E-4</v>
      </c>
      <c r="J355" s="105">
        <v>-9.5629589052134462E-4</v>
      </c>
      <c r="K355" s="105">
        <v>-1.3864725826922128E-3</v>
      </c>
      <c r="L355" s="105">
        <v>-1.8031499084297182E-3</v>
      </c>
      <c r="M355" s="105">
        <v>-2.2114680611915946E-3</v>
      </c>
      <c r="N355" s="105">
        <v>-2.6146277377458219E-3</v>
      </c>
      <c r="O355" s="105">
        <v>-2.7138716665902826E-3</v>
      </c>
      <c r="P355" s="105">
        <v>-2.8126308764206544E-3</v>
      </c>
      <c r="Q355" s="105">
        <v>-2.91109222749772E-3</v>
      </c>
      <c r="R355" s="105">
        <v>-3.0093706354364521E-3</v>
      </c>
      <c r="S355" s="102">
        <v>-3.1075367148408165E-3</v>
      </c>
      <c r="T355" s="102">
        <v>-3.2056338364868995E-3</v>
      </c>
      <c r="U355" s="102">
        <v>-3.3036886302550551E-3</v>
      </c>
      <c r="V355" s="102">
        <v>-3.4017174440103795E-3</v>
      </c>
      <c r="W355" s="102">
        <v>-3.4997303124358302E-3</v>
      </c>
      <c r="X355" s="102">
        <v>-3.5977333946144172E-3</v>
      </c>
    </row>
    <row r="356" spans="1:24" s="24" customFormat="1" x14ac:dyDescent="0.3">
      <c r="A356" s="102" t="s">
        <v>336</v>
      </c>
      <c r="B356" s="102" t="s">
        <v>137</v>
      </c>
      <c r="C356" s="102" t="s">
        <v>182</v>
      </c>
      <c r="D356" s="102" t="s">
        <v>340</v>
      </c>
      <c r="E356" s="102" t="s">
        <v>337</v>
      </c>
      <c r="F356" s="102" t="s">
        <v>338</v>
      </c>
      <c r="G356" s="105">
        <v>0</v>
      </c>
      <c r="H356" s="105">
        <v>0</v>
      </c>
      <c r="I356" s="105">
        <v>5.324964707994502E-2</v>
      </c>
      <c r="J356" s="105">
        <v>0.10633650136565556</v>
      </c>
      <c r="K356" s="105">
        <v>0.15927460230520094</v>
      </c>
      <c r="L356" s="105">
        <v>0.21207694742979502</v>
      </c>
      <c r="M356" s="105">
        <v>0.26475553907599197</v>
      </c>
      <c r="N356" s="105">
        <v>0.31732143505886079</v>
      </c>
      <c r="O356" s="105">
        <v>0.33033866138250251</v>
      </c>
      <c r="P356" s="105">
        <v>0.34333276286445497</v>
      </c>
      <c r="Q356" s="105">
        <v>0.35630586000919229</v>
      </c>
      <c r="R356" s="105">
        <v>0.3692598923703182</v>
      </c>
      <c r="S356" s="102">
        <v>0.38219663151283279</v>
      </c>
      <c r="T356" s="102">
        <v>0.39511769351850828</v>
      </c>
      <c r="U356" s="102">
        <v>0.40802455094823953</v>
      </c>
      <c r="V356" s="102">
        <v>0.42091854420279728</v>
      </c>
      <c r="W356" s="102">
        <v>0.43380089224599633</v>
      </c>
      <c r="X356" s="102">
        <v>0.4466727026725078</v>
      </c>
    </row>
    <row r="357" spans="1:24" s="24" customFormat="1" x14ac:dyDescent="0.3">
      <c r="A357" s="102" t="s">
        <v>336</v>
      </c>
      <c r="B357" s="102" t="s">
        <v>137</v>
      </c>
      <c r="C357" s="102" t="s">
        <v>182</v>
      </c>
      <c r="D357" s="102" t="s">
        <v>341</v>
      </c>
      <c r="E357" s="102" t="s">
        <v>337</v>
      </c>
      <c r="F357" s="102" t="s">
        <v>338</v>
      </c>
      <c r="G357" s="105">
        <v>0</v>
      </c>
      <c r="H357" s="105">
        <v>0</v>
      </c>
      <c r="I357" s="105">
        <v>2.5085616191610361E-3</v>
      </c>
      <c r="J357" s="105">
        <v>5.0094541592222708E-3</v>
      </c>
      <c r="K357" s="105">
        <v>7.5033390108691297E-3</v>
      </c>
      <c r="L357" s="105">
        <v>9.9908284806563968E-3</v>
      </c>
      <c r="M357" s="105">
        <v>1.2472487992065186E-2</v>
      </c>
      <c r="N357" s="105">
        <v>1.4948838472688354E-2</v>
      </c>
      <c r="O357" s="105">
        <v>1.7420358855044595E-2</v>
      </c>
      <c r="P357" s="105">
        <v>1.9887488630972651E-2</v>
      </c>
      <c r="Q357" s="105">
        <v>2.2350630410821175E-2</v>
      </c>
      <c r="R357" s="105">
        <v>2.4810152448636383E-2</v>
      </c>
      <c r="S357" s="102">
        <v>2.726639110324754E-2</v>
      </c>
      <c r="T357" s="102">
        <v>2.9719653212604624E-2</v>
      </c>
      <c r="U357" s="102">
        <v>3.2170218365014339E-2</v>
      </c>
      <c r="V357" s="102">
        <v>3.4618341056153669E-2</v>
      </c>
      <c r="W357" s="102">
        <v>3.7064252725028002E-2</v>
      </c>
      <c r="X357" s="102">
        <v>3.9508163665500057E-2</v>
      </c>
    </row>
    <row r="358" spans="1:24" s="24" customFormat="1" x14ac:dyDescent="0.3">
      <c r="A358" s="102" t="s">
        <v>336</v>
      </c>
      <c r="B358" s="102" t="s">
        <v>137</v>
      </c>
      <c r="C358" s="102" t="s">
        <v>182</v>
      </c>
      <c r="D358" s="102" t="s">
        <v>187</v>
      </c>
      <c r="E358" s="102" t="s">
        <v>337</v>
      </c>
      <c r="F358" s="102" t="s">
        <v>338</v>
      </c>
      <c r="G358" s="105">
        <v>0</v>
      </c>
      <c r="H358" s="105">
        <v>0</v>
      </c>
      <c r="I358" s="105">
        <v>0</v>
      </c>
      <c r="J358" s="105">
        <v>0</v>
      </c>
      <c r="K358" s="105">
        <v>0</v>
      </c>
      <c r="L358" s="105">
        <v>0</v>
      </c>
      <c r="M358" s="105">
        <v>-2.697223587543374E-4</v>
      </c>
      <c r="N358" s="105">
        <v>-7.2231952654961198E-4</v>
      </c>
      <c r="O358" s="105">
        <v>-1.1434532887518985E-3</v>
      </c>
      <c r="P358" s="105">
        <v>-1.5361177842748079E-3</v>
      </c>
      <c r="Q358" s="105">
        <v>-1.9030222220421723E-3</v>
      </c>
      <c r="R358" s="105">
        <v>-2.2466179956615521E-3</v>
      </c>
      <c r="S358" s="102">
        <v>-2.5691232177954024E-3</v>
      </c>
      <c r="T358" s="102">
        <v>-2.8725449197781316E-3</v>
      </c>
      <c r="U358" s="102">
        <v>-3.1586991386602834E-3</v>
      </c>
      <c r="V358" s="102">
        <v>-3.4292290927177287E-3</v>
      </c>
      <c r="W358" s="102">
        <v>-3.6856216273324768E-3</v>
      </c>
      <c r="X358" s="102">
        <v>-3.8312619942688772E-3</v>
      </c>
    </row>
    <row r="359" spans="1:24" s="24" customFormat="1" x14ac:dyDescent="0.3">
      <c r="A359" s="102" t="s">
        <v>336</v>
      </c>
      <c r="B359" s="102" t="s">
        <v>137</v>
      </c>
      <c r="C359" s="102" t="s">
        <v>182</v>
      </c>
      <c r="D359" s="102" t="s">
        <v>342</v>
      </c>
      <c r="E359" s="102" t="s">
        <v>337</v>
      </c>
      <c r="F359" s="102" t="s">
        <v>338</v>
      </c>
      <c r="G359" s="105">
        <v>0</v>
      </c>
      <c r="H359" s="105">
        <v>0</v>
      </c>
      <c r="I359" s="105">
        <v>0</v>
      </c>
      <c r="J359" s="105">
        <v>0</v>
      </c>
      <c r="K359" s="105">
        <v>0</v>
      </c>
      <c r="L359" s="105">
        <v>0</v>
      </c>
      <c r="M359" s="105">
        <v>0</v>
      </c>
      <c r="N359" s="105">
        <v>0</v>
      </c>
      <c r="O359" s="105">
        <v>0</v>
      </c>
      <c r="P359" s="105">
        <v>0</v>
      </c>
      <c r="Q359" s="105">
        <v>4.7853996356498859E-4</v>
      </c>
      <c r="R359" s="105">
        <v>9.55504167227321E-4</v>
      </c>
      <c r="S359" s="102">
        <v>1.4316023382194318E-3</v>
      </c>
      <c r="T359" s="102">
        <v>1.9072248471002458E-3</v>
      </c>
      <c r="U359" s="102">
        <v>2.3825861945368323E-3</v>
      </c>
      <c r="V359" s="102">
        <v>2.8578041796192616E-3</v>
      </c>
      <c r="W359" s="102">
        <v>3.3329434755557633E-3</v>
      </c>
      <c r="X359" s="102">
        <v>3.8080395828953293E-3</v>
      </c>
    </row>
    <row r="360" spans="1:24" s="24" customFormat="1" x14ac:dyDescent="0.3">
      <c r="A360" s="102" t="s">
        <v>336</v>
      </c>
      <c r="B360" s="102" t="s">
        <v>137</v>
      </c>
      <c r="C360" s="102" t="s">
        <v>182</v>
      </c>
      <c r="D360" s="102" t="s">
        <v>189</v>
      </c>
      <c r="E360" s="102" t="s">
        <v>337</v>
      </c>
      <c r="F360" s="102" t="s">
        <v>338</v>
      </c>
      <c r="G360" s="105">
        <v>0</v>
      </c>
      <c r="H360" s="105">
        <v>0</v>
      </c>
      <c r="I360" s="105">
        <v>0</v>
      </c>
      <c r="J360" s="105">
        <v>0</v>
      </c>
      <c r="K360" s="105">
        <v>0</v>
      </c>
      <c r="L360" s="105">
        <v>0</v>
      </c>
      <c r="M360" s="105">
        <v>0</v>
      </c>
      <c r="N360" s="105">
        <v>0</v>
      </c>
      <c r="O360" s="105">
        <v>0</v>
      </c>
      <c r="P360" s="105">
        <v>0</v>
      </c>
      <c r="Q360" s="105">
        <v>7.8992729106346828E-3</v>
      </c>
      <c r="R360" s="105">
        <v>1.5364415789073538E-2</v>
      </c>
      <c r="S360" s="102">
        <v>2.258453589082059E-2</v>
      </c>
      <c r="T360" s="102">
        <v>2.9668076877221384E-2</v>
      </c>
      <c r="U360" s="102">
        <v>3.6676014887103855E-2</v>
      </c>
      <c r="V360" s="102">
        <v>4.3642264289606367E-2</v>
      </c>
      <c r="W360" s="102">
        <v>5.0585574883825056E-2</v>
      </c>
      <c r="X360" s="102">
        <v>5.7516278381393907E-2</v>
      </c>
    </row>
    <row r="361" spans="1:24" s="24" customFormat="1" x14ac:dyDescent="0.3">
      <c r="A361" s="102" t="s">
        <v>336</v>
      </c>
      <c r="B361" s="102" t="s">
        <v>137</v>
      </c>
      <c r="C361" s="102" t="s">
        <v>182</v>
      </c>
      <c r="D361" s="102" t="s">
        <v>190</v>
      </c>
      <c r="E361" s="102" t="s">
        <v>337</v>
      </c>
      <c r="F361" s="102" t="s">
        <v>338</v>
      </c>
      <c r="G361" s="105">
        <v>0</v>
      </c>
      <c r="H361" s="105">
        <v>0</v>
      </c>
      <c r="I361" s="105">
        <v>2.5135438331939659E-2</v>
      </c>
      <c r="J361" s="105">
        <v>4.967611910640464E-2</v>
      </c>
      <c r="K361" s="105">
        <v>7.3732041726614087E-2</v>
      </c>
      <c r="L361" s="105">
        <v>9.7422194878716908E-2</v>
      </c>
      <c r="M361" s="105">
        <v>0.12085575780306806</v>
      </c>
      <c r="N361" s="105">
        <v>0.14411838565349175</v>
      </c>
      <c r="O361" s="105">
        <v>0.14411838565349175</v>
      </c>
      <c r="P361" s="105">
        <v>0.14411838565349175</v>
      </c>
      <c r="Q361" s="105">
        <v>0.14411838565349175</v>
      </c>
      <c r="R361" s="105">
        <v>0.14411838565349175</v>
      </c>
      <c r="S361" s="102">
        <v>0.14411838565349175</v>
      </c>
      <c r="T361" s="102">
        <v>0.14411838565349175</v>
      </c>
      <c r="U361" s="102">
        <v>0.14411838565349175</v>
      </c>
      <c r="V361" s="102">
        <v>0.14411838565349175</v>
      </c>
      <c r="W361" s="102">
        <v>0.14411838565349175</v>
      </c>
      <c r="X361" s="102">
        <v>0.14411838565349175</v>
      </c>
    </row>
    <row r="362" spans="1:24" s="24" customFormat="1" x14ac:dyDescent="0.3">
      <c r="A362" s="102" t="s">
        <v>336</v>
      </c>
      <c r="B362" s="102" t="s">
        <v>137</v>
      </c>
      <c r="C362" s="102" t="s">
        <v>182</v>
      </c>
      <c r="D362" s="102" t="s">
        <v>192</v>
      </c>
      <c r="E362" s="102" t="s">
        <v>337</v>
      </c>
      <c r="F362" s="102" t="s">
        <v>338</v>
      </c>
      <c r="G362" s="105">
        <v>0</v>
      </c>
      <c r="H362" s="105">
        <v>0</v>
      </c>
      <c r="I362" s="105">
        <v>0.11746533129449863</v>
      </c>
      <c r="J362" s="105">
        <v>0.23143683702765</v>
      </c>
      <c r="K362" s="105">
        <v>0.34242950865488919</v>
      </c>
      <c r="L362" s="105">
        <v>0.45093763921903607</v>
      </c>
      <c r="M362" s="105">
        <v>0.55741121098745006</v>
      </c>
      <c r="N362" s="105">
        <v>0.66224361787595443</v>
      </c>
      <c r="O362" s="105">
        <v>0.76576820053310468</v>
      </c>
      <c r="P362" s="105">
        <v>0.86826066375437827</v>
      </c>
      <c r="Q362" s="105">
        <v>0.96994481418308609</v>
      </c>
      <c r="R362" s="105">
        <v>1.0709997221546215</v>
      </c>
      <c r="S362" s="102">
        <v>1.1715670761330963</v>
      </c>
      <c r="T362" s="102">
        <v>1.2717580291778803</v>
      </c>
      <c r="U362" s="102">
        <v>1.3716592072313758</v>
      </c>
      <c r="V362" s="102">
        <v>1.4713377811109618</v>
      </c>
      <c r="W362" s="102">
        <v>1.5708456347145459</v>
      </c>
      <c r="X362" s="102">
        <v>1.6702227255357696</v>
      </c>
    </row>
    <row r="363" spans="1:24" s="24" customFormat="1" x14ac:dyDescent="0.3">
      <c r="A363" s="102" t="s">
        <v>336</v>
      </c>
      <c r="B363" s="102" t="s">
        <v>137</v>
      </c>
      <c r="C363" s="102" t="s">
        <v>182</v>
      </c>
      <c r="D363" s="102" t="s">
        <v>193</v>
      </c>
      <c r="E363" s="102" t="s">
        <v>337</v>
      </c>
      <c r="F363" s="102" t="s">
        <v>338</v>
      </c>
      <c r="G363" s="105">
        <v>0</v>
      </c>
      <c r="H363" s="105">
        <v>0</v>
      </c>
      <c r="I363" s="105">
        <v>3.517793857671575E-2</v>
      </c>
      <c r="J363" s="105">
        <v>6.868131927553292E-2</v>
      </c>
      <c r="K363" s="105">
        <v>0.100684505739568</v>
      </c>
      <c r="L363" s="105">
        <v>0.1313860892024501</v>
      </c>
      <c r="M363" s="105">
        <v>0.16098940019335944</v>
      </c>
      <c r="N363" s="105">
        <v>0.18968758273425948</v>
      </c>
      <c r="O363" s="105">
        <v>0.21765418694403524</v>
      </c>
      <c r="P363" s="105">
        <v>0.24503872897838402</v>
      </c>
      <c r="Q363" s="105">
        <v>0.27196594546811481</v>
      </c>
      <c r="R363" s="105">
        <v>0.29853737354514132</v>
      </c>
      <c r="S363" s="102">
        <v>0.32483412786439314</v>
      </c>
      <c r="T363" s="102">
        <v>0.35092008684529064</v>
      </c>
      <c r="U363" s="102">
        <v>0.37684501007751486</v>
      </c>
      <c r="V363" s="102">
        <v>0.40264733958859034</v>
      </c>
      <c r="W363" s="102">
        <v>0.42835658831011719</v>
      </c>
      <c r="X363" s="102">
        <v>0.45399530679441541</v>
      </c>
    </row>
    <row r="364" spans="1:24" s="24" customFormat="1" x14ac:dyDescent="0.3">
      <c r="A364" s="102" t="s">
        <v>336</v>
      </c>
      <c r="B364" s="102" t="s">
        <v>137</v>
      </c>
      <c r="C364" s="102" t="s">
        <v>182</v>
      </c>
      <c r="D364" s="102" t="s">
        <v>196</v>
      </c>
      <c r="E364" s="102" t="s">
        <v>337</v>
      </c>
      <c r="F364" s="102" t="s">
        <v>338</v>
      </c>
      <c r="G364" s="105">
        <v>0</v>
      </c>
      <c r="H364" s="105">
        <v>0</v>
      </c>
      <c r="I364" s="105">
        <v>-1.4464916706739633E-4</v>
      </c>
      <c r="J364" s="105">
        <v>-4.3661337477358703E-4</v>
      </c>
      <c r="K364" s="105">
        <v>-7.9892225590557568E-4</v>
      </c>
      <c r="L364" s="105">
        <v>-1.1890929355879865E-3</v>
      </c>
      <c r="M364" s="105">
        <v>-1.5774115165483305E-3</v>
      </c>
      <c r="N364" s="105">
        <v>-1.9606258849263172E-3</v>
      </c>
      <c r="O364" s="105">
        <v>-2.3324421314843621E-3</v>
      </c>
      <c r="P364" s="105">
        <v>-2.6945403444931038E-3</v>
      </c>
      <c r="Q364" s="105">
        <v>-3.0485330865198156E-3</v>
      </c>
      <c r="R364" s="105">
        <v>-3.395888362366145E-3</v>
      </c>
      <c r="S364" s="102">
        <v>-3.7378895651772404E-3</v>
      </c>
      <c r="T364" s="102">
        <v>-4.0756241726342454E-3</v>
      </c>
      <c r="U364" s="102">
        <v>-4.4099916334331569E-3</v>
      </c>
      <c r="V364" s="102">
        <v>-4.7417220857390828E-3</v>
      </c>
      <c r="W364" s="102">
        <v>-5.0713997217108229E-3</v>
      </c>
      <c r="X364" s="102">
        <v>-5.3994867803314256E-3</v>
      </c>
    </row>
    <row r="365" spans="1:24" s="24" customFormat="1" x14ac:dyDescent="0.3">
      <c r="A365" s="102" t="s">
        <v>336</v>
      </c>
      <c r="B365" s="102" t="s">
        <v>137</v>
      </c>
      <c r="C365" s="102" t="s">
        <v>182</v>
      </c>
      <c r="D365" s="102" t="s">
        <v>197</v>
      </c>
      <c r="E365" s="102" t="s">
        <v>337</v>
      </c>
      <c r="F365" s="102" t="s">
        <v>338</v>
      </c>
      <c r="G365" s="105">
        <v>0</v>
      </c>
      <c r="H365" s="105">
        <v>0</v>
      </c>
      <c r="I365" s="105">
        <v>9.8777779513161703E-4</v>
      </c>
      <c r="J365" s="105">
        <v>2.9815380579266207E-3</v>
      </c>
      <c r="K365" s="105">
        <v>5.4556668414986092E-3</v>
      </c>
      <c r="L365" s="105">
        <v>8.1200578056175102E-3</v>
      </c>
      <c r="M365" s="105">
        <v>1.0771801189185899E-2</v>
      </c>
      <c r="N365" s="105">
        <v>1.3388689011863747E-2</v>
      </c>
      <c r="O365" s="105">
        <v>1.5927741532284389E-2</v>
      </c>
      <c r="P365" s="105">
        <v>1.8400431708925521E-2</v>
      </c>
      <c r="Q365" s="105">
        <v>2.0817771381879326E-2</v>
      </c>
      <c r="R365" s="105">
        <v>2.3189785237603473E-2</v>
      </c>
      <c r="S365" s="102">
        <v>2.5525237289585931E-2</v>
      </c>
      <c r="T365" s="102">
        <v>2.7831553687094703E-2</v>
      </c>
      <c r="U365" s="102">
        <v>3.0114876570231788E-2</v>
      </c>
      <c r="V365" s="102">
        <v>3.2380191894198274E-2</v>
      </c>
      <c r="W365" s="102">
        <v>3.4631488980566144E-2</v>
      </c>
      <c r="X365" s="102">
        <v>3.6871924359115398E-2</v>
      </c>
    </row>
    <row r="366" spans="1:24" s="24" customFormat="1" x14ac:dyDescent="0.3">
      <c r="A366" s="102" t="s">
        <v>336</v>
      </c>
      <c r="B366" s="102" t="s">
        <v>137</v>
      </c>
      <c r="C366" s="102" t="s">
        <v>182</v>
      </c>
      <c r="D366" s="102" t="s">
        <v>199</v>
      </c>
      <c r="E366" s="102" t="s">
        <v>337</v>
      </c>
      <c r="F366" s="102" t="s">
        <v>338</v>
      </c>
      <c r="G366" s="105">
        <v>0</v>
      </c>
      <c r="H366" s="105">
        <v>0</v>
      </c>
      <c r="I366" s="105">
        <v>2.4061098103123819E-3</v>
      </c>
      <c r="J366" s="105">
        <v>7.3894621692311944E-3</v>
      </c>
      <c r="K366" s="105">
        <v>1.3716052016257738E-2</v>
      </c>
      <c r="L366" s="105">
        <v>2.0653773385859824E-2</v>
      </c>
      <c r="M366" s="105">
        <v>2.7648371293401301E-2</v>
      </c>
      <c r="N366" s="105">
        <v>3.4611751860861462E-2</v>
      </c>
      <c r="O366" s="105">
        <v>4.1413288786295278E-2</v>
      </c>
      <c r="P366" s="105">
        <v>4.8080473265830162E-2</v>
      </c>
      <c r="Q366" s="105">
        <v>5.4646283436869419E-2</v>
      </c>
      <c r="R366" s="105">
        <v>6.1140978714039292E-2</v>
      </c>
      <c r="S366" s="102">
        <v>6.7588298727749518E-2</v>
      </c>
      <c r="T366" s="102">
        <v>7.400513527200045E-2</v>
      </c>
      <c r="U366" s="102">
        <v>8.0402793291210042E-2</v>
      </c>
      <c r="V366" s="102">
        <v>8.6788555369900211E-2</v>
      </c>
      <c r="W366" s="102">
        <v>9.3167003587797115E-2</v>
      </c>
      <c r="X366" s="102">
        <v>9.9540979491167053E-2</v>
      </c>
    </row>
    <row r="367" spans="1:24" s="24" customFormat="1" x14ac:dyDescent="0.3">
      <c r="A367" s="102" t="s">
        <v>336</v>
      </c>
      <c r="B367" s="102" t="s">
        <v>137</v>
      </c>
      <c r="C367" s="102" t="s">
        <v>182</v>
      </c>
      <c r="D367" s="102" t="s">
        <v>200</v>
      </c>
      <c r="E367" s="102" t="s">
        <v>337</v>
      </c>
      <c r="F367" s="102" t="s">
        <v>338</v>
      </c>
      <c r="G367" s="105">
        <v>0</v>
      </c>
      <c r="H367" s="105">
        <v>0</v>
      </c>
      <c r="I367" s="105">
        <v>2.3825562326287983E-3</v>
      </c>
      <c r="J367" s="105">
        <v>7.3171262058030337E-3</v>
      </c>
      <c r="K367" s="105">
        <v>1.358178462110711E-2</v>
      </c>
      <c r="L367" s="105">
        <v>2.0451592149651057E-2</v>
      </c>
      <c r="M367" s="105">
        <v>2.7377719447715516E-2</v>
      </c>
      <c r="N367" s="105">
        <v>3.4272934994430113E-2</v>
      </c>
      <c r="O367" s="105">
        <v>4.1007891197880932E-2</v>
      </c>
      <c r="P367" s="105">
        <v>4.7609810140948415E-2</v>
      </c>
      <c r="Q367" s="105">
        <v>5.4111347135735927E-2</v>
      </c>
      <c r="R367" s="105">
        <v>6.0542465385337731E-2</v>
      </c>
      <c r="S367" s="102">
        <v>6.6926672131256512E-2</v>
      </c>
      <c r="T367" s="102">
        <v>7.3280693812536477E-2</v>
      </c>
      <c r="U367" s="102">
        <v>7.9615724708701791E-2</v>
      </c>
      <c r="V367" s="102">
        <v>8.593897611454375E-2</v>
      </c>
      <c r="W367" s="102">
        <v>9.2254985255488697E-2</v>
      </c>
      <c r="X367" s="102">
        <v>9.8566565861707242E-2</v>
      </c>
    </row>
    <row r="368" spans="1:24" s="24" customFormat="1" x14ac:dyDescent="0.3">
      <c r="A368" s="102" t="s">
        <v>336</v>
      </c>
      <c r="B368" s="102" t="s">
        <v>137</v>
      </c>
      <c r="C368" s="102" t="s">
        <v>182</v>
      </c>
      <c r="D368" s="102" t="s">
        <v>203</v>
      </c>
      <c r="E368" s="102" t="s">
        <v>337</v>
      </c>
      <c r="F368" s="102" t="s">
        <v>338</v>
      </c>
      <c r="G368" s="105">
        <v>0</v>
      </c>
      <c r="H368" s="105">
        <v>0</v>
      </c>
      <c r="I368" s="105">
        <v>1.9204733009724945E-2</v>
      </c>
      <c r="J368" s="105">
        <v>5.8980121122204174E-2</v>
      </c>
      <c r="K368" s="105">
        <v>0.10947676443974548</v>
      </c>
      <c r="L368" s="105">
        <v>0.1648512473615259</v>
      </c>
      <c r="M368" s="105">
        <v>0.22067969905936216</v>
      </c>
      <c r="N368" s="105">
        <v>0.27625898478856059</v>
      </c>
      <c r="O368" s="105">
        <v>0.33054649076559806</v>
      </c>
      <c r="P368" s="105">
        <v>0.38376164217193659</v>
      </c>
      <c r="Q368" s="105">
        <v>0.43616765904901961</v>
      </c>
      <c r="R368" s="105">
        <v>0.48800606153713216</v>
      </c>
      <c r="S368" s="102">
        <v>0.53946633112286901</v>
      </c>
      <c r="T368" s="102">
        <v>0.59068329224044425</v>
      </c>
      <c r="U368" s="102">
        <v>0.64174717703067952</v>
      </c>
      <c r="V368" s="102">
        <v>0.69271611255442833</v>
      </c>
      <c r="W368" s="102">
        <v>0.74362667138098615</v>
      </c>
      <c r="X368" s="102">
        <v>0.79450153374595367</v>
      </c>
    </row>
    <row r="369" spans="1:24" s="24" customFormat="1" x14ac:dyDescent="0.3">
      <c r="A369" s="102" t="s">
        <v>336</v>
      </c>
      <c r="B369" s="102" t="s">
        <v>137</v>
      </c>
      <c r="C369" s="102" t="s">
        <v>182</v>
      </c>
      <c r="D369" s="102" t="s">
        <v>205</v>
      </c>
      <c r="E369" s="102" t="s">
        <v>337</v>
      </c>
      <c r="F369" s="102" t="s">
        <v>338</v>
      </c>
      <c r="G369" s="105">
        <v>0</v>
      </c>
      <c r="H369" s="105">
        <v>0</v>
      </c>
      <c r="I369" s="105">
        <v>1.8385532491646871E-3</v>
      </c>
      <c r="J369" s="105">
        <v>5.5495441494296249E-3</v>
      </c>
      <c r="K369" s="105">
        <v>1.0154646163574461E-2</v>
      </c>
      <c r="L369" s="105">
        <v>1.5113883644179215E-2</v>
      </c>
      <c r="M369" s="105">
        <v>2.0049580151875059E-2</v>
      </c>
      <c r="N369" s="105">
        <v>2.4920399918017682E-2</v>
      </c>
      <c r="O369" s="105">
        <v>2.9646344643872898E-2</v>
      </c>
      <c r="P369" s="105">
        <v>3.4248768975385029E-2</v>
      </c>
      <c r="Q369" s="105">
        <v>3.874816927770882E-2</v>
      </c>
      <c r="R369" s="105">
        <v>4.316320452450155E-2</v>
      </c>
      <c r="S369" s="102">
        <v>4.7510187195709049E-2</v>
      </c>
      <c r="T369" s="102">
        <v>5.1802939601300987E-2</v>
      </c>
      <c r="U369" s="102">
        <v>5.6052894121815806E-2</v>
      </c>
      <c r="V369" s="102">
        <v>6.0269331127980927E-2</v>
      </c>
      <c r="W369" s="102">
        <v>6.445967595388899E-2</v>
      </c>
      <c r="X369" s="102">
        <v>6.8629803856213811E-2</v>
      </c>
    </row>
    <row r="370" spans="1:24" s="24" customFormat="1" x14ac:dyDescent="0.3">
      <c r="A370" s="102" t="s">
        <v>336</v>
      </c>
      <c r="B370" s="102" t="s">
        <v>137</v>
      </c>
      <c r="C370" s="102" t="s">
        <v>182</v>
      </c>
      <c r="D370" s="102" t="s">
        <v>211</v>
      </c>
      <c r="E370" s="102" t="s">
        <v>337</v>
      </c>
      <c r="F370" s="102" t="s">
        <v>338</v>
      </c>
      <c r="G370" s="105">
        <v>0</v>
      </c>
      <c r="H370" s="105">
        <v>0</v>
      </c>
      <c r="I370" s="105">
        <v>0</v>
      </c>
      <c r="J370" s="105">
        <v>0</v>
      </c>
      <c r="K370" s="105">
        <v>8.5414839097486608E-3</v>
      </c>
      <c r="L370" s="105">
        <v>1.7236240469080927E-2</v>
      </c>
      <c r="M370" s="105">
        <v>2.5341851607773046E-2</v>
      </c>
      <c r="N370" s="105">
        <v>3.2944218397007743E-2</v>
      </c>
      <c r="O370" s="105">
        <v>4.0143734559314213E-2</v>
      </c>
      <c r="P370" s="105">
        <v>4.7037197007470978E-2</v>
      </c>
      <c r="Q370" s="105">
        <v>5.3707256229277078E-2</v>
      </c>
      <c r="R370" s="105">
        <v>6.0218957448899282E-2</v>
      </c>
      <c r="S370" s="102">
        <v>6.6620727551217271E-2</v>
      </c>
      <c r="T370" s="102">
        <v>7.2947286037501724E-2</v>
      </c>
      <c r="U370" s="102">
        <v>7.9222897615769033E-2</v>
      </c>
      <c r="V370" s="102">
        <v>8.5464231464822543E-2</v>
      </c>
      <c r="W370" s="102">
        <v>9.1682607693292353E-2</v>
      </c>
      <c r="X370" s="102">
        <v>9.7885654879900669E-2</v>
      </c>
    </row>
    <row r="371" spans="1:24" s="24" customFormat="1" x14ac:dyDescent="0.3">
      <c r="A371" s="102" t="s">
        <v>336</v>
      </c>
      <c r="B371" s="102" t="s">
        <v>137</v>
      </c>
      <c r="C371" s="102" t="s">
        <v>213</v>
      </c>
      <c r="D371" s="102" t="s">
        <v>214</v>
      </c>
      <c r="E371" s="102" t="s">
        <v>337</v>
      </c>
      <c r="F371" s="102" t="s">
        <v>338</v>
      </c>
      <c r="G371" s="105">
        <v>0</v>
      </c>
      <c r="H371" s="105">
        <v>0</v>
      </c>
      <c r="I371" s="105">
        <v>-2.7565735410796546E-3</v>
      </c>
      <c r="J371" s="105">
        <v>-5.232835720937145E-3</v>
      </c>
      <c r="K371" s="105">
        <v>-7.5627242290370279E-3</v>
      </c>
      <c r="L371" s="105">
        <v>-9.7841163698611476E-3</v>
      </c>
      <c r="M371" s="105">
        <v>-1.0260503924467788E-2</v>
      </c>
      <c r="N371" s="105">
        <v>-1.0724127093231589E-2</v>
      </c>
      <c r="O371" s="105">
        <v>-1.1178581057905155E-2</v>
      </c>
      <c r="P371" s="105">
        <v>-1.1626483134672282E-2</v>
      </c>
      <c r="Q371" s="105">
        <v>-1.2069721208836906E-2</v>
      </c>
      <c r="R371" s="105">
        <v>-1.2509648114719418E-2</v>
      </c>
      <c r="S371" s="102">
        <v>-1.294722877825615E-2</v>
      </c>
      <c r="T371" s="102">
        <v>-1.338314918375947E-2</v>
      </c>
      <c r="U371" s="102">
        <v>-1.3817895877347422E-2</v>
      </c>
      <c r="V371" s="102">
        <v>-1.4251813383444729E-2</v>
      </c>
      <c r="W371" s="102">
        <v>-1.4685145377600605E-2</v>
      </c>
      <c r="X371" s="102">
        <v>-1.5118064065730746E-2</v>
      </c>
    </row>
    <row r="372" spans="1:24" s="24" customFormat="1" x14ac:dyDescent="0.3">
      <c r="A372" s="102" t="s">
        <v>336</v>
      </c>
      <c r="B372" s="102" t="s">
        <v>137</v>
      </c>
      <c r="C372" s="102" t="s">
        <v>213</v>
      </c>
      <c r="D372" s="102" t="s">
        <v>215</v>
      </c>
      <c r="E372" s="102" t="s">
        <v>337</v>
      </c>
      <c r="F372" s="102" t="s">
        <v>338</v>
      </c>
      <c r="G372" s="105">
        <v>0</v>
      </c>
      <c r="H372" s="105">
        <v>0</v>
      </c>
      <c r="I372" s="105">
        <v>-1.1712271801671361E-3</v>
      </c>
      <c r="J372" s="105">
        <v>-2.2388535140018093E-3</v>
      </c>
      <c r="K372" s="105">
        <v>-3.22242721199297E-3</v>
      </c>
      <c r="L372" s="105">
        <v>-4.1375522135284875E-3</v>
      </c>
      <c r="M372" s="105">
        <v>-5.0200030767094143E-3</v>
      </c>
      <c r="N372" s="105">
        <v>-5.8788094445712102E-3</v>
      </c>
      <c r="O372" s="105">
        <v>-6.0660263602506865E-3</v>
      </c>
      <c r="P372" s="105">
        <v>-6.2505441593175429E-3</v>
      </c>
      <c r="Q372" s="105">
        <v>-6.433140575252471E-3</v>
      </c>
      <c r="R372" s="105">
        <v>-6.6143729218618779E-3</v>
      </c>
      <c r="S372" s="102">
        <v>-6.7946387101627242E-3</v>
      </c>
      <c r="T372" s="102">
        <v>-6.9742205383434945E-3</v>
      </c>
      <c r="U372" s="102">
        <v>-7.1533188440076351E-3</v>
      </c>
      <c r="V372" s="102">
        <v>-7.3320755574829378E-3</v>
      </c>
      <c r="W372" s="102">
        <v>-7.5105910633810396E-3</v>
      </c>
      <c r="X372" s="102">
        <v>-7.6889363036738547E-3</v>
      </c>
    </row>
    <row r="373" spans="1:24" s="24" customFormat="1" x14ac:dyDescent="0.3">
      <c r="A373" s="102" t="s">
        <v>336</v>
      </c>
      <c r="B373" s="102" t="s">
        <v>137</v>
      </c>
      <c r="C373" s="102" t="s">
        <v>213</v>
      </c>
      <c r="D373" s="102" t="s">
        <v>216</v>
      </c>
      <c r="E373" s="102" t="s">
        <v>337</v>
      </c>
      <c r="F373" s="102" t="s">
        <v>338</v>
      </c>
      <c r="G373" s="105">
        <v>0</v>
      </c>
      <c r="H373" s="105">
        <v>0</v>
      </c>
      <c r="I373" s="105">
        <v>-3.7105952085151255E-5</v>
      </c>
      <c r="J373" s="105">
        <v>-7.1969840350136525E-5</v>
      </c>
      <c r="K373" s="105">
        <v>-1.0521166827069835E-4</v>
      </c>
      <c r="L373" s="105">
        <v>-1.3728132419700269E-4</v>
      </c>
      <c r="M373" s="105">
        <v>-1.6850882411395023E-4</v>
      </c>
      <c r="N373" s="105">
        <v>-1.9912945623744031E-4</v>
      </c>
      <c r="O373" s="105">
        <v>-2.2931300674063087E-4</v>
      </c>
      <c r="P373" s="105">
        <v>-2.591818816117074E-4</v>
      </c>
      <c r="Q373" s="105">
        <v>-2.6653675986638878E-4</v>
      </c>
      <c r="R373" s="105">
        <v>-2.7385119936417364E-4</v>
      </c>
      <c r="S373" s="102">
        <v>-2.8113654322438748E-4</v>
      </c>
      <c r="T373" s="102">
        <v>-2.8840095497926046E-4</v>
      </c>
      <c r="U373" s="102">
        <v>-2.9565030879505317E-4</v>
      </c>
      <c r="V373" s="102">
        <v>-3.0288883095518239E-4</v>
      </c>
      <c r="W373" s="102">
        <v>-3.1011956186093156E-4</v>
      </c>
      <c r="X373" s="102">
        <v>-3.1734468864109321E-4</v>
      </c>
    </row>
    <row r="374" spans="1:24" s="24" customFormat="1" x14ac:dyDescent="0.3">
      <c r="A374" s="102" t="s">
        <v>336</v>
      </c>
      <c r="B374" s="102" t="s">
        <v>137</v>
      </c>
      <c r="C374" s="102" t="s">
        <v>213</v>
      </c>
      <c r="D374" s="102" t="s">
        <v>217</v>
      </c>
      <c r="E374" s="102" t="s">
        <v>337</v>
      </c>
      <c r="F374" s="102" t="s">
        <v>338</v>
      </c>
      <c r="G374" s="105">
        <v>0</v>
      </c>
      <c r="H374" s="105">
        <v>0</v>
      </c>
      <c r="I374" s="105">
        <v>-7.8042513659120993E-7</v>
      </c>
      <c r="J374" s="105">
        <v>-1.5587023895470057E-6</v>
      </c>
      <c r="K374" s="105">
        <v>-2.33513376961894E-6</v>
      </c>
      <c r="L374" s="105">
        <v>-3.1099952176151007E-6</v>
      </c>
      <c r="M374" s="105">
        <v>-3.8835331791838565E-6</v>
      </c>
      <c r="N374" s="105">
        <v>-4.6559637056072861E-6</v>
      </c>
      <c r="O374" s="105">
        <v>-5.427473348880586E-6</v>
      </c>
      <c r="P374" s="105">
        <v>-6.1982212045059798E-6</v>
      </c>
      <c r="Q374" s="105">
        <v>-6.9683415863801295E-6</v>
      </c>
      <c r="R374" s="105">
        <v>-7.7379469552844932E-6</v>
      </c>
      <c r="S374" s="102">
        <v>-8.5071308439931127E-6</v>
      </c>
      <c r="T374" s="102">
        <v>-9.2759706191348045E-6</v>
      </c>
      <c r="U374" s="102">
        <v>-1.0044529991881041E-5</v>
      </c>
      <c r="V374" s="102">
        <v>-1.0812861239452861E-5</v>
      </c>
      <c r="W374" s="102">
        <v>-1.1581007131922958E-5</v>
      </c>
      <c r="X374" s="102">
        <v>-1.2349002578381856E-5</v>
      </c>
    </row>
    <row r="375" spans="1:24" s="24" customFormat="1" x14ac:dyDescent="0.3">
      <c r="A375" s="102" t="s">
        <v>336</v>
      </c>
      <c r="B375" s="102" t="s">
        <v>137</v>
      </c>
      <c r="C375" s="102" t="s">
        <v>213</v>
      </c>
      <c r="D375" s="102" t="s">
        <v>218</v>
      </c>
      <c r="E375" s="102" t="s">
        <v>337</v>
      </c>
      <c r="F375" s="102" t="s">
        <v>338</v>
      </c>
      <c r="G375" s="105">
        <v>0</v>
      </c>
      <c r="H375" s="105">
        <v>0</v>
      </c>
      <c r="I375" s="105">
        <v>-1.6650879709712316E-3</v>
      </c>
      <c r="J375" s="105">
        <v>-3.2174549282618023E-3</v>
      </c>
      <c r="K375" s="105">
        <v>-4.6715006904124237E-3</v>
      </c>
      <c r="L375" s="105">
        <v>-6.0427247141801839E-3</v>
      </c>
      <c r="M375" s="105">
        <v>-7.3456974829263074E-3</v>
      </c>
      <c r="N375" s="105">
        <v>-8.5929200238952889E-3</v>
      </c>
      <c r="O375" s="105">
        <v>-9.8123373936743231E-3</v>
      </c>
      <c r="P375" s="105">
        <v>-1.1011688223316298E-2</v>
      </c>
      <c r="Q375" s="105">
        <v>-1.2196737896764995E-2</v>
      </c>
      <c r="R375" s="105">
        <v>-1.2473407682807386E-2</v>
      </c>
      <c r="S375" s="102">
        <v>-1.2748407991753943E-2</v>
      </c>
      <c r="T375" s="102">
        <v>-1.3022241745576328E-2</v>
      </c>
      <c r="U375" s="102">
        <v>-1.3295262896032752E-2</v>
      </c>
      <c r="V375" s="102">
        <v>-1.3567719226411345E-2</v>
      </c>
      <c r="W375" s="102">
        <v>-1.3839783556156483E-2</v>
      </c>
      <c r="X375" s="102">
        <v>-1.4111576111335601E-2</v>
      </c>
    </row>
    <row r="376" spans="1:24" s="24" customFormat="1" x14ac:dyDescent="0.3">
      <c r="A376" s="102" t="s">
        <v>336</v>
      </c>
      <c r="B376" s="102" t="s">
        <v>137</v>
      </c>
      <c r="C376" s="102" t="s">
        <v>213</v>
      </c>
      <c r="D376" s="102" t="s">
        <v>219</v>
      </c>
      <c r="E376" s="102" t="s">
        <v>337</v>
      </c>
      <c r="F376" s="102" t="s">
        <v>338</v>
      </c>
      <c r="G376" s="105">
        <v>0</v>
      </c>
      <c r="H376" s="105">
        <v>0</v>
      </c>
      <c r="I376" s="105">
        <v>0</v>
      </c>
      <c r="J376" s="105">
        <v>-2.7110827628209225E-4</v>
      </c>
      <c r="K376" s="105">
        <v>-8.0772172005562251E-4</v>
      </c>
      <c r="L376" s="105">
        <v>-1.37141896431737E-3</v>
      </c>
      <c r="M376" s="105">
        <v>-1.9682027701384075E-3</v>
      </c>
      <c r="N376" s="105">
        <v>-2.6006880906764532E-3</v>
      </c>
      <c r="O376" s="105">
        <v>-3.2331591308607686E-3</v>
      </c>
      <c r="P376" s="105">
        <v>-3.8656282383977103E-3</v>
      </c>
      <c r="Q376" s="105">
        <v>-4.4980970843790588E-3</v>
      </c>
      <c r="R376" s="105">
        <v>-5.130565894962703E-3</v>
      </c>
      <c r="S376" s="102">
        <v>-5.7630347007557887E-3</v>
      </c>
      <c r="T376" s="102">
        <v>-6.3955035059005431E-3</v>
      </c>
      <c r="U376" s="102">
        <v>-7.0279723109575552E-3</v>
      </c>
      <c r="V376" s="102">
        <v>-7.6604411160026923E-3</v>
      </c>
      <c r="W376" s="102">
        <v>-8.0449833352050047E-3</v>
      </c>
      <c r="X376" s="102">
        <v>-8.1856412498569394E-3</v>
      </c>
    </row>
    <row r="377" spans="1:24" s="24" customFormat="1" x14ac:dyDescent="0.3">
      <c r="A377" s="102" t="s">
        <v>336</v>
      </c>
      <c r="B377" s="102" t="s">
        <v>137</v>
      </c>
      <c r="C377" s="102" t="s">
        <v>213</v>
      </c>
      <c r="D377" s="102" t="s">
        <v>220</v>
      </c>
      <c r="E377" s="102" t="s">
        <v>337</v>
      </c>
      <c r="F377" s="102" t="s">
        <v>338</v>
      </c>
      <c r="G377" s="105">
        <v>0</v>
      </c>
      <c r="H377" s="105">
        <v>0</v>
      </c>
      <c r="I377" s="105">
        <v>0</v>
      </c>
      <c r="J377" s="105">
        <v>0</v>
      </c>
      <c r="K377" s="105">
        <v>0</v>
      </c>
      <c r="L377" s="105">
        <v>-8.3024436107445431E-3</v>
      </c>
      <c r="M377" s="105">
        <v>-1.6482361821547997E-2</v>
      </c>
      <c r="N377" s="105">
        <v>-2.4533409085289379E-2</v>
      </c>
      <c r="O377" s="105">
        <v>-3.2449296130105124E-2</v>
      </c>
      <c r="P377" s="105">
        <v>-4.0223848883763895E-2</v>
      </c>
      <c r="Q377" s="105">
        <v>-4.785107138827642E-2</v>
      </c>
      <c r="R377" s="105">
        <v>-5.5325211704971573E-2</v>
      </c>
      <c r="S377" s="102">
        <v>-6.2640829585660446E-2</v>
      </c>
      <c r="T377" s="102">
        <v>-6.9792864483455203E-2</v>
      </c>
      <c r="U377" s="102">
        <v>-7.6776702312323294E-2</v>
      </c>
      <c r="V377" s="102">
        <v>-7.7716224648868792E-2</v>
      </c>
      <c r="W377" s="102">
        <v>-7.8631493834807387E-2</v>
      </c>
      <c r="X377" s="102">
        <v>-7.9522108158349092E-2</v>
      </c>
    </row>
    <row r="378" spans="1:24" s="24" customFormat="1" x14ac:dyDescent="0.3">
      <c r="A378" s="102" t="s">
        <v>336</v>
      </c>
      <c r="B378" s="102" t="s">
        <v>137</v>
      </c>
      <c r="C378" s="102" t="s">
        <v>213</v>
      </c>
      <c r="D378" s="102" t="s">
        <v>221</v>
      </c>
      <c r="E378" s="102" t="s">
        <v>337</v>
      </c>
      <c r="F378" s="102" t="s">
        <v>338</v>
      </c>
      <c r="G378" s="105">
        <v>0</v>
      </c>
      <c r="H378" s="105">
        <v>0</v>
      </c>
      <c r="I378" s="105">
        <v>0</v>
      </c>
      <c r="J378" s="105">
        <v>0</v>
      </c>
      <c r="K378" s="105">
        <v>0</v>
      </c>
      <c r="L378" s="105">
        <v>-3.3230575945181204E-3</v>
      </c>
      <c r="M378" s="105">
        <v>-6.6461151890362408E-3</v>
      </c>
      <c r="N378" s="105">
        <v>-6.6461151890362408E-3</v>
      </c>
      <c r="O378" s="105">
        <v>-6.6461151890362408E-3</v>
      </c>
      <c r="P378" s="105">
        <v>-6.6461151890362408E-3</v>
      </c>
      <c r="Q378" s="105">
        <v>-6.6461151890362408E-3</v>
      </c>
      <c r="R378" s="105">
        <v>-6.6461151890362408E-3</v>
      </c>
      <c r="S378" s="102">
        <v>-6.6461151890362408E-3</v>
      </c>
      <c r="T378" s="102">
        <v>-6.6461151890362408E-3</v>
      </c>
      <c r="U378" s="102">
        <v>-6.6461151890362408E-3</v>
      </c>
      <c r="V378" s="102">
        <v>-6.6461151890362408E-3</v>
      </c>
      <c r="W378" s="102">
        <v>-6.6461151890362408E-3</v>
      </c>
      <c r="X378" s="102">
        <v>-6.6461151890362408E-3</v>
      </c>
    </row>
    <row r="379" spans="1:24" s="24" customFormat="1" x14ac:dyDescent="0.3">
      <c r="A379" s="102" t="s">
        <v>336</v>
      </c>
      <c r="B379" s="102" t="s">
        <v>137</v>
      </c>
      <c r="C379" s="102" t="s">
        <v>213</v>
      </c>
      <c r="D379" s="102" t="s">
        <v>222</v>
      </c>
      <c r="E379" s="102" t="s">
        <v>337</v>
      </c>
      <c r="F379" s="102" t="s">
        <v>338</v>
      </c>
      <c r="G379" s="105">
        <v>0</v>
      </c>
      <c r="H379" s="105">
        <v>0</v>
      </c>
      <c r="I379" s="105">
        <v>-2.7626650594955375E-3</v>
      </c>
      <c r="J379" s="105">
        <v>-5.4036521173144499E-3</v>
      </c>
      <c r="K379" s="105">
        <v>-7.9506764916321727E-3</v>
      </c>
      <c r="L379" s="105">
        <v>-8.0477738992915295E-3</v>
      </c>
      <c r="M379" s="105">
        <v>-8.0477738992915295E-3</v>
      </c>
      <c r="N379" s="105">
        <v>-8.0477738992915295E-3</v>
      </c>
      <c r="O379" s="105">
        <v>-8.0477738992915295E-3</v>
      </c>
      <c r="P379" s="105">
        <v>-8.0477738992915295E-3</v>
      </c>
      <c r="Q379" s="105">
        <v>-8.0477738992915295E-3</v>
      </c>
      <c r="R379" s="105">
        <v>-8.0477738992915295E-3</v>
      </c>
      <c r="S379" s="102">
        <v>-8.0477738992915295E-3</v>
      </c>
      <c r="T379" s="102">
        <v>-8.0477738992915295E-3</v>
      </c>
      <c r="U379" s="102">
        <v>-8.0477738992915295E-3</v>
      </c>
      <c r="V379" s="102">
        <v>-8.0477738992915295E-3</v>
      </c>
      <c r="W379" s="102">
        <v>-8.0477738992915295E-3</v>
      </c>
      <c r="X379" s="102">
        <v>-8.0477738992915295E-3</v>
      </c>
    </row>
    <row r="380" spans="1:24" s="24" customFormat="1" x14ac:dyDescent="0.3">
      <c r="A380" s="102" t="s">
        <v>336</v>
      </c>
      <c r="B380" s="102" t="s">
        <v>137</v>
      </c>
      <c r="C380" s="102" t="s">
        <v>213</v>
      </c>
      <c r="D380" s="102" t="s">
        <v>223</v>
      </c>
      <c r="E380" s="102" t="s">
        <v>337</v>
      </c>
      <c r="F380" s="102" t="s">
        <v>338</v>
      </c>
      <c r="G380" s="105">
        <v>0</v>
      </c>
      <c r="H380" s="105">
        <v>0</v>
      </c>
      <c r="I380" s="105">
        <v>-9.8791453686636743E-7</v>
      </c>
      <c r="J380" s="105">
        <v>-1.9555224316108068E-6</v>
      </c>
      <c r="K380" s="105">
        <v>-2.8991966639584809E-6</v>
      </c>
      <c r="L380" s="105">
        <v>-3.8156012199258094E-6</v>
      </c>
      <c r="M380" s="105">
        <v>-4.7021078865112025E-6</v>
      </c>
      <c r="N380" s="105">
        <v>-5.5571867701698885E-6</v>
      </c>
      <c r="O380" s="105">
        <v>-6.3806585832919773E-6</v>
      </c>
      <c r="P380" s="105">
        <v>-7.1737254049093617E-6</v>
      </c>
      <c r="Q380" s="105">
        <v>-7.9387692304172862E-6</v>
      </c>
      <c r="R380" s="105">
        <v>-8.6789862210586207E-6</v>
      </c>
      <c r="S380" s="102">
        <v>-9.3979664230488818E-6</v>
      </c>
      <c r="T380" s="102">
        <v>-1.0099319239956579E-5</v>
      </c>
      <c r="U380" s="102">
        <v>-1.0786402448501326E-5</v>
      </c>
      <c r="V380" s="102">
        <v>-1.1462166555377695E-5</v>
      </c>
      <c r="W380" s="102">
        <v>-1.2129095845496133E-5</v>
      </c>
      <c r="X380" s="102">
        <v>-1.2789215895957628E-5</v>
      </c>
    </row>
    <row r="381" spans="1:24" s="24" customFormat="1" x14ac:dyDescent="0.3">
      <c r="A381" s="102" t="s">
        <v>336</v>
      </c>
      <c r="B381" s="102" t="s">
        <v>137</v>
      </c>
      <c r="C381" s="102" t="s">
        <v>213</v>
      </c>
      <c r="D381" s="102" t="s">
        <v>224</v>
      </c>
      <c r="E381" s="102" t="s">
        <v>337</v>
      </c>
      <c r="F381" s="102" t="s">
        <v>338</v>
      </c>
      <c r="G381" s="105">
        <v>0</v>
      </c>
      <c r="H381" s="105">
        <v>0</v>
      </c>
      <c r="I381" s="105">
        <v>-1.5710188512260538E-3</v>
      </c>
      <c r="J381" s="105">
        <v>-3.0878835980061589E-3</v>
      </c>
      <c r="K381" s="105">
        <v>-4.5527359277005757E-3</v>
      </c>
      <c r="L381" s="105">
        <v>-5.9684318950810281E-3</v>
      </c>
      <c r="M381" s="105">
        <v>-7.338373648155266E-3</v>
      </c>
      <c r="N381" s="105">
        <v>-8.6663282738384719E-3</v>
      </c>
      <c r="O381" s="105">
        <v>-9.9562517619968191E-3</v>
      </c>
      <c r="P381" s="105">
        <v>-1.1212132010548088E-2</v>
      </c>
      <c r="Q381" s="105">
        <v>-1.2437859565417634E-2</v>
      </c>
      <c r="R381" s="105">
        <v>-1.363712967886713E-2</v>
      </c>
      <c r="S381" s="102">
        <v>-1.4813375132198615E-2</v>
      </c>
      <c r="T381" s="102">
        <v>-1.596972647018554E-2</v>
      </c>
      <c r="U381" s="102">
        <v>-1.6984970313568937E-2</v>
      </c>
      <c r="V381" s="102">
        <v>-1.7178623330165219E-2</v>
      </c>
      <c r="W381" s="102">
        <v>-1.7370140163553247E-2</v>
      </c>
      <c r="X381" s="102">
        <v>-1.7559847704304677E-2</v>
      </c>
    </row>
    <row r="382" spans="1:24" s="24" customFormat="1" x14ac:dyDescent="0.3">
      <c r="A382" s="102" t="s">
        <v>336</v>
      </c>
      <c r="B382" s="102" t="s">
        <v>137</v>
      </c>
      <c r="C382" s="102" t="s">
        <v>213</v>
      </c>
      <c r="D382" s="102" t="s">
        <v>225</v>
      </c>
      <c r="E382" s="102" t="s">
        <v>337</v>
      </c>
      <c r="F382" s="102" t="s">
        <v>338</v>
      </c>
      <c r="G382" s="105">
        <v>0</v>
      </c>
      <c r="H382" s="105">
        <v>0</v>
      </c>
      <c r="I382" s="105">
        <v>0</v>
      </c>
      <c r="J382" s="105">
        <v>0</v>
      </c>
      <c r="K382" s="105">
        <v>-2.9841905257508433E-4</v>
      </c>
      <c r="L382" s="105">
        <v>-6.1973463862899435E-4</v>
      </c>
      <c r="M382" s="105">
        <v>-9.2757902572160528E-4</v>
      </c>
      <c r="N382" s="105">
        <v>-1.2233072025911664E-3</v>
      </c>
      <c r="O382" s="105">
        <v>-1.5150070287452452E-3</v>
      </c>
      <c r="P382" s="105">
        <v>-1.8029170142015842E-3</v>
      </c>
      <c r="Q382" s="105">
        <v>-2.0873267797040613E-3</v>
      </c>
      <c r="R382" s="105">
        <v>-2.3685585147423531E-3</v>
      </c>
      <c r="S382" s="102">
        <v>-2.6469491526310823E-3</v>
      </c>
      <c r="T382" s="102">
        <v>-2.9228349014291024E-3</v>
      </c>
      <c r="U382" s="102">
        <v>-3.1965390557974751E-3</v>
      </c>
      <c r="V382" s="102">
        <v>-3.4683633514531621E-3</v>
      </c>
      <c r="W382" s="102">
        <v>-3.7385826283437831E-3</v>
      </c>
      <c r="X382" s="102">
        <v>-4.0074422753325198E-3</v>
      </c>
    </row>
    <row r="383" spans="1:24" s="24" customFormat="1" x14ac:dyDescent="0.3">
      <c r="A383" s="102" t="s">
        <v>336</v>
      </c>
      <c r="B383" s="102" t="s">
        <v>137</v>
      </c>
      <c r="C383" s="102" t="s">
        <v>213</v>
      </c>
      <c r="D383" s="102" t="s">
        <v>226</v>
      </c>
      <c r="E383" s="102" t="s">
        <v>337</v>
      </c>
      <c r="F383" s="102" t="s">
        <v>338</v>
      </c>
      <c r="G383" s="105">
        <v>0</v>
      </c>
      <c r="H383" s="105">
        <v>0</v>
      </c>
      <c r="I383" s="105">
        <v>0</v>
      </c>
      <c r="J383" s="105">
        <v>0</v>
      </c>
      <c r="K383" s="105">
        <v>0</v>
      </c>
      <c r="L383" s="105">
        <v>-7.8829338001642265E-3</v>
      </c>
      <c r="M383" s="105">
        <v>-1.5726985244030864E-2</v>
      </c>
      <c r="N383" s="105">
        <v>-2.3011385839790909E-2</v>
      </c>
      <c r="O383" s="105">
        <v>-2.9789393407148548E-2</v>
      </c>
      <c r="P383" s="105">
        <v>-3.6109197614175144E-2</v>
      </c>
      <c r="Q383" s="105">
        <v>-4.2014402275704396E-2</v>
      </c>
      <c r="R383" s="105">
        <v>-4.2843436959315272E-2</v>
      </c>
      <c r="S383" s="102">
        <v>-4.3298089287591338E-2</v>
      </c>
      <c r="T383" s="102">
        <v>-4.3725838588341205E-2</v>
      </c>
      <c r="U383" s="102">
        <v>-4.4129245023126908E-2</v>
      </c>
      <c r="V383" s="102">
        <v>-4.4510625121926009E-2</v>
      </c>
      <c r="W383" s="102">
        <v>-4.4872074967742204E-2</v>
      </c>
      <c r="X383" s="102">
        <v>-4.5215491174908536E-2</v>
      </c>
    </row>
    <row r="384" spans="1:24" s="24" customFormat="1" x14ac:dyDescent="0.3">
      <c r="A384" s="102" t="s">
        <v>336</v>
      </c>
      <c r="B384" s="102" t="s">
        <v>137</v>
      </c>
      <c r="C384" s="102" t="s">
        <v>213</v>
      </c>
      <c r="D384" s="102" t="s">
        <v>228</v>
      </c>
      <c r="E384" s="102" t="s">
        <v>337</v>
      </c>
      <c r="F384" s="102" t="s">
        <v>338</v>
      </c>
      <c r="G384" s="105">
        <v>0</v>
      </c>
      <c r="H384" s="105">
        <v>0</v>
      </c>
      <c r="I384" s="105">
        <v>-8.2903846407820082E-5</v>
      </c>
      <c r="J384" s="105">
        <v>-1.3176671464358705E-4</v>
      </c>
      <c r="K384" s="105">
        <v>-1.789166781435649E-4</v>
      </c>
      <c r="L384" s="105">
        <v>-2.2470122883424046E-4</v>
      </c>
      <c r="M384" s="105">
        <v>-2.6941879122071189E-4</v>
      </c>
      <c r="N384" s="105">
        <v>-3.1331544852728052E-4</v>
      </c>
      <c r="O384" s="105">
        <v>-3.565880633657738E-4</v>
      </c>
      <c r="P384" s="105">
        <v>-3.9939060283588983E-4</v>
      </c>
      <c r="Q384" s="105">
        <v>-4.4184147775072532E-4</v>
      </c>
      <c r="R384" s="105">
        <v>-4.8403062522865578E-4</v>
      </c>
      <c r="S384" s="102">
        <v>-5.2602572820208084E-4</v>
      </c>
      <c r="T384" s="102">
        <v>-5.6787737615209726E-4</v>
      </c>
      <c r="U384" s="102">
        <v>-6.0962319263213377E-4</v>
      </c>
      <c r="V384" s="102">
        <v>-6.5129105510773112E-4</v>
      </c>
      <c r="W384" s="102">
        <v>-6.9290156349390312E-4</v>
      </c>
      <c r="X384" s="102">
        <v>-7.3446990959335102E-4</v>
      </c>
    </row>
    <row r="385" spans="1:24" s="24" customFormat="1" x14ac:dyDescent="0.3">
      <c r="A385" s="102" t="s">
        <v>336</v>
      </c>
      <c r="B385" s="102" t="s">
        <v>137</v>
      </c>
      <c r="C385" s="102" t="s">
        <v>213</v>
      </c>
      <c r="D385" s="102" t="s">
        <v>229</v>
      </c>
      <c r="E385" s="102" t="s">
        <v>337</v>
      </c>
      <c r="F385" s="102" t="s">
        <v>338</v>
      </c>
      <c r="G385" s="105">
        <v>0</v>
      </c>
      <c r="H385" s="105">
        <v>0</v>
      </c>
      <c r="I385" s="105">
        <v>-1.4358104539913765E-4</v>
      </c>
      <c r="J385" s="105">
        <v>-1.5069347349441683E-4</v>
      </c>
      <c r="K385" s="105">
        <v>-1.5774388719705105E-4</v>
      </c>
      <c r="L385" s="105">
        <v>-1.6473433346934148E-4</v>
      </c>
      <c r="M385" s="105">
        <v>-1.7166699402331852E-4</v>
      </c>
      <c r="N385" s="105">
        <v>-1.7854415842735841E-4</v>
      </c>
      <c r="O385" s="105">
        <v>-1.8536819766323018E-4</v>
      </c>
      <c r="P385" s="105">
        <v>-1.9214153866490264E-4</v>
      </c>
      <c r="Q385" s="105">
        <v>-1.9886664028270781E-4</v>
      </c>
      <c r="R385" s="105">
        <v>-2.0554597102274581E-4</v>
      </c>
      <c r="S385" s="102">
        <v>-2.1218198881719206E-4</v>
      </c>
      <c r="T385" s="102">
        <v>-2.1877712299101724E-4</v>
      </c>
      <c r="U385" s="102">
        <v>-2.2533375850809721E-4</v>
      </c>
      <c r="V385" s="102">
        <v>-2.3185422250722844E-4</v>
      </c>
      <c r="W385" s="102">
        <v>-2.3834077307759757E-4</v>
      </c>
      <c r="X385" s="102">
        <v>-2.4479559017430186E-4</v>
      </c>
    </row>
    <row r="386" spans="1:24" s="24" customFormat="1" x14ac:dyDescent="0.3">
      <c r="A386" s="102" t="s">
        <v>336</v>
      </c>
      <c r="B386" s="102" t="s">
        <v>137</v>
      </c>
      <c r="C386" s="102" t="s">
        <v>213</v>
      </c>
      <c r="D386" s="102" t="s">
        <v>230</v>
      </c>
      <c r="E386" s="102" t="s">
        <v>337</v>
      </c>
      <c r="F386" s="102" t="s">
        <v>338</v>
      </c>
      <c r="G386" s="105">
        <v>0</v>
      </c>
      <c r="H386" s="105">
        <v>0</v>
      </c>
      <c r="I386" s="105">
        <v>-5.1817414058563931E-4</v>
      </c>
      <c r="J386" s="105">
        <v>-1.0273779993432389E-3</v>
      </c>
      <c r="K386" s="105">
        <v>-1.5285383004802974E-3</v>
      </c>
      <c r="L386" s="105">
        <v>-2.0227740921614197E-3</v>
      </c>
      <c r="M386" s="105">
        <v>-2.5112548421798702E-3</v>
      </c>
      <c r="N386" s="105">
        <v>-2.9950907607995273E-3</v>
      </c>
      <c r="O386" s="105">
        <v>-3.475265830181283E-3</v>
      </c>
      <c r="P386" s="105">
        <v>-3.9526091956967168E-3</v>
      </c>
      <c r="Q386" s="105">
        <v>-4.4277938251345754E-3</v>
      </c>
      <c r="R386" s="105">
        <v>-4.9013509234072305E-3</v>
      </c>
      <c r="S386" s="102">
        <v>-5.3736912230367201E-3</v>
      </c>
      <c r="T386" s="102">
        <v>-5.8451274911194761E-3</v>
      </c>
      <c r="U386" s="102">
        <v>-6.3158952265760272E-3</v>
      </c>
      <c r="V386" s="102">
        <v>-6.7861702846776471E-3</v>
      </c>
      <c r="W386" s="102">
        <v>-7.2560831853645223E-3</v>
      </c>
      <c r="X386" s="102">
        <v>-7.7257303689742627E-3</v>
      </c>
    </row>
    <row r="387" spans="1:24" s="24" customFormat="1" x14ac:dyDescent="0.3">
      <c r="A387" s="102" t="s">
        <v>336</v>
      </c>
      <c r="B387" s="102" t="s">
        <v>137</v>
      </c>
      <c r="C387" s="102" t="s">
        <v>213</v>
      </c>
      <c r="D387" s="102" t="s">
        <v>231</v>
      </c>
      <c r="E387" s="102" t="s">
        <v>337</v>
      </c>
      <c r="F387" s="102" t="s">
        <v>338</v>
      </c>
      <c r="G387" s="105">
        <v>0</v>
      </c>
      <c r="H387" s="105">
        <v>0</v>
      </c>
      <c r="I387" s="105">
        <v>2.3148487339207658E-4</v>
      </c>
      <c r="J387" s="105">
        <v>4.5929416183108202E-4</v>
      </c>
      <c r="K387" s="105">
        <v>6.8364992268211142E-4</v>
      </c>
      <c r="L387" s="105">
        <v>9.0481974145027559E-4</v>
      </c>
      <c r="M387" s="105">
        <v>1.1230997921431668E-3</v>
      </c>
      <c r="N387" s="105">
        <v>1.3387986746260145E-3</v>
      </c>
      <c r="O387" s="105">
        <v>1.5522234786282945E-3</v>
      </c>
      <c r="P387" s="105">
        <v>1.7636688728544635E-3</v>
      </c>
      <c r="Q387" s="105">
        <v>1.9734094219047513E-3</v>
      </c>
      <c r="R387" s="105">
        <v>2.1816948948536878E-3</v>
      </c>
      <c r="S387" s="102">
        <v>2.3887480740916703E-3</v>
      </c>
      <c r="T387" s="102">
        <v>2.5947644768488662E-3</v>
      </c>
      <c r="U387" s="102">
        <v>2.7999134174006538E-3</v>
      </c>
      <c r="V387" s="102">
        <v>3.0043399168713531E-3</v>
      </c>
      <c r="W387" s="102">
        <v>3.208167071563712E-3</v>
      </c>
      <c r="X387" s="102">
        <v>3.4114985948447024E-3</v>
      </c>
    </row>
    <row r="388" spans="1:24" s="24" customFormat="1" x14ac:dyDescent="0.3">
      <c r="A388" s="102" t="s">
        <v>336</v>
      </c>
      <c r="B388" s="102" t="s">
        <v>137</v>
      </c>
      <c r="C388" s="102" t="s">
        <v>213</v>
      </c>
      <c r="D388" s="102" t="s">
        <v>232</v>
      </c>
      <c r="E388" s="102" t="s">
        <v>337</v>
      </c>
      <c r="F388" s="102" t="s">
        <v>338</v>
      </c>
      <c r="G388" s="105">
        <v>0</v>
      </c>
      <c r="H388" s="105">
        <v>0</v>
      </c>
      <c r="I388" s="105">
        <v>-8.4531081677510968E-3</v>
      </c>
      <c r="J388" s="105">
        <v>-1.6690728446770463E-2</v>
      </c>
      <c r="K388" s="105">
        <v>-2.2825439503252803E-2</v>
      </c>
      <c r="L388" s="105">
        <v>-2.3222012828618875E-2</v>
      </c>
      <c r="M388" s="105">
        <v>-2.3613346243873679E-2</v>
      </c>
      <c r="N388" s="105">
        <v>-2.4000634373365172E-2</v>
      </c>
      <c r="O388" s="105">
        <v>-2.4384817993026074E-2</v>
      </c>
      <c r="P388" s="105">
        <v>-2.4766629942285078E-2</v>
      </c>
      <c r="Q388" s="105">
        <v>-2.5146636380020695E-2</v>
      </c>
      <c r="R388" s="105">
        <v>-2.5525271960941124E-2</v>
      </c>
      <c r="S388" s="102">
        <v>-2.5902868800604086E-2</v>
      </c>
      <c r="T388" s="102">
        <v>-2.6279679756497049E-2</v>
      </c>
      <c r="U388" s="102">
        <v>-2.6655896821673193E-2</v>
      </c>
      <c r="V388" s="102">
        <v>-2.7031665477360016E-2</v>
      </c>
      <c r="W388" s="102">
        <v>-2.7407095790870525E-2</v>
      </c>
      <c r="X388" s="102">
        <v>-2.7782270939455324E-2</v>
      </c>
    </row>
    <row r="389" spans="1:24" s="24" customFormat="1" x14ac:dyDescent="0.3">
      <c r="A389" s="102" t="s">
        <v>336</v>
      </c>
      <c r="B389" s="102" t="s">
        <v>137</v>
      </c>
      <c r="C389" s="102" t="s">
        <v>213</v>
      </c>
      <c r="D389" s="102" t="s">
        <v>234</v>
      </c>
      <c r="E389" s="102" t="s">
        <v>337</v>
      </c>
      <c r="F389" s="102" t="s">
        <v>338</v>
      </c>
      <c r="G389" s="105">
        <v>0</v>
      </c>
      <c r="H389" s="105">
        <v>0</v>
      </c>
      <c r="I389" s="105">
        <v>-2.6605936426687966E-2</v>
      </c>
      <c r="J389" s="105">
        <v>-5.1945363721664931E-2</v>
      </c>
      <c r="K389" s="105">
        <v>-7.6150157378253674E-2</v>
      </c>
      <c r="L389" s="105">
        <v>-9.9370516809797069E-2</v>
      </c>
      <c r="M389" s="105">
        <v>-0.12176022587492502</v>
      </c>
      <c r="N389" s="105">
        <v>-0.14346536412739958</v>
      </c>
      <c r="O389" s="105">
        <v>-0.16461719177224463</v>
      </c>
      <c r="P389" s="105">
        <v>-0.18532879153955167</v>
      </c>
      <c r="Q389" s="105">
        <v>-0.2056945047979073</v>
      </c>
      <c r="R389" s="105">
        <v>-0.22579112656674546</v>
      </c>
      <c r="S389" s="102">
        <v>-0.24568000584602601</v>
      </c>
      <c r="T389" s="102">
        <v>-0.26540945544869071</v>
      </c>
      <c r="U389" s="102">
        <v>-0.2850171097709901</v>
      </c>
      <c r="V389" s="102">
        <v>-0.3045320434597571</v>
      </c>
      <c r="W389" s="102">
        <v>-0.31417440161832078</v>
      </c>
      <c r="X389" s="102">
        <v>-0.31417440161832078</v>
      </c>
    </row>
    <row r="390" spans="1:24" s="24" customFormat="1" x14ac:dyDescent="0.3">
      <c r="A390" s="102" t="s">
        <v>336</v>
      </c>
      <c r="B390" s="102" t="s">
        <v>137</v>
      </c>
      <c r="C390" s="102" t="s">
        <v>213</v>
      </c>
      <c r="D390" s="102" t="s">
        <v>235</v>
      </c>
      <c r="E390" s="102" t="s">
        <v>337</v>
      </c>
      <c r="F390" s="102" t="s">
        <v>338</v>
      </c>
      <c r="G390" s="105">
        <v>0</v>
      </c>
      <c r="H390" s="105">
        <v>0</v>
      </c>
      <c r="I390" s="105">
        <v>-1.8606194231505346E-2</v>
      </c>
      <c r="J390" s="105">
        <v>-3.6326687072062748E-2</v>
      </c>
      <c r="K390" s="105">
        <v>-5.3253702339837769E-2</v>
      </c>
      <c r="L390" s="105">
        <v>-6.9492278226807452E-2</v>
      </c>
      <c r="M390" s="105">
        <v>-8.5149959616844711E-2</v>
      </c>
      <c r="N390" s="105">
        <v>-0.1003289035814752</v>
      </c>
      <c r="O390" s="105">
        <v>-0.11512090365242715</v>
      </c>
      <c r="P390" s="105">
        <v>-0.12960504140031581</v>
      </c>
      <c r="Q390" s="105">
        <v>-0.14384729209471395</v>
      </c>
      <c r="R390" s="105">
        <v>-0.15790136040606376</v>
      </c>
      <c r="S390" s="102">
        <v>-0.1718101492185507</v>
      </c>
      <c r="T390" s="102">
        <v>-0.18560744488598133</v>
      </c>
      <c r="U390" s="102">
        <v>-0.19931956607931658</v>
      </c>
      <c r="V390" s="102">
        <v>-0.21296684542348315</v>
      </c>
      <c r="W390" s="102">
        <v>-0.21970998672363359</v>
      </c>
      <c r="X390" s="102">
        <v>-0.21970998672363359</v>
      </c>
    </row>
    <row r="391" spans="1:24" s="24" customFormat="1" x14ac:dyDescent="0.3">
      <c r="A391" s="102" t="s">
        <v>336</v>
      </c>
      <c r="B391" s="102" t="s">
        <v>137</v>
      </c>
      <c r="C391" s="102" t="s">
        <v>213</v>
      </c>
      <c r="D391" s="102" t="s">
        <v>237</v>
      </c>
      <c r="E391" s="102" t="s">
        <v>337</v>
      </c>
      <c r="F391" s="102" t="s">
        <v>338</v>
      </c>
      <c r="G391" s="105">
        <v>0</v>
      </c>
      <c r="H391" s="105">
        <v>0</v>
      </c>
      <c r="I391" s="105">
        <v>-4.3021335960020908E-4</v>
      </c>
      <c r="J391" s="105">
        <v>-8.3994748705540009E-4</v>
      </c>
      <c r="K391" s="105">
        <v>-1.2313347861314643E-3</v>
      </c>
      <c r="L391" s="105">
        <v>-1.6068039551905985E-3</v>
      </c>
      <c r="M391" s="105">
        <v>-1.9688416524511958E-3</v>
      </c>
      <c r="N391" s="105">
        <v>-2.3198099588633489E-3</v>
      </c>
      <c r="O391" s="105">
        <v>-2.6618313290882856E-3</v>
      </c>
      <c r="P391" s="105">
        <v>-2.996734291182497E-3</v>
      </c>
      <c r="Q391" s="105">
        <v>-3.326044328650041E-3</v>
      </c>
      <c r="R391" s="105">
        <v>-3.651003203584211E-3</v>
      </c>
      <c r="S391" s="102">
        <v>-3.9726029186327458E-3</v>
      </c>
      <c r="T391" s="102">
        <v>-4.2916246835690616E-3</v>
      </c>
      <c r="U391" s="102">
        <v>-4.6086770400279196E-3</v>
      </c>
      <c r="V391" s="102">
        <v>-4.9242301199863567E-3</v>
      </c>
      <c r="W391" s="102">
        <v>-5.0801453725577003E-3</v>
      </c>
      <c r="X391" s="102">
        <v>-5.0801453725577003E-3</v>
      </c>
    </row>
    <row r="392" spans="1:24" s="24" customFormat="1" x14ac:dyDescent="0.3">
      <c r="A392" s="102" t="s">
        <v>336</v>
      </c>
      <c r="B392" s="102" t="s">
        <v>137</v>
      </c>
      <c r="C392" s="102" t="s">
        <v>213</v>
      </c>
      <c r="D392" s="102" t="s">
        <v>238</v>
      </c>
      <c r="E392" s="102" t="s">
        <v>337</v>
      </c>
      <c r="F392" s="102" t="s">
        <v>338</v>
      </c>
      <c r="G392" s="105">
        <v>0</v>
      </c>
      <c r="H392" s="105">
        <v>0</v>
      </c>
      <c r="I392" s="105">
        <v>-1.5817511187967686E-4</v>
      </c>
      <c r="J392" s="105">
        <v>-3.0882069274070206E-4</v>
      </c>
      <c r="K392" s="105">
        <v>-4.5272075636766836E-4</v>
      </c>
      <c r="L392" s="105">
        <v>-5.9076825419174337E-4</v>
      </c>
      <c r="M392" s="105">
        <v>-7.2387744755122291E-4</v>
      </c>
      <c r="N392" s="105">
        <v>-8.5291679487542449E-4</v>
      </c>
      <c r="O392" s="105">
        <v>-9.7866665199479279E-4</v>
      </c>
      <c r="P392" s="105">
        <v>-1.1017993077247646E-3</v>
      </c>
      <c r="Q392" s="105">
        <v>-1.2228756315003316E-3</v>
      </c>
      <c r="R392" s="105">
        <v>-1.3423521778511281E-3</v>
      </c>
      <c r="S392" s="102">
        <v>-1.4605936730839727E-3</v>
      </c>
      <c r="T392" s="102">
        <v>-1.5778873419922247E-3</v>
      </c>
      <c r="U392" s="102">
        <v>-1.6944569250502649E-3</v>
      </c>
      <c r="V392" s="102">
        <v>-1.8104752741149837E-3</v>
      </c>
      <c r="W392" s="102">
        <v>-1.867800115310381E-3</v>
      </c>
      <c r="X392" s="102">
        <v>-1.867800115310381E-3</v>
      </c>
    </row>
    <row r="393" spans="1:24" s="24" customFormat="1" x14ac:dyDescent="0.3">
      <c r="A393" s="102" t="s">
        <v>336</v>
      </c>
      <c r="B393" s="102" t="s">
        <v>137</v>
      </c>
      <c r="C393" s="102" t="s">
        <v>213</v>
      </c>
      <c r="D393" s="102" t="s">
        <v>239</v>
      </c>
      <c r="E393" s="102" t="s">
        <v>337</v>
      </c>
      <c r="F393" s="102" t="s">
        <v>338</v>
      </c>
      <c r="G393" s="105">
        <v>0</v>
      </c>
      <c r="H393" s="105">
        <v>0</v>
      </c>
      <c r="I393" s="105">
        <v>-4.6159607538353905E-3</v>
      </c>
      <c r="J393" s="105">
        <v>-9.012190228433116E-3</v>
      </c>
      <c r="K393" s="105">
        <v>-1.3211567983144452E-2</v>
      </c>
      <c r="L393" s="105">
        <v>-1.7240152660902345E-2</v>
      </c>
      <c r="M393" s="105">
        <v>-2.1124624783099646E-2</v>
      </c>
      <c r="N393" s="105">
        <v>-2.4890328223234712E-2</v>
      </c>
      <c r="O393" s="105">
        <v>-2.8560035792052258E-2</v>
      </c>
      <c r="P393" s="105">
        <v>-3.2153366624006627E-2</v>
      </c>
      <c r="Q393" s="105">
        <v>-3.5686688346527828E-2</v>
      </c>
      <c r="R393" s="105">
        <v>-3.9173324407064294E-2</v>
      </c>
      <c r="S393" s="102">
        <v>-4.2623918466923795E-2</v>
      </c>
      <c r="T393" s="102">
        <v>-4.6046852491877809E-2</v>
      </c>
      <c r="U393" s="102">
        <v>-4.9448655810317585E-2</v>
      </c>
      <c r="V393" s="102">
        <v>-5.2834372688551227E-2</v>
      </c>
      <c r="W393" s="102">
        <v>-5.4507260502780104E-2</v>
      </c>
      <c r="X393" s="102">
        <v>-5.4507260502780104E-2</v>
      </c>
    </row>
    <row r="394" spans="1:24" s="24" customFormat="1" x14ac:dyDescent="0.3">
      <c r="A394" s="102" t="s">
        <v>336</v>
      </c>
      <c r="B394" s="102" t="s">
        <v>137</v>
      </c>
      <c r="C394" s="102" t="s">
        <v>213</v>
      </c>
      <c r="D394" s="102" t="s">
        <v>240</v>
      </c>
      <c r="E394" s="102" t="s">
        <v>337</v>
      </c>
      <c r="F394" s="102" t="s">
        <v>338</v>
      </c>
      <c r="G394" s="105">
        <v>0</v>
      </c>
      <c r="H394" s="105">
        <v>0</v>
      </c>
      <c r="I394" s="105">
        <v>-4.2613901246843838E-3</v>
      </c>
      <c r="J394" s="105">
        <v>-1.3055456709828269E-2</v>
      </c>
      <c r="K394" s="105">
        <v>-2.4204618166243169E-2</v>
      </c>
      <c r="L394" s="105">
        <v>-3.6451506357481116E-2</v>
      </c>
      <c r="M394" s="105">
        <v>-4.8856911051100321E-2</v>
      </c>
      <c r="N394" s="105">
        <v>-6.1286169143463874E-2</v>
      </c>
      <c r="O394" s="105">
        <v>-7.3500260288522926E-2</v>
      </c>
      <c r="P394" s="105">
        <v>-8.5521413488949108E-2</v>
      </c>
      <c r="Q394" s="105">
        <v>-9.737647095350245E-2</v>
      </c>
      <c r="R394" s="105">
        <v>-0.10909348428857298</v>
      </c>
      <c r="S394" s="102">
        <v>-0.12069908371135164</v>
      </c>
      <c r="T394" s="102">
        <v>-0.13221687165059376</v>
      </c>
      <c r="U394" s="102">
        <v>-0.14366673652027498</v>
      </c>
      <c r="V394" s="102">
        <v>-0.15506482055845588</v>
      </c>
      <c r="W394" s="102">
        <v>-0.16642386558769895</v>
      </c>
      <c r="X394" s="102">
        <v>-0.17775372370235523</v>
      </c>
    </row>
    <row r="395" spans="1:24" s="24" customFormat="1" x14ac:dyDescent="0.3">
      <c r="A395" s="102" t="s">
        <v>336</v>
      </c>
      <c r="B395" s="102" t="s">
        <v>137</v>
      </c>
      <c r="C395" s="102" t="s">
        <v>213</v>
      </c>
      <c r="D395" s="102" t="s">
        <v>241</v>
      </c>
      <c r="E395" s="102" t="s">
        <v>337</v>
      </c>
      <c r="F395" s="102" t="s">
        <v>338</v>
      </c>
      <c r="G395" s="105">
        <v>0</v>
      </c>
      <c r="H395" s="105">
        <v>0</v>
      </c>
      <c r="I395" s="105">
        <v>-2.4713743052067486E-4</v>
      </c>
      <c r="J395" s="105">
        <v>-7.3955056733345632E-4</v>
      </c>
      <c r="K395" s="105">
        <v>-1.3453225883161657E-3</v>
      </c>
      <c r="L395" s="105">
        <v>-1.9948260100880566E-3</v>
      </c>
      <c r="M395" s="105">
        <v>-2.6408719867159554E-3</v>
      </c>
      <c r="N395" s="105">
        <v>-3.2799464391695225E-3</v>
      </c>
      <c r="O395" s="105">
        <v>-3.9027295107761026E-3</v>
      </c>
      <c r="P395" s="105">
        <v>-4.5125507488057732E-3</v>
      </c>
      <c r="Q395" s="105">
        <v>-5.1121878899295422E-3</v>
      </c>
      <c r="R395" s="105">
        <v>-5.7039020455222841E-3</v>
      </c>
      <c r="S395" s="102">
        <v>-6.2894995426436041E-3</v>
      </c>
      <c r="T395" s="102">
        <v>-6.8704028778525253E-3</v>
      </c>
      <c r="U395" s="102">
        <v>-7.4477201381327593E-3</v>
      </c>
      <c r="V395" s="102">
        <v>-8.0223073817958877E-3</v>
      </c>
      <c r="W395" s="102">
        <v>-8.5948218267885793E-3</v>
      </c>
      <c r="X395" s="102">
        <v>-9.1657656471372164E-3</v>
      </c>
    </row>
    <row r="396" spans="1:24" s="24" customFormat="1" x14ac:dyDescent="0.3">
      <c r="A396" s="102" t="s">
        <v>336</v>
      </c>
      <c r="B396" s="102" t="s">
        <v>137</v>
      </c>
      <c r="C396" s="102" t="s">
        <v>213</v>
      </c>
      <c r="D396" s="102" t="s">
        <v>242</v>
      </c>
      <c r="E396" s="102" t="s">
        <v>337</v>
      </c>
      <c r="F396" s="102" t="s">
        <v>338</v>
      </c>
      <c r="G396" s="105">
        <v>0</v>
      </c>
      <c r="H396" s="105">
        <v>0</v>
      </c>
      <c r="I396" s="105">
        <v>-1.3194918014225706E-3</v>
      </c>
      <c r="J396" s="105">
        <v>-3.9485354698315153E-3</v>
      </c>
      <c r="K396" s="105">
        <v>-7.1828137154775077E-3</v>
      </c>
      <c r="L396" s="105">
        <v>-1.0650578344325264E-2</v>
      </c>
      <c r="M396" s="105">
        <v>-1.4099883322962388E-2</v>
      </c>
      <c r="N396" s="105">
        <v>-1.7511966627116331E-2</v>
      </c>
      <c r="O396" s="105">
        <v>-2.0837068596973148E-2</v>
      </c>
      <c r="P396" s="105">
        <v>-2.4092966023025724E-2</v>
      </c>
      <c r="Q396" s="105">
        <v>-2.7294489523024608E-2</v>
      </c>
      <c r="R396" s="105">
        <v>-3.0453711399878208E-2</v>
      </c>
      <c r="S396" s="102">
        <v>-3.3580275816920323E-2</v>
      </c>
      <c r="T396" s="102">
        <v>-3.6681777627521513E-2</v>
      </c>
      <c r="U396" s="102">
        <v>-3.9764133020448456E-2</v>
      </c>
      <c r="V396" s="102">
        <v>-4.2831912577831463E-2</v>
      </c>
      <c r="W396" s="102">
        <v>-4.5888625252930075E-2</v>
      </c>
      <c r="X396" s="102">
        <v>-4.8936952203791871E-2</v>
      </c>
    </row>
    <row r="397" spans="1:24" s="24" customFormat="1" x14ac:dyDescent="0.3">
      <c r="A397" s="102" t="s">
        <v>336</v>
      </c>
      <c r="B397" s="102" t="s">
        <v>137</v>
      </c>
      <c r="C397" s="102" t="s">
        <v>213</v>
      </c>
      <c r="D397" s="102" t="s">
        <v>244</v>
      </c>
      <c r="E397" s="102" t="s">
        <v>337</v>
      </c>
      <c r="F397" s="102" t="s">
        <v>338</v>
      </c>
      <c r="G397" s="105">
        <v>0</v>
      </c>
      <c r="H397" s="105">
        <v>0</v>
      </c>
      <c r="I397" s="105">
        <v>-1.3119935912154869E-4</v>
      </c>
      <c r="J397" s="105">
        <v>-3.9260973243796047E-4</v>
      </c>
      <c r="K397" s="105">
        <v>-7.1419962984545986E-4</v>
      </c>
      <c r="L397" s="105">
        <v>-1.0590054834314316E-3</v>
      </c>
      <c r="M397" s="105">
        <v>-1.4019758619696373E-3</v>
      </c>
      <c r="N397" s="105">
        <v>-1.7412452248347185E-3</v>
      </c>
      <c r="O397" s="105">
        <v>-2.0718658827188238E-3</v>
      </c>
      <c r="P397" s="105">
        <v>-2.3956054127432284E-3</v>
      </c>
      <c r="Q397" s="105">
        <v>-2.7139384489618542E-3</v>
      </c>
      <c r="R397" s="105">
        <v>-3.0280653613982186E-3</v>
      </c>
      <c r="S397" s="102">
        <v>-3.3389450859451354E-3</v>
      </c>
      <c r="T397" s="102">
        <v>-3.6473327920502406E-3</v>
      </c>
      <c r="U397" s="102">
        <v>-3.9538167366271366E-3</v>
      </c>
      <c r="V397" s="102">
        <v>-4.2588513805869596E-3</v>
      </c>
      <c r="W397" s="102">
        <v>-4.5627856252403063E-3</v>
      </c>
      <c r="X397" s="102">
        <v>-4.8658860627836323E-3</v>
      </c>
    </row>
    <row r="398" spans="1:24" s="24" customFormat="1" x14ac:dyDescent="0.3">
      <c r="A398" s="102" t="s">
        <v>336</v>
      </c>
      <c r="B398" s="102" t="s">
        <v>137</v>
      </c>
      <c r="C398" s="102" t="s">
        <v>213</v>
      </c>
      <c r="D398" s="102" t="s">
        <v>245</v>
      </c>
      <c r="E398" s="102" t="s">
        <v>337</v>
      </c>
      <c r="F398" s="102" t="s">
        <v>338</v>
      </c>
      <c r="G398" s="105">
        <v>0</v>
      </c>
      <c r="H398" s="105">
        <v>0</v>
      </c>
      <c r="I398" s="105">
        <v>-2.0580634589762885E-5</v>
      </c>
      <c r="J398" s="105">
        <v>-6.1586866687393188E-5</v>
      </c>
      <c r="K398" s="105">
        <v>-1.1203318144546604E-4</v>
      </c>
      <c r="L398" s="105">
        <v>-1.6612127550764687E-4</v>
      </c>
      <c r="M398" s="105">
        <v>-2.1992144711723626E-4</v>
      </c>
      <c r="N398" s="105">
        <v>-2.7314105757401551E-4</v>
      </c>
      <c r="O398" s="105">
        <v>-3.2500398581771151E-4</v>
      </c>
      <c r="P398" s="105">
        <v>-3.7578750346829064E-4</v>
      </c>
      <c r="Q398" s="105">
        <v>-4.2572292952624646E-4</v>
      </c>
      <c r="R398" s="105">
        <v>-4.7499856046643934E-4</v>
      </c>
      <c r="S398" s="102">
        <v>-5.237648201121039E-4</v>
      </c>
      <c r="T398" s="102">
        <v>-5.7214016838986797E-4</v>
      </c>
      <c r="U398" s="102">
        <v>-6.202168824317603E-4</v>
      </c>
      <c r="V398" s="102">
        <v>-6.6806625141182911E-4</v>
      </c>
      <c r="W398" s="102">
        <v>-7.1574300585947146E-4</v>
      </c>
      <c r="X398" s="102">
        <v>-7.6328896485533277E-4</v>
      </c>
    </row>
    <row r="399" spans="1:24" s="24" customFormat="1" x14ac:dyDescent="0.3">
      <c r="A399" s="102" t="s">
        <v>336</v>
      </c>
      <c r="B399" s="102" t="s">
        <v>137</v>
      </c>
      <c r="C399" s="102" t="s">
        <v>213</v>
      </c>
      <c r="D399" s="102" t="s">
        <v>246</v>
      </c>
      <c r="E399" s="102" t="s">
        <v>337</v>
      </c>
      <c r="F399" s="102" t="s">
        <v>338</v>
      </c>
      <c r="G399" s="105">
        <v>0</v>
      </c>
      <c r="H399" s="105">
        <v>0</v>
      </c>
      <c r="I399" s="105">
        <v>-7.2782812937279917E-4</v>
      </c>
      <c r="J399" s="105">
        <v>-2.17800154701322E-3</v>
      </c>
      <c r="K399" s="105">
        <v>-3.9620207298999705E-3</v>
      </c>
      <c r="L399" s="105">
        <v>-5.8748303738843551E-3</v>
      </c>
      <c r="M399" s="105">
        <v>-7.7774577244530511E-3</v>
      </c>
      <c r="N399" s="105">
        <v>-9.6595536994709408E-3</v>
      </c>
      <c r="O399" s="105">
        <v>-1.1493671004395106E-2</v>
      </c>
      <c r="P399" s="105">
        <v>-1.3289615269057226E-2</v>
      </c>
      <c r="Q399" s="105">
        <v>-1.5055567022326969E-2</v>
      </c>
      <c r="R399" s="105">
        <v>-1.679818531402456E-2</v>
      </c>
      <c r="S399" s="102">
        <v>-1.852278983871046E-2</v>
      </c>
      <c r="T399" s="102">
        <v>-2.0233569897080285E-2</v>
      </c>
      <c r="U399" s="102">
        <v>-2.1933788842948301E-2</v>
      </c>
      <c r="V399" s="102">
        <v>-2.3625967797126678E-2</v>
      </c>
      <c r="W399" s="102">
        <v>-2.5312042288797326E-2</v>
      </c>
      <c r="X399" s="102">
        <v>-2.6993491237529289E-2</v>
      </c>
    </row>
    <row r="400" spans="1:24" s="24" customFormat="1" x14ac:dyDescent="0.3">
      <c r="A400" s="102" t="s">
        <v>336</v>
      </c>
      <c r="B400" s="102" t="s">
        <v>137</v>
      </c>
      <c r="C400" s="102" t="s">
        <v>213</v>
      </c>
      <c r="D400" s="102" t="s">
        <v>248</v>
      </c>
      <c r="E400" s="102" t="s">
        <v>337</v>
      </c>
      <c r="F400" s="102" t="s">
        <v>338</v>
      </c>
      <c r="G400" s="105">
        <v>0</v>
      </c>
      <c r="H400" s="105">
        <v>0</v>
      </c>
      <c r="I400" s="105">
        <v>-2.4756091782122667E-3</v>
      </c>
      <c r="J400" s="105">
        <v>-7.6029033628461293E-3</v>
      </c>
      <c r="K400" s="105">
        <v>-1.4112233828545054E-2</v>
      </c>
      <c r="L400" s="105">
        <v>-2.1250348067909916E-2</v>
      </c>
      <c r="M400" s="105">
        <v>-2.8446981697680077E-2</v>
      </c>
      <c r="N400" s="105">
        <v>-3.5611496288953548E-2</v>
      </c>
      <c r="O400" s="105">
        <v>-4.2609492459530461E-2</v>
      </c>
      <c r="P400" s="105">
        <v>-4.9469255476010617E-2</v>
      </c>
      <c r="Q400" s="105">
        <v>-5.6224716034028115E-2</v>
      </c>
      <c r="R400" s="105">
        <v>-6.2907007577391302E-2</v>
      </c>
      <c r="S400" s="102">
        <v>-6.9540555444743413E-2</v>
      </c>
      <c r="T400" s="102">
        <v>-7.6142739341734017E-2</v>
      </c>
      <c r="U400" s="102">
        <v>-8.2725190750866651E-2</v>
      </c>
      <c r="V400" s="102">
        <v>-8.9295402610745506E-2</v>
      </c>
      <c r="W400" s="102">
        <v>-9.5858089352348214E-2</v>
      </c>
      <c r="X400" s="102">
        <v>-0.10241617459868942</v>
      </c>
    </row>
    <row r="401" spans="1:24" s="24" customFormat="1" x14ac:dyDescent="0.3">
      <c r="A401" s="102" t="s">
        <v>336</v>
      </c>
      <c r="B401" s="102" t="s">
        <v>137</v>
      </c>
      <c r="C401" s="102" t="s">
        <v>213</v>
      </c>
      <c r="D401" s="102" t="s">
        <v>249</v>
      </c>
      <c r="E401" s="102" t="s">
        <v>337</v>
      </c>
      <c r="F401" s="102" t="s">
        <v>338</v>
      </c>
      <c r="G401" s="105">
        <v>0</v>
      </c>
      <c r="H401" s="105">
        <v>0</v>
      </c>
      <c r="I401" s="105">
        <v>-2.6725872893987407E-5</v>
      </c>
      <c r="J401" s="105">
        <v>-8.2078476154071083E-5</v>
      </c>
      <c r="K401" s="105">
        <v>-1.5235109437762204E-4</v>
      </c>
      <c r="L401" s="105">
        <v>-2.2941185806480107E-4</v>
      </c>
      <c r="M401" s="105">
        <v>-3.0710437809040788E-4</v>
      </c>
      <c r="N401" s="105">
        <v>-3.8445015140498517E-4</v>
      </c>
      <c r="O401" s="105">
        <v>-4.5999824591581141E-4</v>
      </c>
      <c r="P401" s="105">
        <v>-5.3405402017728666E-4</v>
      </c>
      <c r="Q401" s="105">
        <v>-6.0698377896267763E-4</v>
      </c>
      <c r="R401" s="105">
        <v>-6.7912362882276655E-4</v>
      </c>
      <c r="S401" s="102">
        <v>-7.5073725778299668E-4</v>
      </c>
      <c r="T401" s="102">
        <v>-8.220122915026251E-4</v>
      </c>
      <c r="U401" s="102">
        <v>-8.9307429969018835E-4</v>
      </c>
      <c r="V401" s="102">
        <v>-9.6400417367800988E-4</v>
      </c>
      <c r="W401" s="102">
        <v>-1.0348528089322176E-3</v>
      </c>
      <c r="X401" s="102">
        <v>-1.1056517679376202E-3</v>
      </c>
    </row>
    <row r="402" spans="1:24" s="24" customFormat="1" x14ac:dyDescent="0.3">
      <c r="A402" s="102" t="s">
        <v>336</v>
      </c>
      <c r="B402" s="102" t="s">
        <v>137</v>
      </c>
      <c r="C402" s="102" t="s">
        <v>213</v>
      </c>
      <c r="D402" s="102" t="s">
        <v>251</v>
      </c>
      <c r="E402" s="102" t="s">
        <v>337</v>
      </c>
      <c r="F402" s="102" t="s">
        <v>338</v>
      </c>
      <c r="G402" s="105">
        <v>0</v>
      </c>
      <c r="H402" s="105">
        <v>0</v>
      </c>
      <c r="I402" s="105">
        <v>-5.7307315950193771E-4</v>
      </c>
      <c r="J402" s="105">
        <v>-1.7599788730305616E-3</v>
      </c>
      <c r="K402" s="105">
        <v>-3.2668090338858037E-3</v>
      </c>
      <c r="L402" s="105">
        <v>-4.9191949258272048E-3</v>
      </c>
      <c r="M402" s="105">
        <v>-6.5851273388620162E-3</v>
      </c>
      <c r="N402" s="105">
        <v>-8.2436245884496013E-3</v>
      </c>
      <c r="O402" s="105">
        <v>-9.863574866122677E-3</v>
      </c>
      <c r="P402" s="105">
        <v>-1.1451525864158504E-2</v>
      </c>
      <c r="Q402" s="105">
        <v>-1.3015332122410251E-2</v>
      </c>
      <c r="R402" s="105">
        <v>-1.456220065124387E-2</v>
      </c>
      <c r="S402" s="102">
        <v>-1.6097785616959674E-2</v>
      </c>
      <c r="T402" s="102">
        <v>-1.7626110208240054E-2</v>
      </c>
      <c r="U402" s="102">
        <v>-1.9149866970615482E-2</v>
      </c>
      <c r="V402" s="102">
        <v>-2.0670790427466161E-2</v>
      </c>
      <c r="W402" s="102">
        <v>-2.2189971911737289E-2</v>
      </c>
      <c r="X402" s="102">
        <v>-2.3708088206296263E-2</v>
      </c>
    </row>
    <row r="403" spans="1:24" s="24" customFormat="1" x14ac:dyDescent="0.3">
      <c r="A403" s="102" t="s">
        <v>336</v>
      </c>
      <c r="B403" s="102" t="s">
        <v>137</v>
      </c>
      <c r="C403" s="102" t="s">
        <v>213</v>
      </c>
      <c r="D403" s="102" t="s">
        <v>252</v>
      </c>
      <c r="E403" s="102" t="s">
        <v>337</v>
      </c>
      <c r="F403" s="102" t="s">
        <v>338</v>
      </c>
      <c r="G403" s="105">
        <v>0</v>
      </c>
      <c r="H403" s="105">
        <v>0</v>
      </c>
      <c r="I403" s="105">
        <v>0</v>
      </c>
      <c r="J403" s="105">
        <v>0</v>
      </c>
      <c r="K403" s="105">
        <v>-2.8720805080404625E-3</v>
      </c>
      <c r="L403" s="105">
        <v>-5.8504913729253852E-3</v>
      </c>
      <c r="M403" s="105">
        <v>-8.6649946238170211E-3</v>
      </c>
      <c r="N403" s="105">
        <v>-1.1314811321964539E-2</v>
      </c>
      <c r="O403" s="105">
        <v>-1.3802106323142065E-2</v>
      </c>
      <c r="P403" s="105">
        <v>-1.6131836067499631E-2</v>
      </c>
      <c r="Q403" s="105">
        <v>-1.8311411287657849E-2</v>
      </c>
      <c r="R403" s="105">
        <v>-2.0350221809615036E-2</v>
      </c>
      <c r="S403" s="102">
        <v>-2.2259084673334498E-2</v>
      </c>
      <c r="T403" s="102">
        <v>-2.404967816890027E-2</v>
      </c>
      <c r="U403" s="102">
        <v>-2.5734014992068916E-2</v>
      </c>
      <c r="V403" s="102">
        <v>-2.7323991850558189E-2</v>
      </c>
      <c r="W403" s="102">
        <v>-2.8831035262725912E-2</v>
      </c>
      <c r="X403" s="102">
        <v>-3.0265847738075724E-2</v>
      </c>
    </row>
    <row r="404" spans="1:24" s="24" customFormat="1" x14ac:dyDescent="0.3">
      <c r="A404" s="102" t="s">
        <v>336</v>
      </c>
      <c r="B404" s="102" t="s">
        <v>137</v>
      </c>
      <c r="C404" s="102" t="s">
        <v>213</v>
      </c>
      <c r="D404" s="102" t="s">
        <v>254</v>
      </c>
      <c r="E404" s="102" t="s">
        <v>337</v>
      </c>
      <c r="F404" s="102" t="s">
        <v>338</v>
      </c>
      <c r="G404" s="105">
        <v>0</v>
      </c>
      <c r="H404" s="105">
        <v>0</v>
      </c>
      <c r="I404" s="105">
        <v>0</v>
      </c>
      <c r="J404" s="105">
        <v>0</v>
      </c>
      <c r="K404" s="105">
        <v>-2.3928802936720763E-4</v>
      </c>
      <c r="L404" s="105">
        <v>-4.8286996254109352E-4</v>
      </c>
      <c r="M404" s="105">
        <v>-7.0994710003717022E-4</v>
      </c>
      <c r="N404" s="105">
        <v>-9.2292594384748477E-4</v>
      </c>
      <c r="O404" s="105">
        <v>-1.1246190048048951E-3</v>
      </c>
      <c r="P404" s="105">
        <v>-1.3177380298086917E-3</v>
      </c>
      <c r="Q404" s="105">
        <v>-1.5045984563824529E-3</v>
      </c>
      <c r="R404" s="105">
        <v>-1.6870225139742547E-3</v>
      </c>
      <c r="S404" s="102">
        <v>-1.8663668724524355E-3</v>
      </c>
      <c r="T404" s="102">
        <v>-2.0436041919691958E-3</v>
      </c>
      <c r="U404" s="102">
        <v>-2.219414243653974E-3</v>
      </c>
      <c r="V404" s="102">
        <v>-2.3942640113457812E-3</v>
      </c>
      <c r="W404" s="102">
        <v>-2.5684706257112487E-3</v>
      </c>
      <c r="X404" s="102">
        <v>-2.7422477999164488E-3</v>
      </c>
    </row>
    <row r="405" spans="1:24" s="24" customFormat="1" x14ac:dyDescent="0.3">
      <c r="A405" s="102" t="s">
        <v>336</v>
      </c>
      <c r="B405" s="102" t="s">
        <v>137</v>
      </c>
      <c r="C405" s="102" t="s">
        <v>134</v>
      </c>
      <c r="D405" s="102" t="s">
        <v>258</v>
      </c>
      <c r="E405" s="102" t="s">
        <v>337</v>
      </c>
      <c r="F405" s="102" t="s">
        <v>338</v>
      </c>
      <c r="G405" s="105">
        <v>0</v>
      </c>
      <c r="H405" s="105">
        <v>0</v>
      </c>
      <c r="I405" s="105">
        <v>0</v>
      </c>
      <c r="J405" s="105">
        <v>0</v>
      </c>
      <c r="K405" s="105">
        <v>-4.4917655604709976E-5</v>
      </c>
      <c r="L405" s="105">
        <v>-9.0641336036061609E-5</v>
      </c>
      <c r="M405" s="105">
        <v>-1.3326683922034225E-4</v>
      </c>
      <c r="N405" s="105">
        <v>-1.7324589869381225E-4</v>
      </c>
      <c r="O405" s="105">
        <v>-2.1110646143864578E-4</v>
      </c>
      <c r="P405" s="105">
        <v>-2.473575596602214E-4</v>
      </c>
      <c r="Q405" s="105">
        <v>-2.8243383284106289E-4</v>
      </c>
      <c r="R405" s="105">
        <v>-3.1667733852160763E-4</v>
      </c>
      <c r="S405" s="102">
        <v>-3.5034274230329193E-4</v>
      </c>
      <c r="T405" s="102">
        <v>-3.8361262588003711E-4</v>
      </c>
      <c r="U405" s="102">
        <v>-4.1661459164617481E-4</v>
      </c>
      <c r="V405" s="102">
        <v>-4.4943629889376873E-4</v>
      </c>
      <c r="W405" s="102">
        <v>-4.8213727741251667E-4</v>
      </c>
      <c r="X405" s="102">
        <v>-5.1475764410428468E-4</v>
      </c>
    </row>
    <row r="406" spans="1:24" s="24" customFormat="1" x14ac:dyDescent="0.3">
      <c r="A406" s="102" t="s">
        <v>336</v>
      </c>
      <c r="B406" s="102" t="s">
        <v>137</v>
      </c>
      <c r="C406" s="102" t="s">
        <v>259</v>
      </c>
      <c r="D406" s="102" t="s">
        <v>260</v>
      </c>
      <c r="E406" s="102" t="s">
        <v>337</v>
      </c>
      <c r="F406" s="102" t="s">
        <v>338</v>
      </c>
      <c r="G406" s="105">
        <v>0</v>
      </c>
      <c r="H406" s="105">
        <v>0</v>
      </c>
      <c r="I406" s="105">
        <v>9.2512851107892924E-3</v>
      </c>
      <c r="J406" s="105">
        <v>2.8411845980576399E-2</v>
      </c>
      <c r="K406" s="105">
        <v>5.2737039370760283E-2</v>
      </c>
      <c r="L406" s="105">
        <v>7.9411980861095563E-2</v>
      </c>
      <c r="M406" s="105">
        <v>0.10630560774406618</v>
      </c>
      <c r="N406" s="105">
        <v>0.13307920664150805</v>
      </c>
      <c r="O406" s="105">
        <v>0.15923053066631648</v>
      </c>
      <c r="P406" s="105">
        <v>0.18486528110125142</v>
      </c>
      <c r="Q406" s="105">
        <v>0.21011025604598108</v>
      </c>
      <c r="R406" s="105">
        <v>0.2350818003451145</v>
      </c>
      <c r="S406" s="102">
        <v>0.25987119083414933</v>
      </c>
      <c r="T406" s="102">
        <v>0.28454337500702803</v>
      </c>
      <c r="U406" s="102">
        <v>0.30914181940194585</v>
      </c>
      <c r="V406" s="102">
        <v>0.33369452492952917</v>
      </c>
      <c r="W406" s="102">
        <v>0.35821910929191497</v>
      </c>
      <c r="X406" s="102">
        <v>0.38272649798990643</v>
      </c>
    </row>
    <row r="407" spans="1:24" s="24" customFormat="1" x14ac:dyDescent="0.3">
      <c r="A407" s="102" t="s">
        <v>336</v>
      </c>
      <c r="B407" s="102" t="s">
        <v>137</v>
      </c>
      <c r="C407" s="102" t="s">
        <v>261</v>
      </c>
      <c r="D407" s="102" t="s">
        <v>262</v>
      </c>
      <c r="E407" s="102" t="s">
        <v>337</v>
      </c>
      <c r="F407" s="102" t="s">
        <v>338</v>
      </c>
      <c r="G407" s="105">
        <v>0</v>
      </c>
      <c r="H407" s="105">
        <v>0</v>
      </c>
      <c r="I407" s="105">
        <v>0</v>
      </c>
      <c r="J407" s="105">
        <v>5.0119313477264171E-2</v>
      </c>
      <c r="K407" s="105">
        <v>0.10023862695452726</v>
      </c>
      <c r="L407" s="105">
        <v>0.15035794043179018</v>
      </c>
      <c r="M407" s="105">
        <v>0.2004772539090531</v>
      </c>
      <c r="N407" s="105">
        <v>0.25059656738631603</v>
      </c>
      <c r="O407" s="105">
        <v>0.30071588086357892</v>
      </c>
      <c r="P407" s="105">
        <v>0.35083519434084182</v>
      </c>
      <c r="Q407" s="105">
        <v>0.40095450781810471</v>
      </c>
      <c r="R407" s="105">
        <v>0.45107382129536761</v>
      </c>
      <c r="S407" s="102">
        <v>0.5011931347726305</v>
      </c>
      <c r="T407" s="102">
        <v>0.51023104376033368</v>
      </c>
      <c r="U407" s="102">
        <v>0.51926895274803686</v>
      </c>
      <c r="V407" s="102">
        <v>0.52830686173574004</v>
      </c>
      <c r="W407" s="102">
        <v>0.53734477072344322</v>
      </c>
      <c r="X407" s="102">
        <v>0.5463826797111464</v>
      </c>
    </row>
    <row r="408" spans="1:24" s="24" customFormat="1" x14ac:dyDescent="0.3">
      <c r="A408" s="102" t="s">
        <v>336</v>
      </c>
      <c r="B408" s="102" t="s">
        <v>137</v>
      </c>
      <c r="C408" s="102" t="s">
        <v>261</v>
      </c>
      <c r="D408" s="102" t="s">
        <v>263</v>
      </c>
      <c r="E408" s="102" t="s">
        <v>337</v>
      </c>
      <c r="F408" s="102" t="s">
        <v>338</v>
      </c>
      <c r="G408" s="105">
        <v>0</v>
      </c>
      <c r="H408" s="105">
        <v>0</v>
      </c>
      <c r="I408" s="105">
        <v>0</v>
      </c>
      <c r="J408" s="105">
        <v>1.6138308754030214E-2</v>
      </c>
      <c r="K408" s="105">
        <v>4.7700836631920318E-2</v>
      </c>
      <c r="L408" s="105">
        <v>7.9387365741128063E-2</v>
      </c>
      <c r="M408" s="105">
        <v>0.11048774061001883</v>
      </c>
      <c r="N408" s="105">
        <v>0.1411988045166975</v>
      </c>
      <c r="O408" s="105">
        <v>0.17136988796903721</v>
      </c>
      <c r="P408" s="105">
        <v>0.20106566294691525</v>
      </c>
      <c r="Q408" s="105">
        <v>0.23034846271933254</v>
      </c>
      <c r="R408" s="105">
        <v>0.25927648180809587</v>
      </c>
      <c r="S408" s="102">
        <v>0.28790266394590514</v>
      </c>
      <c r="T408" s="102">
        <v>0.30327203496378891</v>
      </c>
      <c r="U408" s="102">
        <v>0.30583186385489575</v>
      </c>
      <c r="V408" s="102">
        <v>0.30837553383110544</v>
      </c>
      <c r="W408" s="102">
        <v>0.31090580931171408</v>
      </c>
      <c r="X408" s="102">
        <v>0.3134250266667859</v>
      </c>
    </row>
    <row r="409" spans="1:24" s="24" customFormat="1" x14ac:dyDescent="0.3">
      <c r="A409" s="102" t="s">
        <v>336</v>
      </c>
      <c r="B409" s="102" t="s">
        <v>137</v>
      </c>
      <c r="C409" s="102" t="s">
        <v>261</v>
      </c>
      <c r="D409" s="102" t="s">
        <v>266</v>
      </c>
      <c r="E409" s="102" t="s">
        <v>337</v>
      </c>
      <c r="F409" s="102" t="s">
        <v>338</v>
      </c>
      <c r="G409" s="105">
        <v>0</v>
      </c>
      <c r="H409" s="105">
        <v>0</v>
      </c>
      <c r="I409" s="105">
        <v>3.0771726469555386E-3</v>
      </c>
      <c r="J409" s="105">
        <v>9.4912733423176757E-3</v>
      </c>
      <c r="K409" s="105">
        <v>1.7719840767169315E-2</v>
      </c>
      <c r="L409" s="105">
        <v>2.6880063587060039E-2</v>
      </c>
      <c r="M409" s="105">
        <v>3.6292801862656425E-2</v>
      </c>
      <c r="N409" s="105">
        <v>4.5862315380648132E-2</v>
      </c>
      <c r="O409" s="105">
        <v>5.5399742734234078E-2</v>
      </c>
      <c r="P409" s="105">
        <v>6.4908964377217521E-2</v>
      </c>
      <c r="Q409" s="105">
        <v>7.4394098270527606E-2</v>
      </c>
      <c r="R409" s="105">
        <v>8.3859164047949214E-2</v>
      </c>
      <c r="S409" s="102">
        <v>9.3307852481372855E-2</v>
      </c>
      <c r="T409" s="102">
        <v>0.10274339946365146</v>
      </c>
      <c r="U409" s="102">
        <v>0.11216854374669905</v>
      </c>
      <c r="V409" s="102">
        <v>0.12158554147404164</v>
      </c>
      <c r="W409" s="102">
        <v>0.13099621308924181</v>
      </c>
      <c r="X409" s="102">
        <v>0.14040200435471803</v>
      </c>
    </row>
    <row r="410" spans="1:24" s="24" customFormat="1" x14ac:dyDescent="0.3">
      <c r="A410" s="102" t="s">
        <v>336</v>
      </c>
      <c r="B410" s="102" t="s">
        <v>137</v>
      </c>
      <c r="C410" s="102" t="s">
        <v>267</v>
      </c>
      <c r="D410" s="102" t="s">
        <v>270</v>
      </c>
      <c r="E410" s="102" t="s">
        <v>337</v>
      </c>
      <c r="F410" s="102" t="s">
        <v>338</v>
      </c>
      <c r="G410" s="105">
        <v>0</v>
      </c>
      <c r="H410" s="105">
        <v>0</v>
      </c>
      <c r="I410" s="105">
        <v>-7.2110982874718269E-4</v>
      </c>
      <c r="J410" s="105">
        <v>-1.0816647431207747E-3</v>
      </c>
      <c r="K410" s="105">
        <v>-1.0816647431207747E-3</v>
      </c>
      <c r="L410" s="105">
        <v>-1.0816647431207747E-3</v>
      </c>
      <c r="M410" s="105">
        <v>-1.0816647431207747E-3</v>
      </c>
      <c r="N410" s="105">
        <v>-1.0816647431207747E-3</v>
      </c>
      <c r="O410" s="105">
        <v>-1.0816647431207747E-3</v>
      </c>
      <c r="P410" s="105">
        <v>-3.4613271779864781E-3</v>
      </c>
      <c r="Q410" s="105">
        <v>-5.8409896128521818E-3</v>
      </c>
      <c r="R410" s="105">
        <v>-8.2206520477178854E-3</v>
      </c>
      <c r="S410" s="102">
        <v>-1.0600314482583589E-2</v>
      </c>
      <c r="T410" s="102">
        <v>-1.2979976917449293E-2</v>
      </c>
      <c r="U410" s="102">
        <v>-1.5359639352314996E-2</v>
      </c>
      <c r="V410" s="102">
        <v>-1.7739301787180702E-2</v>
      </c>
      <c r="W410" s="102">
        <v>-2.0118964222046405E-2</v>
      </c>
      <c r="X410" s="102">
        <v>-2.2498626656912109E-2</v>
      </c>
    </row>
    <row r="411" spans="1:24" s="24" customFormat="1" x14ac:dyDescent="0.3">
      <c r="A411" s="102" t="s">
        <v>336</v>
      </c>
      <c r="B411" s="102" t="s">
        <v>137</v>
      </c>
      <c r="C411" s="102" t="s">
        <v>267</v>
      </c>
      <c r="D411" s="102" t="s">
        <v>271</v>
      </c>
      <c r="E411" s="102" t="s">
        <v>337</v>
      </c>
      <c r="F411" s="102" t="s">
        <v>338</v>
      </c>
      <c r="G411" s="105">
        <v>0</v>
      </c>
      <c r="H411" s="105">
        <v>0</v>
      </c>
      <c r="I411" s="105">
        <v>-1.9390399663218982E-3</v>
      </c>
      <c r="J411" s="105">
        <v>-3.8286496378673466E-3</v>
      </c>
      <c r="K411" s="105">
        <v>-5.6789313199337166E-3</v>
      </c>
      <c r="L411" s="105">
        <v>-7.4983130484099795E-3</v>
      </c>
      <c r="M411" s="105">
        <v>-9.2936553468350672E-3</v>
      </c>
      <c r="N411" s="105">
        <v>-1.1070438860456767E-2</v>
      </c>
      <c r="O411" s="105">
        <v>-1.2832979639884381E-2</v>
      </c>
      <c r="P411" s="105">
        <v>-1.4584639773743621E-2</v>
      </c>
      <c r="Q411" s="105">
        <v>-1.6328016660934232E-2</v>
      </c>
      <c r="R411" s="105">
        <v>-1.8065104391284535E-2</v>
      </c>
      <c r="S411" s="102">
        <v>-1.9247354993104086E-2</v>
      </c>
      <c r="T411" s="102">
        <v>-1.9333790832883339E-2</v>
      </c>
      <c r="U411" s="102">
        <v>-1.9420090441371957E-2</v>
      </c>
      <c r="V411" s="102">
        <v>-1.9506287190190048E-2</v>
      </c>
      <c r="W411" s="102">
        <v>-1.9592406327437445E-2</v>
      </c>
      <c r="X411" s="102">
        <v>-1.9678466932961464E-2</v>
      </c>
    </row>
    <row r="412" spans="1:24" s="24" customFormat="1" x14ac:dyDescent="0.3">
      <c r="A412" s="102" t="s">
        <v>336</v>
      </c>
      <c r="B412" s="102" t="s">
        <v>137</v>
      </c>
      <c r="C412" s="102" t="s">
        <v>267</v>
      </c>
      <c r="D412" s="102" t="s">
        <v>272</v>
      </c>
      <c r="E412" s="102" t="s">
        <v>337</v>
      </c>
      <c r="F412" s="102" t="s">
        <v>338</v>
      </c>
      <c r="G412" s="105">
        <v>0</v>
      </c>
      <c r="H412" s="105">
        <v>0</v>
      </c>
      <c r="I412" s="105">
        <v>-1.0617321223621579E-3</v>
      </c>
      <c r="J412" s="105">
        <v>-2.0963984117897123E-3</v>
      </c>
      <c r="K412" s="105">
        <v>-3.1095304417573843E-3</v>
      </c>
      <c r="L412" s="105">
        <v>-4.1057430302097022E-3</v>
      </c>
      <c r="M412" s="105">
        <v>-5.088792694982306E-3</v>
      </c>
      <c r="N412" s="105">
        <v>-6.0616803938748874E-3</v>
      </c>
      <c r="O412" s="105">
        <v>-7.0267694044130399E-3</v>
      </c>
      <c r="P412" s="105">
        <v>-7.9859006569304048E-3</v>
      </c>
      <c r="Q412" s="105">
        <v>-8.9404963716464437E-3</v>
      </c>
      <c r="R412" s="105">
        <v>-9.8916484235417549E-3</v>
      </c>
      <c r="S412" s="102">
        <v>-1.0538996318600783E-2</v>
      </c>
      <c r="T412" s="102">
        <v>-1.0586324743600221E-2</v>
      </c>
      <c r="U412" s="102">
        <v>-1.0633578574398485E-2</v>
      </c>
      <c r="V412" s="102">
        <v>-1.0680776083811841E-2</v>
      </c>
      <c r="W412" s="102">
        <v>-1.072793109657783E-2</v>
      </c>
      <c r="X412" s="102">
        <v>-1.0775054059973015E-2</v>
      </c>
    </row>
    <row r="413" spans="1:24" s="24" customFormat="1" x14ac:dyDescent="0.3">
      <c r="A413" s="102" t="s">
        <v>336</v>
      </c>
      <c r="B413" s="102" t="s">
        <v>137</v>
      </c>
      <c r="C413" s="102" t="s">
        <v>267</v>
      </c>
      <c r="D413" s="102" t="s">
        <v>273</v>
      </c>
      <c r="E413" s="102" t="s">
        <v>337</v>
      </c>
      <c r="F413" s="102" t="s">
        <v>338</v>
      </c>
      <c r="G413" s="105">
        <v>0</v>
      </c>
      <c r="H413" s="105">
        <v>0</v>
      </c>
      <c r="I413" s="105">
        <v>-2.7133568531654249E-5</v>
      </c>
      <c r="J413" s="105">
        <v>-5.3575444104859171E-5</v>
      </c>
      <c r="K413" s="105">
        <v>-7.9466991311306968E-5</v>
      </c>
      <c r="L413" s="105">
        <v>-1.0492614618808427E-4</v>
      </c>
      <c r="M413" s="105">
        <v>-1.3004891010124839E-4</v>
      </c>
      <c r="N413" s="105">
        <v>-1.5491197536555892E-4</v>
      </c>
      <c r="O413" s="105">
        <v>-1.7957573777327776E-4</v>
      </c>
      <c r="P413" s="105">
        <v>-2.0408724404016103E-4</v>
      </c>
      <c r="Q413" s="105">
        <v>-2.284828403489973E-4</v>
      </c>
      <c r="R413" s="105">
        <v>-2.5279043059756831E-4</v>
      </c>
      <c r="S413" s="102">
        <v>-2.7703133589064886E-4</v>
      </c>
      <c r="T413" s="102">
        <v>-3.0122178913530426E-4</v>
      </c>
      <c r="U413" s="102">
        <v>-3.2537411587277358E-4</v>
      </c>
      <c r="V413" s="102">
        <v>-3.4949765568508516E-4</v>
      </c>
      <c r="W413" s="102">
        <v>-3.7359947465709505E-4</v>
      </c>
      <c r="X413" s="102">
        <v>-3.9768491258946557E-4</v>
      </c>
    </row>
    <row r="414" spans="1:24" s="24" customFormat="1" x14ac:dyDescent="0.3">
      <c r="A414" s="102" t="s">
        <v>336</v>
      </c>
      <c r="B414" s="102" t="s">
        <v>137</v>
      </c>
      <c r="C414" s="102" t="s">
        <v>267</v>
      </c>
      <c r="D414" s="102" t="s">
        <v>274</v>
      </c>
      <c r="E414" s="102" t="s">
        <v>337</v>
      </c>
      <c r="F414" s="102" t="s">
        <v>338</v>
      </c>
      <c r="G414" s="105">
        <v>0</v>
      </c>
      <c r="H414" s="105">
        <v>0</v>
      </c>
      <c r="I414" s="105">
        <v>-5.1902234336808922E-5</v>
      </c>
      <c r="J414" s="105">
        <v>-1.0248136920822036E-4</v>
      </c>
      <c r="K414" s="105">
        <v>-1.5200781276775E-4</v>
      </c>
      <c r="L414" s="105">
        <v>-2.0070715804148593E-4</v>
      </c>
      <c r="M414" s="105">
        <v>-2.4876304049160295E-4</v>
      </c>
      <c r="N414" s="105">
        <v>-2.963221604125293E-4</v>
      </c>
      <c r="O414" s="105">
        <v>-3.435000454230992E-4</v>
      </c>
      <c r="P414" s="105">
        <v>-3.9038668846556429E-4</v>
      </c>
      <c r="Q414" s="105">
        <v>-4.3705161405138498E-4</v>
      </c>
      <c r="R414" s="105">
        <v>-4.8354819793317884E-4</v>
      </c>
      <c r="S414" s="102">
        <v>-5.2991722401944837E-4</v>
      </c>
      <c r="T414" s="102">
        <v>-5.7618974329950556E-4</v>
      </c>
      <c r="U414" s="102">
        <v>-6.2238933258850361E-4</v>
      </c>
      <c r="V414" s="102">
        <v>-6.6853385703287459E-4</v>
      </c>
      <c r="W414" s="102">
        <v>-7.1463683293776709E-4</v>
      </c>
      <c r="X414" s="102">
        <v>-7.607084744991119E-4</v>
      </c>
    </row>
    <row r="415" spans="1:24" s="24" customFormat="1" x14ac:dyDescent="0.3">
      <c r="A415" s="102" t="s">
        <v>336</v>
      </c>
      <c r="B415" s="102" t="s">
        <v>137</v>
      </c>
      <c r="C415" s="102" t="s">
        <v>267</v>
      </c>
      <c r="D415" s="102" t="s">
        <v>275</v>
      </c>
      <c r="E415" s="102" t="s">
        <v>337</v>
      </c>
      <c r="F415" s="102" t="s">
        <v>338</v>
      </c>
      <c r="G415" s="105">
        <v>0</v>
      </c>
      <c r="H415" s="105">
        <v>0</v>
      </c>
      <c r="I415" s="105">
        <v>-3.9549836949901861E-4</v>
      </c>
      <c r="J415" s="105">
        <v>-7.8091463582972303E-4</v>
      </c>
      <c r="K415" s="105">
        <v>-1.1583093265432143E-3</v>
      </c>
      <c r="L415" s="105">
        <v>-1.5294014750323363E-3</v>
      </c>
      <c r="M415" s="105">
        <v>-1.8955903953497566E-3</v>
      </c>
      <c r="N415" s="105">
        <v>-2.257993953190329E-3</v>
      </c>
      <c r="O415" s="105">
        <v>-2.6174924764525509E-3</v>
      </c>
      <c r="P415" s="105">
        <v>-2.9747717171542637E-3</v>
      </c>
      <c r="Q415" s="105">
        <v>-3.3303614565519807E-3</v>
      </c>
      <c r="R415" s="105">
        <v>-3.6846684213194337E-3</v>
      </c>
      <c r="S415" s="102">
        <v>-4.0380033874669544E-3</v>
      </c>
      <c r="T415" s="102">
        <v>-4.390602965533591E-3</v>
      </c>
      <c r="U415" s="102">
        <v>-4.7426468123697701E-3</v>
      </c>
      <c r="V415" s="102">
        <v>-5.0942710615422852E-3</v>
      </c>
      <c r="W415" s="102">
        <v>-5.4455787081671685E-3</v>
      </c>
      <c r="X415" s="102">
        <v>-5.7966475850754718E-3</v>
      </c>
    </row>
    <row r="416" spans="1:24" s="24" customFormat="1" x14ac:dyDescent="0.3">
      <c r="A416" s="102" t="s">
        <v>336</v>
      </c>
      <c r="B416" s="102" t="s">
        <v>137</v>
      </c>
      <c r="C416" s="102" t="s">
        <v>267</v>
      </c>
      <c r="D416" s="102" t="s">
        <v>276</v>
      </c>
      <c r="E416" s="102" t="s">
        <v>337</v>
      </c>
      <c r="F416" s="102" t="s">
        <v>338</v>
      </c>
      <c r="G416" s="105">
        <v>0</v>
      </c>
      <c r="H416" s="105">
        <v>0</v>
      </c>
      <c r="I416" s="105">
        <v>-6.6280472364472489E-4</v>
      </c>
      <c r="J416" s="105">
        <v>-1.3087131308452205E-3</v>
      </c>
      <c r="K416" s="105">
        <v>-1.9411784024472131E-3</v>
      </c>
      <c r="L416" s="105">
        <v>-2.563081418729231E-3</v>
      </c>
      <c r="M416" s="105">
        <v>-3.1767672512149452E-3</v>
      </c>
      <c r="N416" s="105">
        <v>-3.78410929994868E-3</v>
      </c>
      <c r="O416" s="105">
        <v>-4.3865828819847621E-3</v>
      </c>
      <c r="P416" s="105">
        <v>-4.9853372300678166E-3</v>
      </c>
      <c r="Q416" s="105">
        <v>-5.5812601898791291E-3</v>
      </c>
      <c r="R416" s="105">
        <v>-6.1750333833452921E-3</v>
      </c>
      <c r="S416" s="102">
        <v>-6.7671776313432772E-3</v>
      </c>
      <c r="T416" s="102">
        <v>-7.3580894628983342E-3</v>
      </c>
      <c r="U416" s="102">
        <v>-7.9480699599321115E-3</v>
      </c>
      <c r="V416" s="102">
        <v>-8.5373472649050482E-3</v>
      </c>
      <c r="W416" s="102">
        <v>-9.1260939844691157E-3</v>
      </c>
      <c r="X416" s="102">
        <v>-9.7144405565023281E-3</v>
      </c>
    </row>
    <row r="417" spans="1:24" s="24" customFormat="1" x14ac:dyDescent="0.3">
      <c r="A417" s="102" t="s">
        <v>336</v>
      </c>
      <c r="B417" s="102" t="s">
        <v>137</v>
      </c>
      <c r="C417" s="102" t="s">
        <v>267</v>
      </c>
      <c r="D417" s="102" t="s">
        <v>278</v>
      </c>
      <c r="E417" s="102" t="s">
        <v>337</v>
      </c>
      <c r="F417" s="102" t="s">
        <v>338</v>
      </c>
      <c r="G417" s="105">
        <v>0</v>
      </c>
      <c r="H417" s="105">
        <v>0</v>
      </c>
      <c r="I417" s="105">
        <v>6.4562008616342089E-3</v>
      </c>
      <c r="J417" s="105">
        <v>1.9319967032031156E-2</v>
      </c>
      <c r="K417" s="105">
        <v>3.5145112723570918E-2</v>
      </c>
      <c r="L417" s="105">
        <v>5.2112694455093561E-2</v>
      </c>
      <c r="M417" s="105">
        <v>6.8989954132726322E-2</v>
      </c>
      <c r="N417" s="105">
        <v>8.5685090202913636E-2</v>
      </c>
      <c r="O417" s="105">
        <v>0.10195463138510713</v>
      </c>
      <c r="P417" s="105">
        <v>0.11788555853812951</v>
      </c>
      <c r="Q417" s="105">
        <v>0.13355043705950462</v>
      </c>
      <c r="R417" s="105">
        <v>0.1490083360638379</v>
      </c>
      <c r="S417" s="102">
        <v>0.1643064439122531</v>
      </c>
      <c r="T417" s="102">
        <v>0.17948192180485939</v>
      </c>
      <c r="U417" s="102">
        <v>0.19456371732812286</v>
      </c>
      <c r="V417" s="102">
        <v>0.20957419408919598</v>
      </c>
      <c r="W417" s="102">
        <v>0.22453052120351638</v>
      </c>
      <c r="X417" s="102">
        <v>0.23944581743004742</v>
      </c>
    </row>
    <row r="418" spans="1:24" s="24" customFormat="1" x14ac:dyDescent="0.3">
      <c r="A418" s="102" t="s">
        <v>336</v>
      </c>
      <c r="B418" s="102" t="s">
        <v>137</v>
      </c>
      <c r="C418" s="102" t="s">
        <v>267</v>
      </c>
      <c r="D418" s="102" t="s">
        <v>279</v>
      </c>
      <c r="E418" s="102" t="s">
        <v>281</v>
      </c>
      <c r="F418" s="102" t="s">
        <v>338</v>
      </c>
      <c r="G418" s="105">
        <v>0</v>
      </c>
      <c r="H418" s="105">
        <v>0</v>
      </c>
      <c r="I418" s="105">
        <v>0</v>
      </c>
      <c r="J418" s="105">
        <v>0</v>
      </c>
      <c r="K418" s="105">
        <v>-1.5907201797495073E-3</v>
      </c>
      <c r="L418" s="105">
        <v>-7.7076018956697681E-3</v>
      </c>
      <c r="M418" s="105">
        <v>-1.3625912661818673E-2</v>
      </c>
      <c r="N418" s="105">
        <v>-1.9344708808748553E-2</v>
      </c>
      <c r="O418" s="105">
        <v>-2.4866613017960972E-2</v>
      </c>
      <c r="P418" s="105">
        <v>-3.0197629922212754E-2</v>
      </c>
      <c r="Q418" s="105">
        <v>-3.5346737482802496E-2</v>
      </c>
      <c r="R418" s="105">
        <v>-4.0325311294928293E-2</v>
      </c>
      <c r="S418" s="102">
        <v>-4.5146455996299746E-2</v>
      </c>
      <c r="T418" s="102">
        <v>-4.9824319612729671E-2</v>
      </c>
      <c r="U418" s="102">
        <v>-5.4373455296128338E-2</v>
      </c>
      <c r="V418" s="102">
        <v>-5.8808275681108087E-2</v>
      </c>
      <c r="W418" s="102">
        <v>-6.3142623776834966E-2</v>
      </c>
      <c r="X418" s="102">
        <v>-6.7389465469549992E-2</v>
      </c>
    </row>
    <row r="419" spans="1:24" s="24" customFormat="1" x14ac:dyDescent="0.3">
      <c r="A419" s="102" t="s">
        <v>336</v>
      </c>
      <c r="B419" s="102" t="s">
        <v>137</v>
      </c>
      <c r="C419" s="102" t="s">
        <v>267</v>
      </c>
      <c r="D419" s="102" t="s">
        <v>280</v>
      </c>
      <c r="E419" s="102" t="s">
        <v>281</v>
      </c>
      <c r="F419" s="102" t="s">
        <v>338</v>
      </c>
      <c r="G419" s="105">
        <v>0</v>
      </c>
      <c r="H419" s="105">
        <v>0</v>
      </c>
      <c r="I419" s="105">
        <v>0</v>
      </c>
      <c r="J419" s="105">
        <v>0</v>
      </c>
      <c r="K419" s="105">
        <v>0</v>
      </c>
      <c r="L419" s="105">
        <v>0</v>
      </c>
      <c r="M419" s="105">
        <v>0</v>
      </c>
      <c r="N419" s="105">
        <v>-3.9232760969470769E-3</v>
      </c>
      <c r="O419" s="105">
        <v>-1.9531091873932191E-2</v>
      </c>
      <c r="P419" s="105">
        <v>-3.5138907650917303E-2</v>
      </c>
      <c r="Q419" s="105">
        <v>-5.0746723427902415E-2</v>
      </c>
      <c r="R419" s="105">
        <v>-6.6354539204887528E-2</v>
      </c>
      <c r="S419" s="102">
        <v>-8.196235498187264E-2</v>
      </c>
      <c r="T419" s="102">
        <v>-9.7570170758857752E-2</v>
      </c>
      <c r="U419" s="102">
        <v>-0.11317798653584286</v>
      </c>
      <c r="V419" s="102">
        <v>-0.12878580231282799</v>
      </c>
      <c r="W419" s="102">
        <v>-0.1443936180898131</v>
      </c>
      <c r="X419" s="102">
        <v>-0.16000143386679821</v>
      </c>
    </row>
    <row r="420" spans="1:24" s="24" customFormat="1" x14ac:dyDescent="0.3">
      <c r="A420" s="102" t="s">
        <v>336</v>
      </c>
      <c r="B420" s="102" t="s">
        <v>282</v>
      </c>
      <c r="C420" s="102" t="s">
        <v>213</v>
      </c>
      <c r="D420" s="102" t="s">
        <v>214</v>
      </c>
      <c r="E420" s="102" t="s">
        <v>337</v>
      </c>
      <c r="F420" s="102" t="s">
        <v>338</v>
      </c>
      <c r="G420" s="105">
        <v>0</v>
      </c>
      <c r="H420" s="105">
        <v>0</v>
      </c>
      <c r="I420" s="105">
        <v>-2.7565735410796546E-3</v>
      </c>
      <c r="J420" s="105">
        <v>-5.232835720937145E-3</v>
      </c>
      <c r="K420" s="105">
        <v>-7.5627242290370279E-3</v>
      </c>
      <c r="L420" s="105">
        <v>-9.7841163698611476E-3</v>
      </c>
      <c r="M420" s="105">
        <v>-1.0260503924467788E-2</v>
      </c>
      <c r="N420" s="105">
        <v>-1.0724127093231589E-2</v>
      </c>
      <c r="O420" s="105">
        <v>-1.1178581057905155E-2</v>
      </c>
      <c r="P420" s="105">
        <v>-1.1626483134672282E-2</v>
      </c>
      <c r="Q420" s="105">
        <v>-1.2069721208836906E-2</v>
      </c>
      <c r="R420" s="105">
        <v>-1.2509648114719418E-2</v>
      </c>
      <c r="S420" s="102">
        <v>-1.294722877825615E-2</v>
      </c>
      <c r="T420" s="102">
        <v>-1.338314918375947E-2</v>
      </c>
      <c r="U420" s="102">
        <v>-1.3817895877347422E-2</v>
      </c>
      <c r="V420" s="102">
        <v>-1.4251813383444729E-2</v>
      </c>
      <c r="W420" s="102">
        <v>-1.4685145377600605E-2</v>
      </c>
      <c r="X420" s="102">
        <v>-1.5118064065730746E-2</v>
      </c>
    </row>
    <row r="421" spans="1:24" s="24" customFormat="1" x14ac:dyDescent="0.3">
      <c r="A421" s="102" t="s">
        <v>336</v>
      </c>
      <c r="B421" s="102" t="s">
        <v>282</v>
      </c>
      <c r="C421" s="102" t="s">
        <v>213</v>
      </c>
      <c r="D421" s="102" t="s">
        <v>215</v>
      </c>
      <c r="E421" s="102" t="s">
        <v>337</v>
      </c>
      <c r="F421" s="102" t="s">
        <v>338</v>
      </c>
      <c r="G421" s="105">
        <v>0</v>
      </c>
      <c r="H421" s="105">
        <v>0</v>
      </c>
      <c r="I421" s="105">
        <v>-1.1712271801671361E-3</v>
      </c>
      <c r="J421" s="105">
        <v>-2.2388535140018093E-3</v>
      </c>
      <c r="K421" s="105">
        <v>-3.22242721199297E-3</v>
      </c>
      <c r="L421" s="105">
        <v>-4.1375522135284875E-3</v>
      </c>
      <c r="M421" s="105">
        <v>-5.0200030767094143E-3</v>
      </c>
      <c r="N421" s="105">
        <v>-5.8788094445712102E-3</v>
      </c>
      <c r="O421" s="105">
        <v>-6.0660263602506865E-3</v>
      </c>
      <c r="P421" s="105">
        <v>-6.2505441593175429E-3</v>
      </c>
      <c r="Q421" s="105">
        <v>-6.433140575252471E-3</v>
      </c>
      <c r="R421" s="105">
        <v>-6.6143729218618779E-3</v>
      </c>
      <c r="S421" s="102">
        <v>-6.7946387101627242E-3</v>
      </c>
      <c r="T421" s="102">
        <v>-6.9742205383434945E-3</v>
      </c>
      <c r="U421" s="102">
        <v>-7.1533188440076351E-3</v>
      </c>
      <c r="V421" s="102">
        <v>-7.3320755574829378E-3</v>
      </c>
      <c r="W421" s="102">
        <v>-7.5105910633810396E-3</v>
      </c>
      <c r="X421" s="102">
        <v>-7.6889363036738547E-3</v>
      </c>
    </row>
    <row r="422" spans="1:24" s="24" customFormat="1" x14ac:dyDescent="0.3">
      <c r="A422" s="102" t="s">
        <v>336</v>
      </c>
      <c r="B422" s="102" t="s">
        <v>282</v>
      </c>
      <c r="C422" s="102" t="s">
        <v>213</v>
      </c>
      <c r="D422" s="102" t="s">
        <v>218</v>
      </c>
      <c r="E422" s="102" t="s">
        <v>337</v>
      </c>
      <c r="F422" s="102" t="s">
        <v>338</v>
      </c>
      <c r="G422" s="105">
        <v>0</v>
      </c>
      <c r="H422" s="105">
        <v>0</v>
      </c>
      <c r="I422" s="105">
        <v>-1.6650879709712316E-3</v>
      </c>
      <c r="J422" s="105">
        <v>-3.2174549282618023E-3</v>
      </c>
      <c r="K422" s="105">
        <v>-4.6715006904124237E-3</v>
      </c>
      <c r="L422" s="105">
        <v>-6.0427247141801839E-3</v>
      </c>
      <c r="M422" s="105">
        <v>-7.3456974829263074E-3</v>
      </c>
      <c r="N422" s="105">
        <v>-8.5929200238952889E-3</v>
      </c>
      <c r="O422" s="105">
        <v>-9.8123373936743231E-3</v>
      </c>
      <c r="P422" s="105">
        <v>-1.1011688223316298E-2</v>
      </c>
      <c r="Q422" s="105">
        <v>-1.2196737896764995E-2</v>
      </c>
      <c r="R422" s="105">
        <v>-1.2473407682807386E-2</v>
      </c>
      <c r="S422" s="102">
        <v>-1.2748407991753943E-2</v>
      </c>
      <c r="T422" s="102">
        <v>-1.3022241745576328E-2</v>
      </c>
      <c r="U422" s="102">
        <v>-1.3295262896032752E-2</v>
      </c>
      <c r="V422" s="102">
        <v>-1.3567719226411345E-2</v>
      </c>
      <c r="W422" s="102">
        <v>-1.3839783556156483E-2</v>
      </c>
      <c r="X422" s="102">
        <v>-1.4111576111335601E-2</v>
      </c>
    </row>
    <row r="423" spans="1:24" s="24" customFormat="1" x14ac:dyDescent="0.3">
      <c r="A423" s="102" t="s">
        <v>336</v>
      </c>
      <c r="B423" s="102" t="s">
        <v>282</v>
      </c>
      <c r="C423" s="102" t="s">
        <v>213</v>
      </c>
      <c r="D423" s="102" t="s">
        <v>225</v>
      </c>
      <c r="E423" s="102" t="s">
        <v>337</v>
      </c>
      <c r="F423" s="102" t="s">
        <v>338</v>
      </c>
      <c r="G423" s="105">
        <v>0</v>
      </c>
      <c r="H423" s="105">
        <v>0</v>
      </c>
      <c r="I423" s="105">
        <v>0</v>
      </c>
      <c r="J423" s="105">
        <v>0</v>
      </c>
      <c r="K423" s="105">
        <v>-2.9841905257508433E-4</v>
      </c>
      <c r="L423" s="105">
        <v>-6.1973463862899435E-4</v>
      </c>
      <c r="M423" s="105">
        <v>-9.2757902572160528E-4</v>
      </c>
      <c r="N423" s="105">
        <v>-1.2233072025911664E-3</v>
      </c>
      <c r="O423" s="105">
        <v>-1.5150070287452452E-3</v>
      </c>
      <c r="P423" s="105">
        <v>-1.8029170142015842E-3</v>
      </c>
      <c r="Q423" s="105">
        <v>-2.0873267797040613E-3</v>
      </c>
      <c r="R423" s="105">
        <v>-2.3685585147423531E-3</v>
      </c>
      <c r="S423" s="102">
        <v>-2.6469491526310823E-3</v>
      </c>
      <c r="T423" s="102">
        <v>-2.9228349014291024E-3</v>
      </c>
      <c r="U423" s="102">
        <v>-3.1965390557974751E-3</v>
      </c>
      <c r="V423" s="102">
        <v>-3.4683633514531621E-3</v>
      </c>
      <c r="W423" s="102">
        <v>-3.7385826283437831E-3</v>
      </c>
      <c r="X423" s="102">
        <v>-4.0074422753325198E-3</v>
      </c>
    </row>
    <row r="424" spans="1:24" s="24" customFormat="1" x14ac:dyDescent="0.3">
      <c r="A424" s="102" t="s">
        <v>336</v>
      </c>
      <c r="B424" s="102" t="s">
        <v>282</v>
      </c>
      <c r="C424" s="102" t="s">
        <v>134</v>
      </c>
      <c r="D424" s="102" t="s">
        <v>283</v>
      </c>
      <c r="E424" s="102" t="s">
        <v>337</v>
      </c>
      <c r="F424" s="102" t="s">
        <v>338</v>
      </c>
      <c r="G424" s="105">
        <v>0</v>
      </c>
      <c r="H424" s="105">
        <v>0</v>
      </c>
      <c r="I424" s="105">
        <v>0</v>
      </c>
      <c r="J424" s="105">
        <v>0.20047009547602571</v>
      </c>
      <c r="K424" s="105">
        <v>0.40217520992305961</v>
      </c>
      <c r="L424" s="105">
        <v>0.60922939550114164</v>
      </c>
      <c r="M424" s="105">
        <v>0.81677257596810904</v>
      </c>
      <c r="N424" s="105">
        <v>1.0257515258657726</v>
      </c>
      <c r="O424" s="105">
        <v>1.2347304757634361</v>
      </c>
      <c r="P424" s="105">
        <v>1.4437094256610996</v>
      </c>
      <c r="Q424" s="105">
        <v>1.6526883755587631</v>
      </c>
      <c r="R424" s="105">
        <v>1.8616673254564267</v>
      </c>
      <c r="S424" s="102">
        <v>2.0706462753540902</v>
      </c>
      <c r="T424" s="102">
        <v>2.1083310040241607</v>
      </c>
      <c r="U424" s="102">
        <v>2.1460157326942313</v>
      </c>
      <c r="V424" s="102">
        <v>2.1837004613643018</v>
      </c>
      <c r="W424" s="102">
        <v>2.2213851900343724</v>
      </c>
      <c r="X424" s="102">
        <v>2.259069918704443</v>
      </c>
    </row>
    <row r="425" spans="1:24" s="24" customFormat="1" x14ac:dyDescent="0.3">
      <c r="A425" s="102" t="s">
        <v>336</v>
      </c>
      <c r="B425" s="102" t="s">
        <v>282</v>
      </c>
      <c r="C425" s="102" t="s">
        <v>134</v>
      </c>
      <c r="D425" s="102" t="s">
        <v>285</v>
      </c>
      <c r="E425" s="102" t="s">
        <v>337</v>
      </c>
      <c r="F425" s="102" t="s">
        <v>338</v>
      </c>
      <c r="G425" s="105">
        <v>0</v>
      </c>
      <c r="H425" s="105">
        <v>0</v>
      </c>
      <c r="I425" s="105">
        <v>0</v>
      </c>
      <c r="J425" s="105">
        <v>0.12107031216161629</v>
      </c>
      <c r="K425" s="105">
        <v>0.24096742709669516</v>
      </c>
      <c r="L425" s="105">
        <v>0.36233251392309374</v>
      </c>
      <c r="M425" s="105">
        <v>0.48251033398858179</v>
      </c>
      <c r="N425" s="105">
        <v>0.60225691755918276</v>
      </c>
      <c r="O425" s="105">
        <v>0.72093816005322431</v>
      </c>
      <c r="P425" s="105">
        <v>0.83872677714357335</v>
      </c>
      <c r="Q425" s="105">
        <v>0.95577185381759611</v>
      </c>
      <c r="R425" s="105">
        <v>1.0722005927672693</v>
      </c>
      <c r="S425" s="102">
        <v>1.1881205003184376</v>
      </c>
      <c r="T425" s="102">
        <v>1.2089485915531115</v>
      </c>
      <c r="U425" s="102">
        <v>1.2297147321228561</v>
      </c>
      <c r="V425" s="102">
        <v>1.2504301536088485</v>
      </c>
      <c r="W425" s="102">
        <v>1.2711041280825401</v>
      </c>
      <c r="X425" s="102">
        <v>1.2917442837510178</v>
      </c>
    </row>
    <row r="426" spans="1:24" s="24" customFormat="1" x14ac:dyDescent="0.3">
      <c r="A426" s="102" t="s">
        <v>336</v>
      </c>
      <c r="B426" s="102" t="s">
        <v>286</v>
      </c>
      <c r="C426" s="102" t="s">
        <v>138</v>
      </c>
      <c r="D426" s="102" t="s">
        <v>139</v>
      </c>
      <c r="E426" s="102" t="s">
        <v>337</v>
      </c>
      <c r="F426" s="102" t="s">
        <v>338</v>
      </c>
      <c r="G426" s="105">
        <v>0</v>
      </c>
      <c r="H426" s="105">
        <v>0</v>
      </c>
      <c r="I426" s="105">
        <v>-9.2724258880035688E-4</v>
      </c>
      <c r="J426" s="105">
        <v>-1.8296242482548017E-3</v>
      </c>
      <c r="K426" s="105">
        <v>-2.7146138407316187E-3</v>
      </c>
      <c r="L426" s="105">
        <v>-3.5875254323874967E-3</v>
      </c>
      <c r="M426" s="105">
        <v>-4.4520921242202811E-3</v>
      </c>
      <c r="N426" s="105">
        <v>-5.3109135031382208E-3</v>
      </c>
      <c r="O426" s="105">
        <v>-6.1657889475694953E-3</v>
      </c>
      <c r="P426" s="105">
        <v>-7.0179588128208067E-3</v>
      </c>
      <c r="Q426" s="105">
        <v>-7.8682756890866845E-3</v>
      </c>
      <c r="R426" s="105">
        <v>-8.7173244918082645E-3</v>
      </c>
      <c r="S426" s="102">
        <v>-9.5655059679265776E-3</v>
      </c>
      <c r="T426" s="102">
        <v>-1.0413094435085053E-2</v>
      </c>
      <c r="U426" s="102">
        <v>-1.1260277551766205E-2</v>
      </c>
      <c r="V426" s="102">
        <v>-1.2107183639273298E-2</v>
      </c>
      <c r="W426" s="102">
        <v>-1.2953900418622287E-2</v>
      </c>
      <c r="X426" s="102">
        <v>-1.3800487844435542E-2</v>
      </c>
    </row>
    <row r="427" spans="1:24" s="24" customFormat="1" x14ac:dyDescent="0.3">
      <c r="A427" s="102" t="s">
        <v>336</v>
      </c>
      <c r="B427" s="102" t="s">
        <v>286</v>
      </c>
      <c r="C427" s="102" t="s">
        <v>138</v>
      </c>
      <c r="D427" s="102" t="s">
        <v>140</v>
      </c>
      <c r="E427" s="102" t="s">
        <v>337</v>
      </c>
      <c r="F427" s="102" t="s">
        <v>338</v>
      </c>
      <c r="G427" s="105">
        <v>0</v>
      </c>
      <c r="H427" s="105">
        <v>0</v>
      </c>
      <c r="I427" s="105">
        <v>-1.4995626306854586E-3</v>
      </c>
      <c r="J427" s="105">
        <v>-1.7710714404731553E-3</v>
      </c>
      <c r="K427" s="105">
        <v>-2.0392326708003452E-3</v>
      </c>
      <c r="L427" s="105">
        <v>-2.3050788083936349E-3</v>
      </c>
      <c r="M427" s="105">
        <v>-2.5693386667694361E-3</v>
      </c>
      <c r="N427" s="105">
        <v>-2.8325185143295473E-3</v>
      </c>
      <c r="O427" s="105">
        <v>-3.0949662227131376E-3</v>
      </c>
      <c r="P427" s="105">
        <v>-3.3569190716556496E-3</v>
      </c>
      <c r="Q427" s="105">
        <v>-3.6185381052464263E-3</v>
      </c>
      <c r="R427" s="105">
        <v>-3.8799322603592927E-3</v>
      </c>
      <c r="S427" s="102">
        <v>-4.1411750604812871E-3</v>
      </c>
      <c r="T427" s="102">
        <v>-4.4023160527618677E-3</v>
      </c>
      <c r="U427" s="102">
        <v>-4.6633885927703034E-3</v>
      </c>
      <c r="V427" s="102">
        <v>-4.9244151203749337E-3</v>
      </c>
      <c r="W427" s="102">
        <v>-5.1854107249817063E-3</v>
      </c>
      <c r="X427" s="102">
        <v>-5.4463855501296734E-3</v>
      </c>
    </row>
    <row r="428" spans="1:24" s="24" customFormat="1" x14ac:dyDescent="0.3">
      <c r="A428" s="102" t="s">
        <v>336</v>
      </c>
      <c r="B428" s="102" t="s">
        <v>286</v>
      </c>
      <c r="C428" s="102" t="s">
        <v>138</v>
      </c>
      <c r="D428" s="102" t="s">
        <v>141</v>
      </c>
      <c r="E428" s="102" t="s">
        <v>337</v>
      </c>
      <c r="F428" s="102" t="s">
        <v>338</v>
      </c>
      <c r="G428" s="105">
        <v>0</v>
      </c>
      <c r="H428" s="105">
        <v>0</v>
      </c>
      <c r="I428" s="105">
        <v>-3.0618398973444741E-4</v>
      </c>
      <c r="J428" s="105">
        <v>-6.0801853394350897E-4</v>
      </c>
      <c r="K428" s="105">
        <v>-9.0712390031128323E-4</v>
      </c>
      <c r="L428" s="105">
        <v>-1.2045203140831867E-3</v>
      </c>
      <c r="M428" s="105">
        <v>-1.5008480063054116E-3</v>
      </c>
      <c r="N428" s="105">
        <v>-1.7965078983094341E-3</v>
      </c>
      <c r="O428" s="105">
        <v>-2.0917507210235428E-3</v>
      </c>
      <c r="P428" s="105">
        <v>-2.3867331489734458E-3</v>
      </c>
      <c r="Q428" s="105">
        <v>-2.6815530331435731E-3</v>
      </c>
      <c r="R428" s="105">
        <v>-2.976271466666586E-3</v>
      </c>
      <c r="S428" s="102">
        <v>-3.2709265853065944E-3</v>
      </c>
      <c r="T428" s="102">
        <v>-3.5655421913199457E-3</v>
      </c>
      <c r="U428" s="102">
        <v>-3.860133139611214E-3</v>
      </c>
      <c r="V428" s="102">
        <v>-4.1547087006220795E-3</v>
      </c>
      <c r="W428" s="102">
        <v>-4.4492746595444386E-3</v>
      </c>
      <c r="X428" s="102">
        <v>-4.7438346265417462E-3</v>
      </c>
    </row>
    <row r="429" spans="1:24" s="24" customFormat="1" x14ac:dyDescent="0.3">
      <c r="A429" s="102" t="s">
        <v>336</v>
      </c>
      <c r="B429" s="102" t="s">
        <v>286</v>
      </c>
      <c r="C429" s="102" t="s">
        <v>138</v>
      </c>
      <c r="D429" s="102" t="s">
        <v>142</v>
      </c>
      <c r="E429" s="102" t="s">
        <v>337</v>
      </c>
      <c r="F429" s="102" t="s">
        <v>338</v>
      </c>
      <c r="G429" s="105">
        <v>0</v>
      </c>
      <c r="H429" s="105">
        <v>0</v>
      </c>
      <c r="I429" s="105">
        <v>-3.2149948909845156E-5</v>
      </c>
      <c r="J429" s="105">
        <v>-6.3338754868769539E-5</v>
      </c>
      <c r="K429" s="105">
        <v>-9.3752844197872299E-5</v>
      </c>
      <c r="L429" s="105">
        <v>-1.2354366692040225E-4</v>
      </c>
      <c r="M429" s="105">
        <v>-1.5283383082365662E-4</v>
      </c>
      <c r="N429" s="105">
        <v>-1.8172231746098547E-4</v>
      </c>
      <c r="O429" s="105">
        <v>-2.1028885645236515E-4</v>
      </c>
      <c r="P429" s="105">
        <v>-2.3859755521747441E-4</v>
      </c>
      <c r="Q429" s="105">
        <v>-2.6669988629107137E-4</v>
      </c>
      <c r="R429" s="105">
        <v>-2.9463713027431997E-4</v>
      </c>
      <c r="S429" s="102">
        <v>-3.2244236365339731E-4</v>
      </c>
      <c r="T429" s="102">
        <v>-3.5014206992842526E-4</v>
      </c>
      <c r="U429" s="102">
        <v>-3.7775744138756722E-4</v>
      </c>
      <c r="V429" s="102">
        <v>-4.0530542834579748E-4</v>
      </c>
      <c r="W429" s="102">
        <v>-4.3279958319370447E-4</v>
      </c>
      <c r="X429" s="102">
        <v>-4.6025073833489289E-4</v>
      </c>
    </row>
    <row r="430" spans="1:24" s="24" customFormat="1" x14ac:dyDescent="0.3">
      <c r="A430" s="102" t="s">
        <v>336</v>
      </c>
      <c r="B430" s="102" t="s">
        <v>286</v>
      </c>
      <c r="C430" s="102" t="s">
        <v>138</v>
      </c>
      <c r="D430" s="102" t="s">
        <v>143</v>
      </c>
      <c r="E430" s="102" t="s">
        <v>337</v>
      </c>
      <c r="F430" s="102" t="s">
        <v>338</v>
      </c>
      <c r="G430" s="105">
        <v>0</v>
      </c>
      <c r="H430" s="105">
        <v>0</v>
      </c>
      <c r="I430" s="105">
        <v>-1.8030889812418672E-5</v>
      </c>
      <c r="J430" s="105">
        <v>-3.5781572216986781E-5</v>
      </c>
      <c r="K430" s="105">
        <v>-5.3337370431286591E-5</v>
      </c>
      <c r="L430" s="105">
        <v>-7.0758315865778021E-5</v>
      </c>
      <c r="M430" s="105">
        <v>-8.808627687857158E-5</v>
      </c>
      <c r="N430" s="105">
        <v>-1.0535027871509559E-4</v>
      </c>
      <c r="O430" s="105">
        <v>-1.225703600017986E-4</v>
      </c>
      <c r="P430" s="105">
        <v>-1.3976031589056507E-4</v>
      </c>
      <c r="Q430" s="105">
        <v>-1.5692962487801678E-4</v>
      </c>
      <c r="R430" s="105">
        <v>-1.7408479085356034E-4</v>
      </c>
      <c r="S430" s="102">
        <v>-1.9123027253655449E-4</v>
      </c>
      <c r="T430" s="102">
        <v>-2.0836912467608128E-4</v>
      </c>
      <c r="U430" s="102">
        <v>-2.2550343924022164E-4</v>
      </c>
      <c r="V430" s="102">
        <v>-2.4263464844108266E-4</v>
      </c>
      <c r="W430" s="102">
        <v>-2.5976373260927781E-4</v>
      </c>
      <c r="X430" s="102">
        <v>-2.7689136267635539E-4</v>
      </c>
    </row>
    <row r="431" spans="1:24" s="24" customFormat="1" x14ac:dyDescent="0.3">
      <c r="A431" s="102" t="s">
        <v>336</v>
      </c>
      <c r="B431" s="102" t="s">
        <v>286</v>
      </c>
      <c r="C431" s="102" t="s">
        <v>138</v>
      </c>
      <c r="D431" s="102" t="s">
        <v>144</v>
      </c>
      <c r="E431" s="102" t="s">
        <v>337</v>
      </c>
      <c r="F431" s="102" t="s">
        <v>338</v>
      </c>
      <c r="G431" s="105">
        <v>0</v>
      </c>
      <c r="H431" s="105">
        <v>0</v>
      </c>
      <c r="I431" s="105">
        <v>-3.2327990508361618E-2</v>
      </c>
      <c r="J431" s="105">
        <v>-6.1731934643468649E-2</v>
      </c>
      <c r="K431" s="105">
        <v>-8.8719770188007085E-2</v>
      </c>
      <c r="L431" s="105">
        <v>-0.11359957903379131</v>
      </c>
      <c r="M431" s="105">
        <v>-0.13655529526002202</v>
      </c>
      <c r="N431" s="105">
        <v>-0.15769571689819945</v>
      </c>
      <c r="O431" s="105">
        <v>-0.15945836523466581</v>
      </c>
      <c r="P431" s="105">
        <v>-0.1612162086179591</v>
      </c>
      <c r="Q431" s="105">
        <v>-0.16297124422169595</v>
      </c>
      <c r="R431" s="105">
        <v>-0.16472463975602236</v>
      </c>
      <c r="S431" s="102">
        <v>-0.16647707752429911</v>
      </c>
      <c r="T431" s="102">
        <v>-0.16822895605406191</v>
      </c>
      <c r="U431" s="102">
        <v>-0.16998050807124307</v>
      </c>
      <c r="V431" s="102">
        <v>-0.1717318694622825</v>
      </c>
      <c r="W431" s="102">
        <v>-0.17348311956409215</v>
      </c>
      <c r="X431" s="102">
        <v>-0.17523430469529949</v>
      </c>
    </row>
    <row r="432" spans="1:24" s="24" customFormat="1" x14ac:dyDescent="0.3">
      <c r="A432" s="102" t="s">
        <v>336</v>
      </c>
      <c r="B432" s="102" t="s">
        <v>286</v>
      </c>
      <c r="C432" s="102" t="s">
        <v>138</v>
      </c>
      <c r="D432" s="102" t="s">
        <v>145</v>
      </c>
      <c r="E432" s="102" t="s">
        <v>337</v>
      </c>
      <c r="F432" s="102" t="s">
        <v>338</v>
      </c>
      <c r="G432" s="105">
        <v>0</v>
      </c>
      <c r="H432" s="105">
        <v>0</v>
      </c>
      <c r="I432" s="105">
        <v>-2.909071779276767E-2</v>
      </c>
      <c r="J432" s="105">
        <v>-5.5112804266597509E-2</v>
      </c>
      <c r="K432" s="105">
        <v>-7.8914367868826135E-2</v>
      </c>
      <c r="L432" s="105">
        <v>-0.10114043125355436</v>
      </c>
      <c r="M432" s="105">
        <v>-0.12226419434881539</v>
      </c>
      <c r="N432" s="105">
        <v>-0.14262426704225956</v>
      </c>
      <c r="O432" s="105">
        <v>-0.1624588356463007</v>
      </c>
      <c r="P432" s="105">
        <v>-0.1819334918330793</v>
      </c>
      <c r="Q432" s="105">
        <v>-0.18368157795979445</v>
      </c>
      <c r="R432" s="105">
        <v>-0.18541444818214353</v>
      </c>
      <c r="S432" s="102">
        <v>-0.1871369689522219</v>
      </c>
      <c r="T432" s="102">
        <v>-0.18885245746691742</v>
      </c>
      <c r="U432" s="102">
        <v>-0.19056317100443837</v>
      </c>
      <c r="V432" s="102">
        <v>-0.19227064380463738</v>
      </c>
      <c r="W432" s="102">
        <v>-0.19397591784494411</v>
      </c>
      <c r="X432" s="102">
        <v>-0.1956797004040938</v>
      </c>
    </row>
    <row r="433" spans="1:24" s="24" customFormat="1" x14ac:dyDescent="0.3">
      <c r="A433" s="102" t="s">
        <v>336</v>
      </c>
      <c r="B433" s="102" t="s">
        <v>286</v>
      </c>
      <c r="C433" s="102" t="s">
        <v>138</v>
      </c>
      <c r="D433" s="102" t="s">
        <v>146</v>
      </c>
      <c r="E433" s="102" t="s">
        <v>337</v>
      </c>
      <c r="F433" s="102" t="s">
        <v>338</v>
      </c>
      <c r="G433" s="105">
        <v>0</v>
      </c>
      <c r="H433" s="105">
        <v>0</v>
      </c>
      <c r="I433" s="105">
        <v>-5.8879522488983475E-2</v>
      </c>
      <c r="J433" s="105">
        <v>-6.5944086658090234E-2</v>
      </c>
      <c r="K433" s="105">
        <v>-6.8383170993728426E-2</v>
      </c>
      <c r="L433" s="105">
        <v>-6.9430984267503562E-2</v>
      </c>
      <c r="M433" s="105">
        <v>-6.9430984267503562E-2</v>
      </c>
      <c r="N433" s="105">
        <v>-6.9430984267503562E-2</v>
      </c>
      <c r="O433" s="105">
        <v>-6.9430984267503562E-2</v>
      </c>
      <c r="P433" s="105">
        <v>-6.9430984267503562E-2</v>
      </c>
      <c r="Q433" s="105">
        <v>-6.9430984267503562E-2</v>
      </c>
      <c r="R433" s="105">
        <v>-6.9430984267503562E-2</v>
      </c>
      <c r="S433" s="102">
        <v>-6.9430984267503562E-2</v>
      </c>
      <c r="T433" s="102">
        <v>-6.9430984267503562E-2</v>
      </c>
      <c r="U433" s="102">
        <v>-6.9430984267503562E-2</v>
      </c>
      <c r="V433" s="102">
        <v>-6.9430984267503562E-2</v>
      </c>
      <c r="W433" s="102">
        <v>-6.9430984267503562E-2</v>
      </c>
      <c r="X433" s="102">
        <v>-6.9430984267503562E-2</v>
      </c>
    </row>
    <row r="434" spans="1:24" s="24" customFormat="1" x14ac:dyDescent="0.3">
      <c r="A434" s="102" t="s">
        <v>336</v>
      </c>
      <c r="B434" s="102" t="s">
        <v>286</v>
      </c>
      <c r="C434" s="102" t="s">
        <v>138</v>
      </c>
      <c r="D434" s="102" t="s">
        <v>148</v>
      </c>
      <c r="E434" s="102" t="s">
        <v>337</v>
      </c>
      <c r="F434" s="102" t="s">
        <v>338</v>
      </c>
      <c r="G434" s="105">
        <v>0</v>
      </c>
      <c r="H434" s="105">
        <v>0</v>
      </c>
      <c r="I434" s="105">
        <v>0</v>
      </c>
      <c r="J434" s="105">
        <v>0</v>
      </c>
      <c r="K434" s="105">
        <v>0</v>
      </c>
      <c r="L434" s="105">
        <v>0</v>
      </c>
      <c r="M434" s="105">
        <v>-1.4268920211573501E-13</v>
      </c>
      <c r="N434" s="105">
        <v>-1.6200007308310964E-13</v>
      </c>
      <c r="O434" s="105">
        <v>-1.64613515918862E-13</v>
      </c>
      <c r="P434" s="105">
        <v>-1.6496720100493142E-13</v>
      </c>
      <c r="Q434" s="105">
        <v>-1.6497009598453347E-13</v>
      </c>
      <c r="R434" s="105">
        <v>-1.6497050309104E-13</v>
      </c>
      <c r="S434" s="102">
        <v>-1.6497054832509627E-13</v>
      </c>
      <c r="T434" s="102">
        <v>-1.6497054832509627E-13</v>
      </c>
      <c r="U434" s="102">
        <v>-1.6497054832509627E-13</v>
      </c>
      <c r="V434" s="102">
        <v>-1.6497054832509627E-13</v>
      </c>
      <c r="W434" s="102">
        <v>-1.6497054832509627E-13</v>
      </c>
      <c r="X434" s="102">
        <v>-1.6497054832509627E-13</v>
      </c>
    </row>
    <row r="435" spans="1:24" s="24" customFormat="1" x14ac:dyDescent="0.3">
      <c r="A435" s="102" t="s">
        <v>336</v>
      </c>
      <c r="B435" s="102" t="s">
        <v>286</v>
      </c>
      <c r="C435" s="102" t="s">
        <v>138</v>
      </c>
      <c r="D435" s="102" t="s">
        <v>149</v>
      </c>
      <c r="E435" s="102" t="s">
        <v>337</v>
      </c>
      <c r="F435" s="102" t="s">
        <v>338</v>
      </c>
      <c r="G435" s="105">
        <v>0</v>
      </c>
      <c r="H435" s="105">
        <v>0</v>
      </c>
      <c r="I435" s="105">
        <v>0</v>
      </c>
      <c r="J435" s="105">
        <v>0</v>
      </c>
      <c r="K435" s="105">
        <v>0</v>
      </c>
      <c r="L435" s="105">
        <v>0</v>
      </c>
      <c r="M435" s="105">
        <v>-1.1612910000331745E-3</v>
      </c>
      <c r="N435" s="105">
        <v>-3.2554875317882246E-3</v>
      </c>
      <c r="O435" s="105">
        <v>-5.147981359044226E-3</v>
      </c>
      <c r="P435" s="105">
        <v>-6.8502327866373138E-3</v>
      </c>
      <c r="Q435" s="105">
        <v>-8.3765386888737525E-3</v>
      </c>
      <c r="R435" s="105">
        <v>-9.7430510177936823E-3</v>
      </c>
      <c r="S435" s="102">
        <v>-1.0966815715713762E-2</v>
      </c>
      <c r="T435" s="102">
        <v>-1.1567114909116537E-2</v>
      </c>
      <c r="U435" s="102">
        <v>-1.1666720443165223E-2</v>
      </c>
      <c r="V435" s="102">
        <v>-1.1756879626375722E-2</v>
      </c>
      <c r="W435" s="102">
        <v>-1.1839002132658731E-2</v>
      </c>
      <c r="X435" s="102">
        <v>-1.1914343649375922E-2</v>
      </c>
    </row>
    <row r="436" spans="1:24" s="24" customFormat="1" x14ac:dyDescent="0.3">
      <c r="A436" s="102" t="s">
        <v>336</v>
      </c>
      <c r="B436" s="102" t="s">
        <v>286</v>
      </c>
      <c r="C436" s="102" t="s">
        <v>138</v>
      </c>
      <c r="D436" s="102" t="s">
        <v>343</v>
      </c>
      <c r="E436" s="102" t="s">
        <v>337</v>
      </c>
      <c r="F436" s="102" t="s">
        <v>338</v>
      </c>
      <c r="G436" s="105">
        <v>0</v>
      </c>
      <c r="H436" s="105">
        <v>0</v>
      </c>
      <c r="I436" s="105">
        <v>8.8285217558040118E-4</v>
      </c>
      <c r="J436" s="105">
        <v>1.763005329093239E-3</v>
      </c>
      <c r="K436" s="105">
        <v>2.6406922274759795E-3</v>
      </c>
      <c r="L436" s="105">
        <v>3.5161283632123971E-3</v>
      </c>
      <c r="M436" s="105">
        <v>4.3895127289629117E-3</v>
      </c>
      <c r="N436" s="105">
        <v>5.2610286577001565E-3</v>
      </c>
      <c r="O436" s="105">
        <v>6.1308447028345222E-3</v>
      </c>
      <c r="P436" s="105">
        <v>6.9991155371964542E-3</v>
      </c>
      <c r="Q436" s="105">
        <v>7.8659828537065123E-3</v>
      </c>
      <c r="R436" s="105">
        <v>8.7315762540788339E-3</v>
      </c>
      <c r="S436" s="102">
        <v>9.5960141149647737E-3</v>
      </c>
      <c r="T436" s="102">
        <v>1.0459404423566887E-2</v>
      </c>
      <c r="U436" s="102">
        <v>1.1321845576967771E-2</v>
      </c>
      <c r="V436" s="102">
        <v>1.2183427141259955E-2</v>
      </c>
      <c r="W436" s="102">
        <v>1.3044230568072083E-2</v>
      </c>
      <c r="X436" s="102">
        <v>1.3904329867304001E-2</v>
      </c>
    </row>
    <row r="437" spans="1:24" s="24" customFormat="1" x14ac:dyDescent="0.3">
      <c r="A437" s="102" t="s">
        <v>336</v>
      </c>
      <c r="B437" s="102" t="s">
        <v>286</v>
      </c>
      <c r="C437" s="102" t="s">
        <v>138</v>
      </c>
      <c r="D437" s="102" t="s">
        <v>344</v>
      </c>
      <c r="E437" s="102" t="s">
        <v>337</v>
      </c>
      <c r="F437" s="102" t="s">
        <v>338</v>
      </c>
      <c r="G437" s="105">
        <v>0</v>
      </c>
      <c r="H437" s="105">
        <v>0</v>
      </c>
      <c r="I437" s="105">
        <v>2.7364500903180041E-4</v>
      </c>
      <c r="J437" s="105">
        <v>5.4612220424448722E-4</v>
      </c>
      <c r="K437" s="105">
        <v>8.174437068932778E-4</v>
      </c>
      <c r="L437" s="105">
        <v>1.0876215193266489E-3</v>
      </c>
      <c r="M437" s="105">
        <v>1.3566675260060889E-3</v>
      </c>
      <c r="N437" s="105">
        <v>1.6245934945202836E-3</v>
      </c>
      <c r="O437" s="105">
        <v>1.8914110765936901E-3</v>
      </c>
      <c r="P437" s="105">
        <v>2.1571318090894578E-3</v>
      </c>
      <c r="Q437" s="105">
        <v>2.250396804823663E-3</v>
      </c>
      <c r="R437" s="105">
        <v>2.2743569129568546E-3</v>
      </c>
      <c r="S437" s="102">
        <v>2.2982203921616401E-3</v>
      </c>
      <c r="T437" s="102">
        <v>2.3219882503773557E-3</v>
      </c>
      <c r="U437" s="102">
        <v>2.345661485549442E-3</v>
      </c>
      <c r="V437" s="102">
        <v>2.3692410857174676E-3</v>
      </c>
      <c r="W437" s="102">
        <v>2.3927280291026129E-3</v>
      </c>
      <c r="X437" s="102">
        <v>2.4161232841946184E-3</v>
      </c>
    </row>
    <row r="438" spans="1:24" s="24" customFormat="1" x14ac:dyDescent="0.3">
      <c r="A438" s="102" t="s">
        <v>336</v>
      </c>
      <c r="B438" s="102" t="s">
        <v>286</v>
      </c>
      <c r="C438" s="102" t="s">
        <v>138</v>
      </c>
      <c r="D438" s="102" t="s">
        <v>292</v>
      </c>
      <c r="E438" s="102" t="s">
        <v>337</v>
      </c>
      <c r="F438" s="102" t="s">
        <v>338</v>
      </c>
      <c r="G438" s="105">
        <v>0</v>
      </c>
      <c r="H438" s="105">
        <v>0</v>
      </c>
      <c r="I438" s="105">
        <v>-2.0015334766909289E-2</v>
      </c>
      <c r="J438" s="105">
        <v>-3.9358779955814785E-2</v>
      </c>
      <c r="K438" s="105">
        <v>-5.8007026440284992E-2</v>
      </c>
      <c r="L438" s="105">
        <v>-7.5959313635422951E-2</v>
      </c>
      <c r="M438" s="105">
        <v>-9.3237527535382059E-2</v>
      </c>
      <c r="N438" s="105">
        <v>-0.10988344172681511</v>
      </c>
      <c r="O438" s="105">
        <v>-0.12595380936181449</v>
      </c>
      <c r="P438" s="105">
        <v>-0.14151445224151579</v>
      </c>
      <c r="Q438" s="105">
        <v>-0.15663450621092967</v>
      </c>
      <c r="R438" s="105">
        <v>-0.17138166140735464</v>
      </c>
      <c r="S438" s="102">
        <v>-0.18581878943476487</v>
      </c>
      <c r="T438" s="102">
        <v>-0.20000196247739574</v>
      </c>
      <c r="U438" s="102">
        <v>-0.21397963083491084</v>
      </c>
      <c r="V438" s="102">
        <v>-0.22779263492355459</v>
      </c>
      <c r="W438" s="102">
        <v>-0.23795438852061002</v>
      </c>
      <c r="X438" s="102">
        <v>-0.23972552323604662</v>
      </c>
    </row>
    <row r="439" spans="1:24" s="24" customFormat="1" x14ac:dyDescent="0.3">
      <c r="A439" s="102" t="s">
        <v>336</v>
      </c>
      <c r="B439" s="102" t="s">
        <v>286</v>
      </c>
      <c r="C439" s="102" t="s">
        <v>138</v>
      </c>
      <c r="D439" s="102" t="s">
        <v>293</v>
      </c>
      <c r="E439" s="102" t="s">
        <v>337</v>
      </c>
      <c r="F439" s="102" t="s">
        <v>338</v>
      </c>
      <c r="G439" s="105">
        <v>0</v>
      </c>
      <c r="H439" s="105">
        <v>0</v>
      </c>
      <c r="I439" s="105">
        <v>9.5542387244693398E-4</v>
      </c>
      <c r="J439" s="105">
        <v>1.9108405443630802E-3</v>
      </c>
      <c r="K439" s="105">
        <v>2.8662516486631694E-3</v>
      </c>
      <c r="L439" s="105">
        <v>3.8216584479579376E-3</v>
      </c>
      <c r="M439" s="105">
        <v>4.7770619185283506E-3</v>
      </c>
      <c r="N439" s="105">
        <v>5.7324628152574759E-3</v>
      </c>
      <c r="O439" s="105">
        <v>6.6878617218378896E-3</v>
      </c>
      <c r="P439" s="105">
        <v>7.6432590895935282E-3</v>
      </c>
      <c r="Q439" s="105">
        <v>8.5986552674978019E-3</v>
      </c>
      <c r="R439" s="105">
        <v>9.5540505253843815E-3</v>
      </c>
      <c r="S439" s="102">
        <v>1.0509445071894339E-2</v>
      </c>
      <c r="T439" s="102">
        <v>1.1464839068353303E-2</v>
      </c>
      <c r="U439" s="102">
        <v>1.2420232639501594E-2</v>
      </c>
      <c r="V439" s="102">
        <v>1.2885331416752957E-2</v>
      </c>
      <c r="W439" s="102">
        <v>1.3009947893449786E-2</v>
      </c>
      <c r="X439" s="102">
        <v>1.313456434450121E-2</v>
      </c>
    </row>
    <row r="440" spans="1:24" s="24" customFormat="1" x14ac:dyDescent="0.3">
      <c r="A440" s="102" t="s">
        <v>336</v>
      </c>
      <c r="B440" s="102" t="s">
        <v>286</v>
      </c>
      <c r="C440" s="102" t="s">
        <v>138</v>
      </c>
      <c r="D440" s="102" t="s">
        <v>154</v>
      </c>
      <c r="E440" s="102" t="s">
        <v>337</v>
      </c>
      <c r="F440" s="102" t="s">
        <v>338</v>
      </c>
      <c r="G440" s="105">
        <v>0</v>
      </c>
      <c r="H440" s="105">
        <v>0</v>
      </c>
      <c r="I440" s="105">
        <v>0</v>
      </c>
      <c r="J440" s="105">
        <v>-1.1526863408735807E-2</v>
      </c>
      <c r="K440" s="105">
        <v>-2.230459553657799E-2</v>
      </c>
      <c r="L440" s="105">
        <v>-3.1770116566099446E-2</v>
      </c>
      <c r="M440" s="105">
        <v>-4.0439741332474195E-2</v>
      </c>
      <c r="N440" s="105">
        <v>-4.8626630613299734E-2</v>
      </c>
      <c r="O440" s="105">
        <v>-5.0012402815874477E-2</v>
      </c>
      <c r="P440" s="105">
        <v>-5.0583995923107902E-2</v>
      </c>
      <c r="Q440" s="105">
        <v>-5.1147610300993192E-2</v>
      </c>
      <c r="R440" s="105">
        <v>-5.1706385334903279E-2</v>
      </c>
      <c r="S440" s="102">
        <v>-5.2262225158319506E-2</v>
      </c>
      <c r="T440" s="102">
        <v>-5.28162846865785E-2</v>
      </c>
      <c r="U440" s="102">
        <v>-5.3369264411241304E-2</v>
      </c>
      <c r="V440" s="102">
        <v>-5.3921589201916545E-2</v>
      </c>
      <c r="W440" s="102">
        <v>-5.4473516755048232E-2</v>
      </c>
      <c r="X440" s="102">
        <v>-5.5025203371430575E-2</v>
      </c>
    </row>
    <row r="441" spans="1:24" s="24" customFormat="1" x14ac:dyDescent="0.3">
      <c r="A441" s="102" t="s">
        <v>336</v>
      </c>
      <c r="B441" s="102" t="s">
        <v>286</v>
      </c>
      <c r="C441" s="102" t="s">
        <v>138</v>
      </c>
      <c r="D441" s="102" t="s">
        <v>155</v>
      </c>
      <c r="E441" s="102" t="s">
        <v>337</v>
      </c>
      <c r="F441" s="102" t="s">
        <v>338</v>
      </c>
      <c r="G441" s="105">
        <v>0</v>
      </c>
      <c r="H441" s="105">
        <v>0</v>
      </c>
      <c r="I441" s="105">
        <v>0</v>
      </c>
      <c r="J441" s="105">
        <v>0</v>
      </c>
      <c r="K441" s="105">
        <v>0</v>
      </c>
      <c r="L441" s="105">
        <v>-8.460194007150197E-4</v>
      </c>
      <c r="M441" s="105">
        <v>-2.3277071047557918E-3</v>
      </c>
      <c r="N441" s="105">
        <v>-3.773526684092649E-3</v>
      </c>
      <c r="O441" s="105">
        <v>-5.19238243022223E-3</v>
      </c>
      <c r="P441" s="105">
        <v>-5.9166140607862915E-3</v>
      </c>
      <c r="Q441" s="105">
        <v>-6.0006461014362111E-3</v>
      </c>
      <c r="R441" s="105">
        <v>-6.0840206862053485E-3</v>
      </c>
      <c r="S441" s="102">
        <v>-6.1669156901542387E-3</v>
      </c>
      <c r="T441" s="102">
        <v>-6.249462011059843E-3</v>
      </c>
      <c r="U441" s="102">
        <v>-6.3317554240181076E-3</v>
      </c>
      <c r="V441" s="102">
        <v>-6.413865714586184E-3</v>
      </c>
      <c r="W441" s="102">
        <v>-6.4958435785324453E-3</v>
      </c>
      <c r="X441" s="102">
        <v>-6.5777257638646057E-3</v>
      </c>
    </row>
    <row r="442" spans="1:24" s="24" customFormat="1" x14ac:dyDescent="0.3">
      <c r="A442" s="102" t="s">
        <v>336</v>
      </c>
      <c r="B442" s="102" t="s">
        <v>286</v>
      </c>
      <c r="C442" s="102" t="s">
        <v>138</v>
      </c>
      <c r="D442" s="102" t="s">
        <v>158</v>
      </c>
      <c r="E442" s="102" t="s">
        <v>337</v>
      </c>
      <c r="F442" s="102" t="s">
        <v>338</v>
      </c>
      <c r="G442" s="105">
        <v>0</v>
      </c>
      <c r="H442" s="105">
        <v>0</v>
      </c>
      <c r="I442" s="105">
        <v>0</v>
      </c>
      <c r="J442" s="105">
        <v>-8.7719530037294808E-5</v>
      </c>
      <c r="K442" s="105">
        <v>-2.3928185820545864E-4</v>
      </c>
      <c r="L442" s="105">
        <v>-3.8130644130576329E-4</v>
      </c>
      <c r="M442" s="105">
        <v>-5.1474265838788457E-4</v>
      </c>
      <c r="N442" s="105">
        <v>-6.4044944924781914E-4</v>
      </c>
      <c r="O442" s="105">
        <v>-7.5920313725504084E-4</v>
      </c>
      <c r="P442" s="105">
        <v>-8.7170473334722534E-4</v>
      </c>
      <c r="Q442" s="105">
        <v>-9.7858672204559826E-4</v>
      </c>
      <c r="R442" s="105">
        <v>-1.0804193393514666E-3</v>
      </c>
      <c r="S442" s="102">
        <v>-1.1777163590278585E-3</v>
      </c>
      <c r="T442" s="102">
        <v>-1.2709404084817399E-3</v>
      </c>
      <c r="U442" s="102">
        <v>-1.3086196452135766E-3</v>
      </c>
      <c r="V442" s="102">
        <v>-1.3171003499478733E-3</v>
      </c>
      <c r="W442" s="102">
        <v>-1.3252915668897948E-3</v>
      </c>
      <c r="X442" s="102">
        <v>-1.3332230454160549E-3</v>
      </c>
    </row>
    <row r="443" spans="1:24" s="24" customFormat="1" x14ac:dyDescent="0.3">
      <c r="A443" s="102" t="s">
        <v>336</v>
      </c>
      <c r="B443" s="102" t="s">
        <v>286</v>
      </c>
      <c r="C443" s="102" t="s">
        <v>159</v>
      </c>
      <c r="D443" s="102" t="s">
        <v>295</v>
      </c>
      <c r="E443" s="102" t="s">
        <v>337</v>
      </c>
      <c r="F443" s="102" t="s">
        <v>338</v>
      </c>
      <c r="G443" s="105">
        <v>0</v>
      </c>
      <c r="H443" s="105">
        <v>0</v>
      </c>
      <c r="I443" s="105">
        <v>1.1094314438891636E-2</v>
      </c>
      <c r="J443" s="105">
        <v>1.1094314438891636E-2</v>
      </c>
      <c r="K443" s="105">
        <v>1.1094314438891636E-2</v>
      </c>
      <c r="L443" s="105">
        <v>1.1094314438891636E-2</v>
      </c>
      <c r="M443" s="105">
        <v>1.1094314438891636E-2</v>
      </c>
      <c r="N443" s="105">
        <v>1.1094314438891636E-2</v>
      </c>
      <c r="O443" s="105">
        <v>1.1094314438891636E-2</v>
      </c>
      <c r="P443" s="105">
        <v>1.1094314438891636E-2</v>
      </c>
      <c r="Q443" s="105">
        <v>1.1094314438891636E-2</v>
      </c>
      <c r="R443" s="105">
        <v>1.1094314438891636E-2</v>
      </c>
      <c r="S443" s="102">
        <v>1.1094314438891636E-2</v>
      </c>
      <c r="T443" s="102">
        <v>1.1094314438891636E-2</v>
      </c>
      <c r="U443" s="102">
        <v>1.1094314438891636E-2</v>
      </c>
      <c r="V443" s="102">
        <v>1.1094314438891636E-2</v>
      </c>
      <c r="W443" s="102">
        <v>1.1094314438891636E-2</v>
      </c>
      <c r="X443" s="102">
        <v>1.1094314438891636E-2</v>
      </c>
    </row>
    <row r="444" spans="1:24" s="24" customFormat="1" x14ac:dyDescent="0.3">
      <c r="A444" s="102" t="s">
        <v>336</v>
      </c>
      <c r="B444" s="102" t="s">
        <v>286</v>
      </c>
      <c r="C444" s="102" t="s">
        <v>159</v>
      </c>
      <c r="D444" s="102" t="s">
        <v>296</v>
      </c>
      <c r="E444" s="102" t="s">
        <v>337</v>
      </c>
      <c r="F444" s="102" t="s">
        <v>338</v>
      </c>
      <c r="G444" s="105">
        <v>0</v>
      </c>
      <c r="H444" s="105">
        <v>0</v>
      </c>
      <c r="I444" s="105">
        <v>4.7576269417809019E-4</v>
      </c>
      <c r="J444" s="105">
        <v>9.4056253219329707E-4</v>
      </c>
      <c r="K444" s="105">
        <v>1.3972863651780347E-3</v>
      </c>
      <c r="L444" s="105">
        <v>1.8481802463214442E-3</v>
      </c>
      <c r="M444" s="105">
        <v>2.2949268827385152E-3</v>
      </c>
      <c r="N444" s="105">
        <v>2.7387540040024689E-3</v>
      </c>
      <c r="O444" s="105">
        <v>3.1805409930974692E-3</v>
      </c>
      <c r="P444" s="105">
        <v>3.620909692941834E-3</v>
      </c>
      <c r="Q444" s="105">
        <v>4.060295939025866E-3</v>
      </c>
      <c r="R444" s="105">
        <v>4.4990033273779439E-3</v>
      </c>
      <c r="S444" s="102">
        <v>4.9372424434864512E-3</v>
      </c>
      <c r="T444" s="102">
        <v>5.3751589311551214E-3</v>
      </c>
      <c r="U444" s="102">
        <v>5.8128533172144932E-3</v>
      </c>
      <c r="V444" s="102">
        <v>6.2503948917083958E-3</v>
      </c>
      <c r="W444" s="102">
        <v>6.6878313686790977E-3</v>
      </c>
      <c r="X444" s="102">
        <v>7.1251955831458285E-3</v>
      </c>
    </row>
    <row r="445" spans="1:24" s="24" customFormat="1" x14ac:dyDescent="0.3">
      <c r="A445" s="102" t="s">
        <v>336</v>
      </c>
      <c r="B445" s="102" t="s">
        <v>286</v>
      </c>
      <c r="C445" s="102" t="s">
        <v>159</v>
      </c>
      <c r="D445" s="102" t="s">
        <v>297</v>
      </c>
      <c r="E445" s="102" t="s">
        <v>337</v>
      </c>
      <c r="F445" s="102" t="s">
        <v>338</v>
      </c>
      <c r="G445" s="105">
        <v>0</v>
      </c>
      <c r="H445" s="105">
        <v>0</v>
      </c>
      <c r="I445" s="105">
        <v>1.0802560512607213E-2</v>
      </c>
      <c r="J445" s="105">
        <v>2.1064671929243911E-2</v>
      </c>
      <c r="K445" s="105">
        <v>3.0911250464621211E-2</v>
      </c>
      <c r="L445" s="105">
        <v>4.0441419230521816E-2</v>
      </c>
      <c r="M445" s="105">
        <v>4.9732428344146005E-2</v>
      </c>
      <c r="N445" s="105">
        <v>5.8843674525155938E-2</v>
      </c>
      <c r="O445" s="105">
        <v>6.7820369444150097E-2</v>
      </c>
      <c r="P445" s="105">
        <v>7.6696670079402396E-2</v>
      </c>
      <c r="Q445" s="105">
        <v>8.5498238088273046E-2</v>
      </c>
      <c r="R445" s="105">
        <v>9.4244272982143246E-2</v>
      </c>
      <c r="S445" s="102">
        <v>0.10294909533970464</v>
      </c>
      <c r="T445" s="102">
        <v>0.1116233623190231</v>
      </c>
      <c r="U445" s="102">
        <v>0.12027499144165529</v>
      </c>
      <c r="V445" s="102">
        <v>0.1289098575254643</v>
      </c>
      <c r="W445" s="102">
        <v>0.13753231566810578</v>
      </c>
      <c r="X445" s="102">
        <v>0.14614559216541814</v>
      </c>
    </row>
    <row r="446" spans="1:24" s="24" customFormat="1" x14ac:dyDescent="0.3">
      <c r="A446" s="102" t="s">
        <v>336</v>
      </c>
      <c r="B446" s="102" t="s">
        <v>286</v>
      </c>
      <c r="C446" s="102" t="s">
        <v>159</v>
      </c>
      <c r="D446" s="102" t="s">
        <v>298</v>
      </c>
      <c r="E446" s="102" t="s">
        <v>337</v>
      </c>
      <c r="F446" s="102" t="s">
        <v>338</v>
      </c>
      <c r="G446" s="105">
        <v>0</v>
      </c>
      <c r="H446" s="105">
        <v>0</v>
      </c>
      <c r="I446" s="105">
        <v>9.6204450042596621E-3</v>
      </c>
      <c r="J446" s="105">
        <v>2.0001064494250716E-2</v>
      </c>
      <c r="K446" s="105">
        <v>3.1429447566852148E-2</v>
      </c>
      <c r="L446" s="105">
        <v>4.3764551158546473E-2</v>
      </c>
      <c r="M446" s="105">
        <v>5.6815542447125403E-2</v>
      </c>
      <c r="N446" s="105">
        <v>7.0195729399611329E-2</v>
      </c>
      <c r="O446" s="105">
        <v>8.3733473280630064E-2</v>
      </c>
      <c r="P446" s="105">
        <v>9.7254074076729771E-2</v>
      </c>
      <c r="Q446" s="105">
        <v>0.11085004595294889</v>
      </c>
      <c r="R446" s="105">
        <v>0.1244031631579748</v>
      </c>
      <c r="S446" s="102">
        <v>0.1379264337295999</v>
      </c>
      <c r="T446" s="102">
        <v>0.15142899535468637</v>
      </c>
      <c r="U446" s="102">
        <v>0.16491722566946165</v>
      </c>
      <c r="V446" s="102">
        <v>0.17839555614410679</v>
      </c>
      <c r="W446" s="102">
        <v>0.19186705650992436</v>
      </c>
      <c r="X446" s="102">
        <v>0.20533384870204363</v>
      </c>
    </row>
    <row r="447" spans="1:24" s="24" customFormat="1" x14ac:dyDescent="0.3">
      <c r="A447" s="102" t="s">
        <v>336</v>
      </c>
      <c r="B447" s="102" t="s">
        <v>286</v>
      </c>
      <c r="C447" s="102" t="s">
        <v>159</v>
      </c>
      <c r="D447" s="102" t="s">
        <v>299</v>
      </c>
      <c r="E447" s="102" t="s">
        <v>337</v>
      </c>
      <c r="F447" s="102" t="s">
        <v>338</v>
      </c>
      <c r="G447" s="105">
        <v>0</v>
      </c>
      <c r="H447" s="105">
        <v>0</v>
      </c>
      <c r="I447" s="105">
        <v>-2.9482364111300904E-3</v>
      </c>
      <c r="J447" s="105">
        <v>-5.9176882193229998E-3</v>
      </c>
      <c r="K447" s="105">
        <v>-8.9738016010989623E-3</v>
      </c>
      <c r="L447" s="105">
        <v>-1.2069574102492417E-2</v>
      </c>
      <c r="M447" s="105">
        <v>-1.5162009204800861E-2</v>
      </c>
      <c r="N447" s="105">
        <v>-1.8177088792004664E-2</v>
      </c>
      <c r="O447" s="105">
        <v>-2.1100687190624429E-2</v>
      </c>
      <c r="P447" s="105">
        <v>-2.3920143071248179E-2</v>
      </c>
      <c r="Q447" s="105">
        <v>-2.6676562806985275E-2</v>
      </c>
      <c r="R447" s="105">
        <v>-2.9363810170047768E-2</v>
      </c>
      <c r="S447" s="102">
        <v>-3.1999064529902921E-2</v>
      </c>
      <c r="T447" s="102">
        <v>-3.4595402500846306E-2</v>
      </c>
      <c r="U447" s="102">
        <v>-3.7162703338045389E-2</v>
      </c>
      <c r="V447" s="102">
        <v>-3.9708389186956024E-2</v>
      </c>
      <c r="W447" s="102">
        <v>-4.2238013140433926E-2</v>
      </c>
      <c r="X447" s="102">
        <v>-4.4755717153013422E-2</v>
      </c>
    </row>
    <row r="448" spans="1:24" s="24" customFormat="1" x14ac:dyDescent="0.3">
      <c r="A448" s="102" t="s">
        <v>336</v>
      </c>
      <c r="B448" s="102" t="s">
        <v>286</v>
      </c>
      <c r="C448" s="102" t="s">
        <v>159</v>
      </c>
      <c r="D448" s="102" t="s">
        <v>300</v>
      </c>
      <c r="E448" s="102" t="s">
        <v>337</v>
      </c>
      <c r="F448" s="102" t="s">
        <v>338</v>
      </c>
      <c r="G448" s="105">
        <v>0</v>
      </c>
      <c r="H448" s="105">
        <v>0</v>
      </c>
      <c r="I448" s="105">
        <v>1.0133756183488662E-5</v>
      </c>
      <c r="J448" s="105">
        <v>2.1068246937145335E-5</v>
      </c>
      <c r="K448" s="105">
        <v>3.3106406042880408E-5</v>
      </c>
      <c r="L448" s="105">
        <v>4.6099664903666854E-5</v>
      </c>
      <c r="M448" s="105">
        <v>5.9847008567367896E-5</v>
      </c>
      <c r="N448" s="105">
        <v>7.3941112551742058E-5</v>
      </c>
      <c r="O448" s="105">
        <v>8.8201180116601733E-5</v>
      </c>
      <c r="P448" s="105">
        <v>1.0244318990526441E-4</v>
      </c>
      <c r="Q448" s="105">
        <v>1.1676459229467252E-4</v>
      </c>
      <c r="R448" s="105">
        <v>1.3104085344695454E-4</v>
      </c>
      <c r="S448" s="102">
        <v>1.4528567546043917E-4</v>
      </c>
      <c r="T448" s="102">
        <v>1.5950868357498808E-4</v>
      </c>
      <c r="U448" s="102">
        <v>1.7371659571378752E-4</v>
      </c>
      <c r="V448" s="102">
        <v>1.8791407979379236E-4</v>
      </c>
      <c r="W448" s="102">
        <v>2.0210436933575511E-4</v>
      </c>
      <c r="X448" s="102">
        <v>2.1628969949337472E-4</v>
      </c>
    </row>
    <row r="449" spans="1:24" s="24" customFormat="1" x14ac:dyDescent="0.3">
      <c r="A449" s="102" t="s">
        <v>336</v>
      </c>
      <c r="B449" s="102" t="s">
        <v>286</v>
      </c>
      <c r="C449" s="102" t="s">
        <v>182</v>
      </c>
      <c r="D449" s="102" t="s">
        <v>301</v>
      </c>
      <c r="E449" s="102" t="s">
        <v>337</v>
      </c>
      <c r="F449" s="102" t="s">
        <v>338</v>
      </c>
      <c r="G449" s="105">
        <v>0</v>
      </c>
      <c r="H449" s="105">
        <v>0</v>
      </c>
      <c r="I449" s="105">
        <v>0</v>
      </c>
      <c r="J449" s="105">
        <v>4.998084599072955E-2</v>
      </c>
      <c r="K449" s="105">
        <v>9.9033145685979554E-2</v>
      </c>
      <c r="L449" s="105">
        <v>9.9989520563738679E-2</v>
      </c>
      <c r="M449" s="105">
        <v>0.10093422880513726</v>
      </c>
      <c r="N449" s="105">
        <v>0.10186885988142799</v>
      </c>
      <c r="O449" s="105">
        <v>0.10279493106632633</v>
      </c>
      <c r="P449" s="105">
        <v>0.10371383386993875</v>
      </c>
      <c r="Q449" s="105">
        <v>0.10462680475619934</v>
      </c>
      <c r="R449" s="105">
        <v>0.10553491516276685</v>
      </c>
      <c r="S449" s="102">
        <v>0.10643907513402208</v>
      </c>
      <c r="T449" s="102">
        <v>0.10734004541055348</v>
      </c>
      <c r="U449" s="102">
        <v>0.10823845391058137</v>
      </c>
      <c r="V449" s="102">
        <v>0.10913481372421778</v>
      </c>
      <c r="W449" s="102">
        <v>0.11002954077419549</v>
      </c>
      <c r="X449" s="102">
        <v>0.11092297008885738</v>
      </c>
    </row>
    <row r="450" spans="1:24" s="24" customFormat="1" x14ac:dyDescent="0.3">
      <c r="A450" s="102" t="s">
        <v>336</v>
      </c>
      <c r="B450" s="102" t="s">
        <v>286</v>
      </c>
      <c r="C450" s="102" t="s">
        <v>182</v>
      </c>
      <c r="D450" s="102" t="s">
        <v>345</v>
      </c>
      <c r="E450" s="102" t="s">
        <v>337</v>
      </c>
      <c r="F450" s="102" t="s">
        <v>338</v>
      </c>
      <c r="G450" s="105">
        <v>0</v>
      </c>
      <c r="H450" s="105">
        <v>0</v>
      </c>
      <c r="I450" s="105">
        <v>1.0314216105184112E-3</v>
      </c>
      <c r="J450" s="105">
        <v>2.0628429345303759E-3</v>
      </c>
      <c r="K450" s="105">
        <v>3.094264031584444E-3</v>
      </c>
      <c r="L450" s="105">
        <v>4.1256849488523865E-3</v>
      </c>
      <c r="M450" s="105">
        <v>5.1571057237016233E-3</v>
      </c>
      <c r="N450" s="105">
        <v>6.1885263857329948E-3</v>
      </c>
      <c r="O450" s="105">
        <v>7.2199469583949932E-3</v>
      </c>
      <c r="P450" s="105">
        <v>8.2513674602624886E-3</v>
      </c>
      <c r="Q450" s="105">
        <v>9.2827879060496821E-3</v>
      </c>
      <c r="R450" s="105">
        <v>1.0314208307412517E-2</v>
      </c>
      <c r="S450" s="102">
        <v>1.1345628673584324E-2</v>
      </c>
      <c r="T450" s="102">
        <v>1.2377049011879339E-2</v>
      </c>
      <c r="U450" s="102">
        <v>1.3408469328091583E-2</v>
      </c>
      <c r="V450" s="102">
        <v>1.3802756631640944E-2</v>
      </c>
      <c r="W450" s="102">
        <v>1.3937289712275125E-2</v>
      </c>
      <c r="X450" s="102">
        <v>1.4071822791477515E-2</v>
      </c>
    </row>
    <row r="451" spans="1:24" s="24" customFormat="1" x14ac:dyDescent="0.3">
      <c r="A451" s="102" t="s">
        <v>336</v>
      </c>
      <c r="B451" s="102" t="s">
        <v>286</v>
      </c>
      <c r="C451" s="102" t="s">
        <v>182</v>
      </c>
      <c r="D451" s="102" t="s">
        <v>187</v>
      </c>
      <c r="E451" s="102" t="s">
        <v>337</v>
      </c>
      <c r="F451" s="102" t="s">
        <v>338</v>
      </c>
      <c r="G451" s="105">
        <v>0</v>
      </c>
      <c r="H451" s="105">
        <v>0</v>
      </c>
      <c r="I451" s="105">
        <v>0</v>
      </c>
      <c r="J451" s="105">
        <v>0</v>
      </c>
      <c r="K451" s="105">
        <v>0</v>
      </c>
      <c r="L451" s="105">
        <v>0</v>
      </c>
      <c r="M451" s="105">
        <v>-2.697223587543374E-4</v>
      </c>
      <c r="N451" s="105">
        <v>-7.2231952654961198E-4</v>
      </c>
      <c r="O451" s="105">
        <v>-1.1434532887518985E-3</v>
      </c>
      <c r="P451" s="105">
        <v>-1.5361177842748079E-3</v>
      </c>
      <c r="Q451" s="105">
        <v>-1.9030222220421723E-3</v>
      </c>
      <c r="R451" s="105">
        <v>-2.2466179956615521E-3</v>
      </c>
      <c r="S451" s="102">
        <v>-2.5691232177954024E-3</v>
      </c>
      <c r="T451" s="102">
        <v>-2.8725449197781316E-3</v>
      </c>
      <c r="U451" s="102">
        <v>-3.1586991386602834E-3</v>
      </c>
      <c r="V451" s="102">
        <v>-3.4292290927177287E-3</v>
      </c>
      <c r="W451" s="102">
        <v>-3.6856216273324768E-3</v>
      </c>
      <c r="X451" s="102">
        <v>-3.8312619942688772E-3</v>
      </c>
    </row>
    <row r="452" spans="1:24" s="24" customFormat="1" x14ac:dyDescent="0.3">
      <c r="A452" s="102" t="s">
        <v>336</v>
      </c>
      <c r="B452" s="102" t="s">
        <v>286</v>
      </c>
      <c r="C452" s="102" t="s">
        <v>182</v>
      </c>
      <c r="D452" s="102" t="s">
        <v>304</v>
      </c>
      <c r="E452" s="102" t="s">
        <v>337</v>
      </c>
      <c r="F452" s="102" t="s">
        <v>338</v>
      </c>
      <c r="G452" s="105">
        <v>0</v>
      </c>
      <c r="H452" s="105">
        <v>0</v>
      </c>
      <c r="I452" s="105">
        <v>0</v>
      </c>
      <c r="J452" s="105">
        <v>0</v>
      </c>
      <c r="K452" s="105">
        <v>0</v>
      </c>
      <c r="L452" s="105">
        <v>0</v>
      </c>
      <c r="M452" s="105">
        <v>0</v>
      </c>
      <c r="N452" s="105">
        <v>0</v>
      </c>
      <c r="O452" s="105">
        <v>2.2261739420715014E-4</v>
      </c>
      <c r="P452" s="105">
        <v>4.5164333895317434E-4</v>
      </c>
      <c r="Q452" s="105">
        <v>6.7930686116108847E-4</v>
      </c>
      <c r="R452" s="105">
        <v>9.0622072173798611E-4</v>
      </c>
      <c r="S452" s="102">
        <v>1.1327225706480194E-3</v>
      </c>
      <c r="T452" s="102">
        <v>1.3589981251628425E-3</v>
      </c>
      <c r="U452" s="102">
        <v>1.5851494331386414E-3</v>
      </c>
      <c r="V452" s="102">
        <v>1.8112325370333092E-3</v>
      </c>
      <c r="W452" s="102">
        <v>2.0372782048735504E-3</v>
      </c>
      <c r="X452" s="102">
        <v>2.2633033259071584E-3</v>
      </c>
    </row>
    <row r="453" spans="1:24" s="24" customFormat="1" x14ac:dyDescent="0.3">
      <c r="A453" s="102" t="s">
        <v>336</v>
      </c>
      <c r="B453" s="102" t="s">
        <v>286</v>
      </c>
      <c r="C453" s="102" t="s">
        <v>182</v>
      </c>
      <c r="D453" s="102" t="s">
        <v>305</v>
      </c>
      <c r="E453" s="102" t="s">
        <v>337</v>
      </c>
      <c r="F453" s="102" t="s">
        <v>338</v>
      </c>
      <c r="G453" s="105">
        <v>0</v>
      </c>
      <c r="H453" s="105">
        <v>0</v>
      </c>
      <c r="I453" s="105">
        <v>2.0363253641145322E-2</v>
      </c>
      <c r="J453" s="105">
        <v>2.0363253641145322E-2</v>
      </c>
      <c r="K453" s="105">
        <v>2.0363253641145322E-2</v>
      </c>
      <c r="L453" s="105">
        <v>2.0363253641145322E-2</v>
      </c>
      <c r="M453" s="105">
        <v>2.0363253641145322E-2</v>
      </c>
      <c r="N453" s="105">
        <v>2.0363253641145322E-2</v>
      </c>
      <c r="O453" s="105">
        <v>2.0363253641145322E-2</v>
      </c>
      <c r="P453" s="105">
        <v>2.0363253641145322E-2</v>
      </c>
      <c r="Q453" s="105">
        <v>2.0363253641145322E-2</v>
      </c>
      <c r="R453" s="105">
        <v>2.0363253641145322E-2</v>
      </c>
      <c r="S453" s="102">
        <v>2.0363253641145322E-2</v>
      </c>
      <c r="T453" s="102">
        <v>2.0363253641145322E-2</v>
      </c>
      <c r="U453" s="102">
        <v>2.0363253641145322E-2</v>
      </c>
      <c r="V453" s="102">
        <v>2.0363253641145322E-2</v>
      </c>
      <c r="W453" s="102">
        <v>2.0363253641145322E-2</v>
      </c>
      <c r="X453" s="102">
        <v>2.0363253641145322E-2</v>
      </c>
    </row>
    <row r="454" spans="1:24" s="24" customFormat="1" x14ac:dyDescent="0.3">
      <c r="A454" s="102" t="s">
        <v>336</v>
      </c>
      <c r="B454" s="102" t="s">
        <v>286</v>
      </c>
      <c r="C454" s="102" t="s">
        <v>182</v>
      </c>
      <c r="D454" s="102" t="s">
        <v>306</v>
      </c>
      <c r="E454" s="102" t="s">
        <v>337</v>
      </c>
      <c r="F454" s="102" t="s">
        <v>338</v>
      </c>
      <c r="G454" s="105">
        <v>0</v>
      </c>
      <c r="H454" s="105">
        <v>0</v>
      </c>
      <c r="I454" s="105">
        <v>-1.1674994193907914E-3</v>
      </c>
      <c r="J454" s="105">
        <v>-2.4272506286243745E-3</v>
      </c>
      <c r="K454" s="105">
        <v>-3.8141543109311681E-3</v>
      </c>
      <c r="L454" s="105">
        <v>-5.3110940340990601E-3</v>
      </c>
      <c r="M454" s="105">
        <v>-6.8949110763609983E-3</v>
      </c>
      <c r="N454" s="105">
        <v>-8.518678011409311E-3</v>
      </c>
      <c r="O454" s="105">
        <v>-1.0161565436466308E-2</v>
      </c>
      <c r="P454" s="105">
        <v>-1.1802372444070614E-2</v>
      </c>
      <c r="Q454" s="105">
        <v>-1.3452326189922403E-2</v>
      </c>
      <c r="R454" s="105">
        <v>-1.5097079261198939E-2</v>
      </c>
      <c r="S454" s="102">
        <v>-1.67382102622749E-2</v>
      </c>
      <c r="T454" s="102">
        <v>-1.8376828106937686E-2</v>
      </c>
      <c r="U454" s="102">
        <v>-2.001370676007035E-2</v>
      </c>
      <c r="V454" s="102">
        <v>-2.1649384007488528E-2</v>
      </c>
      <c r="W454" s="102">
        <v>-2.3284232379726086E-2</v>
      </c>
      <c r="X454" s="102">
        <v>-2.4918509386495962E-2</v>
      </c>
    </row>
    <row r="455" spans="1:24" s="24" customFormat="1" x14ac:dyDescent="0.3">
      <c r="A455" s="102" t="s">
        <v>336</v>
      </c>
      <c r="B455" s="102" t="s">
        <v>286</v>
      </c>
      <c r="C455" s="102" t="s">
        <v>182</v>
      </c>
      <c r="D455" s="102" t="s">
        <v>307</v>
      </c>
      <c r="E455" s="102" t="s">
        <v>337</v>
      </c>
      <c r="F455" s="102" t="s">
        <v>338</v>
      </c>
      <c r="G455" s="105">
        <v>0</v>
      </c>
      <c r="H455" s="105">
        <v>0</v>
      </c>
      <c r="I455" s="105">
        <v>3.1518962247174291E-3</v>
      </c>
      <c r="J455" s="105">
        <v>6.5528444517738774E-3</v>
      </c>
      <c r="K455" s="105">
        <v>1.0297065997160595E-2</v>
      </c>
      <c r="L455" s="105">
        <v>1.4338351657537555E-2</v>
      </c>
      <c r="M455" s="105">
        <v>1.8614179870585744E-2</v>
      </c>
      <c r="N455" s="105">
        <v>2.2997860742196237E-2</v>
      </c>
      <c r="O455" s="105">
        <v>2.7433161168619501E-2</v>
      </c>
      <c r="P455" s="105">
        <v>3.1862845095534442E-2</v>
      </c>
      <c r="Q455" s="105">
        <v>3.6317222456357698E-2</v>
      </c>
      <c r="R455" s="105">
        <v>4.0757559564751293E-2</v>
      </c>
      <c r="S455" s="102">
        <v>4.518811817629835E-2</v>
      </c>
      <c r="T455" s="102">
        <v>4.9611892023691137E-2</v>
      </c>
      <c r="U455" s="102">
        <v>5.4030970578626547E-2</v>
      </c>
      <c r="V455" s="102">
        <v>5.8446805700569232E-2</v>
      </c>
      <c r="W455" s="102">
        <v>6.286040310957676E-2</v>
      </c>
      <c r="X455" s="102">
        <v>6.7272458004189337E-2</v>
      </c>
    </row>
    <row r="456" spans="1:24" s="24" customFormat="1" x14ac:dyDescent="0.3">
      <c r="A456" s="102" t="s">
        <v>336</v>
      </c>
      <c r="B456" s="102" t="s">
        <v>286</v>
      </c>
      <c r="C456" s="102" t="s">
        <v>182</v>
      </c>
      <c r="D456" s="102" t="s">
        <v>308</v>
      </c>
      <c r="E456" s="102" t="s">
        <v>337</v>
      </c>
      <c r="F456" s="102" t="s">
        <v>338</v>
      </c>
      <c r="G456" s="105">
        <v>0</v>
      </c>
      <c r="H456" s="105">
        <v>0</v>
      </c>
      <c r="I456" s="105">
        <v>1.3265368337413971E-2</v>
      </c>
      <c r="J456" s="105">
        <v>2.7578920469804813E-2</v>
      </c>
      <c r="K456" s="105">
        <v>4.3337205132520505E-2</v>
      </c>
      <c r="L456" s="105">
        <v>6.0345741905147202E-2</v>
      </c>
      <c r="M456" s="105">
        <v>7.8341396631589177E-2</v>
      </c>
      <c r="N456" s="105">
        <v>9.6790970250023409E-2</v>
      </c>
      <c r="O456" s="105">
        <v>0.11545779480541263</v>
      </c>
      <c r="P456" s="105">
        <v>0.1341009812301551</v>
      </c>
      <c r="Q456" s="105">
        <v>0.15284809477462333</v>
      </c>
      <c r="R456" s="105">
        <v>0.17153611718577028</v>
      </c>
      <c r="S456" s="102">
        <v>0.19018298489092203</v>
      </c>
      <c r="T456" s="102">
        <v>0.20880129759642529</v>
      </c>
      <c r="U456" s="102">
        <v>0.22739984925033982</v>
      </c>
      <c r="V456" s="102">
        <v>0.24598475028562394</v>
      </c>
      <c r="W456" s="102">
        <v>0.26456023347076268</v>
      </c>
      <c r="X456" s="102">
        <v>0.28312922468403556</v>
      </c>
    </row>
    <row r="457" spans="1:24" s="24" customFormat="1" x14ac:dyDescent="0.3">
      <c r="A457" s="102" t="s">
        <v>336</v>
      </c>
      <c r="B457" s="102" t="s">
        <v>286</v>
      </c>
      <c r="C457" s="102" t="s">
        <v>213</v>
      </c>
      <c r="D457" s="102" t="s">
        <v>216</v>
      </c>
      <c r="E457" s="102" t="s">
        <v>337</v>
      </c>
      <c r="F457" s="102" t="s">
        <v>338</v>
      </c>
      <c r="G457" s="105">
        <v>0</v>
      </c>
      <c r="H457" s="105">
        <v>0</v>
      </c>
      <c r="I457" s="105">
        <v>-4.1228835650168063E-6</v>
      </c>
      <c r="J457" s="105">
        <v>-7.9966489277929498E-6</v>
      </c>
      <c r="K457" s="105">
        <v>-1.1690185363410929E-5</v>
      </c>
      <c r="L457" s="105">
        <v>-1.5253480466333634E-5</v>
      </c>
      <c r="M457" s="105">
        <v>-1.8723202679327806E-5</v>
      </c>
      <c r="N457" s="105">
        <v>-2.2125495137493369E-5</v>
      </c>
      <c r="O457" s="105">
        <v>-2.547922297118121E-5</v>
      </c>
      <c r="P457" s="105">
        <v>-2.8797986845745267E-5</v>
      </c>
      <c r="Q457" s="105">
        <v>-2.9615195540709865E-5</v>
      </c>
      <c r="R457" s="105">
        <v>-3.0427911040463737E-5</v>
      </c>
      <c r="S457" s="102">
        <v>-3.1237393691598608E-5</v>
      </c>
      <c r="T457" s="102">
        <v>-3.2044550553251162E-5</v>
      </c>
      <c r="U457" s="102">
        <v>-3.2850034310561457E-5</v>
      </c>
      <c r="V457" s="102">
        <v>-3.3654314550575819E-5</v>
      </c>
      <c r="W457" s="102">
        <v>-3.4457729095659063E-5</v>
      </c>
      <c r="X457" s="102">
        <v>-3.5260520960121468E-5</v>
      </c>
    </row>
    <row r="458" spans="1:24" s="24" customFormat="1" x14ac:dyDescent="0.3">
      <c r="A458" s="102" t="s">
        <v>336</v>
      </c>
      <c r="B458" s="102" t="s">
        <v>286</v>
      </c>
      <c r="C458" s="102" t="s">
        <v>213</v>
      </c>
      <c r="D458" s="102" t="s">
        <v>217</v>
      </c>
      <c r="E458" s="102" t="s">
        <v>337</v>
      </c>
      <c r="F458" s="102" t="s">
        <v>338</v>
      </c>
      <c r="G458" s="105">
        <v>0</v>
      </c>
      <c r="H458" s="105">
        <v>0</v>
      </c>
      <c r="I458" s="105">
        <v>-1.1808847154320316E-5</v>
      </c>
      <c r="J458" s="105">
        <v>-2.3585194036203668E-5</v>
      </c>
      <c r="K458" s="105">
        <v>-3.5333610461045316E-5</v>
      </c>
      <c r="L458" s="105">
        <v>-4.7058271772095465E-5</v>
      </c>
      <c r="M458" s="105">
        <v>-5.8762907012483265E-5</v>
      </c>
      <c r="N458" s="105">
        <v>-7.0450785319052143E-5</v>
      </c>
      <c r="O458" s="105">
        <v>-8.2124729466075152E-5</v>
      </c>
      <c r="P458" s="105">
        <v>-9.378714677538319E-5</v>
      </c>
      <c r="Q458" s="105">
        <v>-1.0544006959088987E-4</v>
      </c>
      <c r="R458" s="105">
        <v>-1.1708519959045875E-4</v>
      </c>
      <c r="S458" s="102">
        <v>-1.2872395204658783E-4</v>
      </c>
      <c r="T458" s="102">
        <v>-1.4035749761697597E-4</v>
      </c>
      <c r="U458" s="102">
        <v>-1.5198680033449535E-4</v>
      </c>
      <c r="V458" s="102">
        <v>-1.6361265122147978E-4</v>
      </c>
      <c r="W458" s="102">
        <v>-1.7523569744474582E-4</v>
      </c>
      <c r="X458" s="102">
        <v>-1.8685646722422765E-4</v>
      </c>
    </row>
    <row r="459" spans="1:24" s="24" customFormat="1" x14ac:dyDescent="0.3">
      <c r="A459" s="102" t="s">
        <v>336</v>
      </c>
      <c r="B459" s="102" t="s">
        <v>286</v>
      </c>
      <c r="C459" s="102" t="s">
        <v>213</v>
      </c>
      <c r="D459" s="102" t="s">
        <v>309</v>
      </c>
      <c r="E459" s="102" t="s">
        <v>337</v>
      </c>
      <c r="F459" s="102" t="s">
        <v>338</v>
      </c>
      <c r="G459" s="105">
        <v>0</v>
      </c>
      <c r="H459" s="105">
        <v>0</v>
      </c>
      <c r="I459" s="105">
        <v>-1.5226966143376106E-2</v>
      </c>
      <c r="J459" s="105">
        <v>-3.0263252634780372E-2</v>
      </c>
      <c r="K459" s="105">
        <v>-4.5173684370313952E-2</v>
      </c>
      <c r="L459" s="105">
        <v>-6.0003598036581077E-2</v>
      </c>
      <c r="M459" s="105">
        <v>-7.478302173660363E-2</v>
      </c>
      <c r="N459" s="105">
        <v>-8.9531182236318896E-2</v>
      </c>
      <c r="O459" s="105">
        <v>-0.10426013578865785</v>
      </c>
      <c r="P459" s="105">
        <v>-0.10583697974716356</v>
      </c>
      <c r="Q459" s="105">
        <v>-0.10741305669458971</v>
      </c>
      <c r="R459" s="105">
        <v>-0.1089886669082669</v>
      </c>
      <c r="S459" s="102">
        <v>-0.11056399342089666</v>
      </c>
      <c r="T459" s="102">
        <v>-0.11213914760253824</v>
      </c>
      <c r="U459" s="102">
        <v>-0.11371419714602667</v>
      </c>
      <c r="V459" s="102">
        <v>-0.11528918316958237</v>
      </c>
      <c r="W459" s="102">
        <v>-0.11686413063951437</v>
      </c>
      <c r="X459" s="102">
        <v>-0.11843905471132155</v>
      </c>
    </row>
    <row r="460" spans="1:24" s="24" customFormat="1" x14ac:dyDescent="0.3">
      <c r="A460" s="102" t="s">
        <v>336</v>
      </c>
      <c r="B460" s="102" t="s">
        <v>286</v>
      </c>
      <c r="C460" s="102" t="s">
        <v>213</v>
      </c>
      <c r="D460" s="102" t="s">
        <v>219</v>
      </c>
      <c r="E460" s="102" t="s">
        <v>337</v>
      </c>
      <c r="F460" s="102" t="s">
        <v>338</v>
      </c>
      <c r="G460" s="105">
        <v>0</v>
      </c>
      <c r="H460" s="105">
        <v>0</v>
      </c>
      <c r="I460" s="105">
        <v>0</v>
      </c>
      <c r="J460" s="105">
        <v>-3.0123141809121364E-5</v>
      </c>
      <c r="K460" s="105">
        <v>-8.9746857783958058E-5</v>
      </c>
      <c r="L460" s="105">
        <v>-1.5237988492415222E-4</v>
      </c>
      <c r="M460" s="105">
        <v>-2.1868919668204529E-4</v>
      </c>
      <c r="N460" s="105">
        <v>-2.8896534340849481E-4</v>
      </c>
      <c r="O460" s="105">
        <v>-3.5923990342897434E-4</v>
      </c>
      <c r="P460" s="105">
        <v>-4.2951424871085679E-4</v>
      </c>
      <c r="Q460" s="105">
        <v>-4.9978856493100663E-4</v>
      </c>
      <c r="R460" s="105">
        <v>-5.7006287721807821E-4</v>
      </c>
      <c r="S460" s="102">
        <v>-6.4033718897286551E-4</v>
      </c>
      <c r="T460" s="102">
        <v>-7.1061150065561602E-4</v>
      </c>
      <c r="U460" s="102">
        <v>-7.8088581232861739E-4</v>
      </c>
      <c r="V460" s="102">
        <v>-8.5116012400029929E-4</v>
      </c>
      <c r="W460" s="102">
        <v>-8.938870372450006E-4</v>
      </c>
      <c r="X460" s="102">
        <v>-9.095156944285488E-4</v>
      </c>
    </row>
    <row r="461" spans="1:24" s="24" customFormat="1" x14ac:dyDescent="0.3">
      <c r="A461" s="102" t="s">
        <v>336</v>
      </c>
      <c r="B461" s="102" t="s">
        <v>286</v>
      </c>
      <c r="C461" s="102" t="s">
        <v>213</v>
      </c>
      <c r="D461" s="102" t="s">
        <v>220</v>
      </c>
      <c r="E461" s="102" t="s">
        <v>337</v>
      </c>
      <c r="F461" s="102" t="s">
        <v>338</v>
      </c>
      <c r="G461" s="105">
        <v>0</v>
      </c>
      <c r="H461" s="105">
        <v>0</v>
      </c>
      <c r="I461" s="105">
        <v>0</v>
      </c>
      <c r="J461" s="105">
        <v>0</v>
      </c>
      <c r="K461" s="105">
        <v>0</v>
      </c>
      <c r="L461" s="105">
        <v>-8.3024436107445431E-3</v>
      </c>
      <c r="M461" s="105">
        <v>-1.6482361821547997E-2</v>
      </c>
      <c r="N461" s="105">
        <v>-2.4533409085289379E-2</v>
      </c>
      <c r="O461" s="105">
        <v>-3.2449296130105124E-2</v>
      </c>
      <c r="P461" s="105">
        <v>-4.0223848883763895E-2</v>
      </c>
      <c r="Q461" s="105">
        <v>-4.785107138827642E-2</v>
      </c>
      <c r="R461" s="105">
        <v>-5.5325211704971573E-2</v>
      </c>
      <c r="S461" s="102">
        <v>-6.2640829585660446E-2</v>
      </c>
      <c r="T461" s="102">
        <v>-6.9792864483455203E-2</v>
      </c>
      <c r="U461" s="102">
        <v>-7.6776702312323294E-2</v>
      </c>
      <c r="V461" s="102">
        <v>-7.7716224648868792E-2</v>
      </c>
      <c r="W461" s="102">
        <v>-7.8631493834807387E-2</v>
      </c>
      <c r="X461" s="102">
        <v>-7.9522108158349092E-2</v>
      </c>
    </row>
    <row r="462" spans="1:24" s="24" customFormat="1" x14ac:dyDescent="0.3">
      <c r="A462" s="102" t="s">
        <v>336</v>
      </c>
      <c r="B462" s="102" t="s">
        <v>286</v>
      </c>
      <c r="C462" s="102" t="s">
        <v>213</v>
      </c>
      <c r="D462" s="102" t="s">
        <v>221</v>
      </c>
      <c r="E462" s="102" t="s">
        <v>337</v>
      </c>
      <c r="F462" s="102" t="s">
        <v>338</v>
      </c>
      <c r="G462" s="105">
        <v>0</v>
      </c>
      <c r="H462" s="105">
        <v>0</v>
      </c>
      <c r="I462" s="105">
        <v>0</v>
      </c>
      <c r="J462" s="105">
        <v>0</v>
      </c>
      <c r="K462" s="105">
        <v>0</v>
      </c>
      <c r="L462" s="105">
        <v>-5.0282182593540274E-2</v>
      </c>
      <c r="M462" s="105">
        <v>-0.10056436518708055</v>
      </c>
      <c r="N462" s="105">
        <v>-0.10056436518708055</v>
      </c>
      <c r="O462" s="105">
        <v>-0.10056436518708055</v>
      </c>
      <c r="P462" s="105">
        <v>-0.10056436518708055</v>
      </c>
      <c r="Q462" s="105">
        <v>-0.10056436518708055</v>
      </c>
      <c r="R462" s="105">
        <v>-0.10056436518708055</v>
      </c>
      <c r="S462" s="102">
        <v>-0.10056436518708055</v>
      </c>
      <c r="T462" s="102">
        <v>-0.10056436518708055</v>
      </c>
      <c r="U462" s="102">
        <v>-0.10056436518708055</v>
      </c>
      <c r="V462" s="102">
        <v>-0.10056436518708055</v>
      </c>
      <c r="W462" s="102">
        <v>-0.10056436518708055</v>
      </c>
      <c r="X462" s="102">
        <v>-0.10056436518708055</v>
      </c>
    </row>
    <row r="463" spans="1:24" s="24" customFormat="1" x14ac:dyDescent="0.3">
      <c r="A463" s="102" t="s">
        <v>336</v>
      </c>
      <c r="B463" s="102" t="s">
        <v>286</v>
      </c>
      <c r="C463" s="102" t="s">
        <v>213</v>
      </c>
      <c r="D463" s="102" t="s">
        <v>222</v>
      </c>
      <c r="E463" s="102" t="s">
        <v>337</v>
      </c>
      <c r="F463" s="102" t="s">
        <v>338</v>
      </c>
      <c r="G463" s="105">
        <v>0</v>
      </c>
      <c r="H463" s="105">
        <v>0</v>
      </c>
      <c r="I463" s="105">
        <v>-2.0331495494399859E-3</v>
      </c>
      <c r="J463" s="105">
        <v>-3.9767516622715108E-3</v>
      </c>
      <c r="K463" s="105">
        <v>-5.8512030878099834E-3</v>
      </c>
      <c r="L463" s="105">
        <v>-5.9226607369940142E-3</v>
      </c>
      <c r="M463" s="105">
        <v>-5.9226607369940142E-3</v>
      </c>
      <c r="N463" s="105">
        <v>-5.9226607369940142E-3</v>
      </c>
      <c r="O463" s="105">
        <v>-5.9226607369940142E-3</v>
      </c>
      <c r="P463" s="105">
        <v>-5.9226607369940142E-3</v>
      </c>
      <c r="Q463" s="105">
        <v>-5.9226607369940142E-3</v>
      </c>
      <c r="R463" s="105">
        <v>-5.9226607369940142E-3</v>
      </c>
      <c r="S463" s="102">
        <v>-5.9226607369940142E-3</v>
      </c>
      <c r="T463" s="102">
        <v>-5.9226607369940142E-3</v>
      </c>
      <c r="U463" s="102">
        <v>-5.9226607369940142E-3</v>
      </c>
      <c r="V463" s="102">
        <v>-5.9226607369940142E-3</v>
      </c>
      <c r="W463" s="102">
        <v>-5.9226607369940142E-3</v>
      </c>
      <c r="X463" s="102">
        <v>-5.9226607369940142E-3</v>
      </c>
    </row>
    <row r="464" spans="1:24" s="24" customFormat="1" x14ac:dyDescent="0.3">
      <c r="A464" s="102" t="s">
        <v>336</v>
      </c>
      <c r="B464" s="102" t="s">
        <v>286</v>
      </c>
      <c r="C464" s="102" t="s">
        <v>213</v>
      </c>
      <c r="D464" s="102" t="s">
        <v>223</v>
      </c>
      <c r="E464" s="102" t="s">
        <v>337</v>
      </c>
      <c r="F464" s="102" t="s">
        <v>338</v>
      </c>
      <c r="G464" s="105">
        <v>0</v>
      </c>
      <c r="H464" s="105">
        <v>0</v>
      </c>
      <c r="I464" s="105">
        <v>-3.5699357262357412E-6</v>
      </c>
      <c r="J464" s="105">
        <v>-7.0664912110784348E-6</v>
      </c>
      <c r="K464" s="105">
        <v>-1.0476559825588301E-5</v>
      </c>
      <c r="L464" s="105">
        <v>-1.3788086523444246E-5</v>
      </c>
      <c r="M464" s="105">
        <v>-1.6991573973510424E-5</v>
      </c>
      <c r="N464" s="105">
        <v>-2.0081493740462726E-5</v>
      </c>
      <c r="O464" s="105">
        <v>-2.3057197949186519E-5</v>
      </c>
      <c r="P464" s="105">
        <v>-2.5923030441908606E-5</v>
      </c>
      <c r="Q464" s="105">
        <v>-2.8687598815889559E-5</v>
      </c>
      <c r="R464" s="105">
        <v>-3.1362452744488705E-5</v>
      </c>
      <c r="S464" s="102">
        <v>-3.3960565246894789E-5</v>
      </c>
      <c r="T464" s="102">
        <v>-3.6494979292179297E-5</v>
      </c>
      <c r="U464" s="102">
        <v>-3.8977828568657109E-5</v>
      </c>
      <c r="V464" s="102">
        <v>-4.1419775050483256E-5</v>
      </c>
      <c r="W464" s="102">
        <v>-4.38297959691135E-5</v>
      </c>
      <c r="X464" s="102">
        <v>-4.6215210965862154E-5</v>
      </c>
    </row>
    <row r="465" spans="1:24" s="24" customFormat="1" x14ac:dyDescent="0.3">
      <c r="A465" s="102" t="s">
        <v>336</v>
      </c>
      <c r="B465" s="102" t="s">
        <v>286</v>
      </c>
      <c r="C465" s="102" t="s">
        <v>213</v>
      </c>
      <c r="D465" s="102" t="s">
        <v>224</v>
      </c>
      <c r="E465" s="102" t="s">
        <v>337</v>
      </c>
      <c r="F465" s="102" t="s">
        <v>338</v>
      </c>
      <c r="G465" s="105">
        <v>0</v>
      </c>
      <c r="H465" s="105">
        <v>0</v>
      </c>
      <c r="I465" s="105">
        <v>-1.1561721022074316E-3</v>
      </c>
      <c r="J465" s="105">
        <v>-2.2724901538211544E-3</v>
      </c>
      <c r="K465" s="105">
        <v>-3.3505303034504935E-3</v>
      </c>
      <c r="L465" s="105">
        <v>-4.3923944296609839E-3</v>
      </c>
      <c r="M465" s="105">
        <v>-5.4005863016537859E-3</v>
      </c>
      <c r="N465" s="105">
        <v>-6.3778782609539703E-3</v>
      </c>
      <c r="O465" s="105">
        <v>-7.3271816699021705E-3</v>
      </c>
      <c r="P465" s="105">
        <v>-8.2514313731792081E-3</v>
      </c>
      <c r="Q465" s="105">
        <v>-9.153490570458174E-3</v>
      </c>
      <c r="R465" s="105">
        <v>-1.0036078737429784E-2</v>
      </c>
      <c r="S465" s="102">
        <v>-1.0901722187493334E-2</v>
      </c>
      <c r="T465" s="102">
        <v>-1.1752724806772754E-2</v>
      </c>
      <c r="U465" s="102">
        <v>-1.2499881091843223E-2</v>
      </c>
      <c r="V465" s="102">
        <v>-1.2642397660070397E-2</v>
      </c>
      <c r="W465" s="102">
        <v>-1.2783342130401571E-2</v>
      </c>
      <c r="X465" s="102">
        <v>-1.2922955073953465E-2</v>
      </c>
    </row>
    <row r="466" spans="1:24" s="24" customFormat="1" x14ac:dyDescent="0.3">
      <c r="A466" s="102" t="s">
        <v>336</v>
      </c>
      <c r="B466" s="102" t="s">
        <v>286</v>
      </c>
      <c r="C466" s="102" t="s">
        <v>213</v>
      </c>
      <c r="D466" s="102" t="s">
        <v>226</v>
      </c>
      <c r="E466" s="102" t="s">
        <v>337</v>
      </c>
      <c r="F466" s="102" t="s">
        <v>338</v>
      </c>
      <c r="G466" s="105">
        <v>0</v>
      </c>
      <c r="H466" s="105">
        <v>0</v>
      </c>
      <c r="I466" s="105">
        <v>0</v>
      </c>
      <c r="J466" s="105">
        <v>0</v>
      </c>
      <c r="K466" s="105">
        <v>0</v>
      </c>
      <c r="L466" s="105">
        <v>-5.8013486828532483E-3</v>
      </c>
      <c r="M466" s="105">
        <v>-1.1574082371313351E-2</v>
      </c>
      <c r="N466" s="105">
        <v>-1.6934947865414995E-2</v>
      </c>
      <c r="O466" s="105">
        <v>-2.1923139605962202E-2</v>
      </c>
      <c r="P466" s="105">
        <v>-2.6574122189573439E-2</v>
      </c>
      <c r="Q466" s="105">
        <v>-3.0919985310284653E-2</v>
      </c>
      <c r="R466" s="105">
        <v>-3.1530103242482108E-2</v>
      </c>
      <c r="S466" s="102">
        <v>-3.1864699060823946E-2</v>
      </c>
      <c r="T466" s="102">
        <v>-3.2179495925215337E-2</v>
      </c>
      <c r="U466" s="102">
        <v>-3.2476377955234392E-2</v>
      </c>
      <c r="V466" s="102">
        <v>-3.275704997277544E-2</v>
      </c>
      <c r="W466" s="102">
        <v>-3.3023054564479556E-2</v>
      </c>
      <c r="X466" s="102">
        <v>-3.3275787520460148E-2</v>
      </c>
    </row>
    <row r="467" spans="1:24" s="24" customFormat="1" x14ac:dyDescent="0.3">
      <c r="A467" s="102" t="s">
        <v>336</v>
      </c>
      <c r="B467" s="102" t="s">
        <v>286</v>
      </c>
      <c r="C467" s="102" t="s">
        <v>213</v>
      </c>
      <c r="D467" s="102" t="s">
        <v>310</v>
      </c>
      <c r="E467" s="102" t="s">
        <v>337</v>
      </c>
      <c r="F467" s="102" t="s">
        <v>338</v>
      </c>
      <c r="G467" s="105">
        <v>0</v>
      </c>
      <c r="H467" s="105">
        <v>0</v>
      </c>
      <c r="I467" s="105">
        <v>-6.5293181997928883E-4</v>
      </c>
      <c r="J467" s="105">
        <v>-1.3574560673619517E-3</v>
      </c>
      <c r="K467" s="105">
        <v>-2.1330911815079408E-3</v>
      </c>
      <c r="L467" s="105">
        <v>-2.9702646837931222E-3</v>
      </c>
      <c r="M467" s="105">
        <v>-3.8560249049484478E-3</v>
      </c>
      <c r="N467" s="105">
        <v>-4.7641273695102808E-3</v>
      </c>
      <c r="O467" s="105">
        <v>-5.6829230953559448E-3</v>
      </c>
      <c r="P467" s="105">
        <v>-6.6005553338960542E-3</v>
      </c>
      <c r="Q467" s="105">
        <v>-7.523302946672427E-3</v>
      </c>
      <c r="R467" s="105">
        <v>-8.4431420475822062E-3</v>
      </c>
      <c r="S467" s="102">
        <v>-9.3609554816275094E-3</v>
      </c>
      <c r="T467" s="102">
        <v>-1.0277363416223739E-2</v>
      </c>
      <c r="U467" s="102">
        <v>-1.1192798696382464E-2</v>
      </c>
      <c r="V467" s="102">
        <v>-1.2107562082400032E-2</v>
      </c>
      <c r="W467" s="102">
        <v>-1.302186191445669E-2</v>
      </c>
      <c r="X467" s="102">
        <v>-1.3935842206573122E-2</v>
      </c>
    </row>
    <row r="468" spans="1:24" s="24" customFormat="1" x14ac:dyDescent="0.3">
      <c r="A468" s="102" t="s">
        <v>336</v>
      </c>
      <c r="B468" s="102" t="s">
        <v>286</v>
      </c>
      <c r="C468" s="102" t="s">
        <v>261</v>
      </c>
      <c r="D468" s="102" t="s">
        <v>311</v>
      </c>
      <c r="E468" s="102" t="s">
        <v>337</v>
      </c>
      <c r="F468" s="102" t="s">
        <v>338</v>
      </c>
      <c r="G468" s="105">
        <v>0</v>
      </c>
      <c r="H468" s="105">
        <v>0</v>
      </c>
      <c r="I468" s="105">
        <v>0</v>
      </c>
      <c r="J468" s="105">
        <v>6.4543828637137979E-2</v>
      </c>
      <c r="K468" s="105">
        <v>6.4543828637137979E-2</v>
      </c>
      <c r="L468" s="105">
        <v>6.4543828637137979E-2</v>
      </c>
      <c r="M468" s="105">
        <v>6.4543828637137979E-2</v>
      </c>
      <c r="N468" s="105">
        <v>6.4543828637137979E-2</v>
      </c>
      <c r="O468" s="105">
        <v>6.4543828637137979E-2</v>
      </c>
      <c r="P468" s="105">
        <v>6.4543828637137979E-2</v>
      </c>
      <c r="Q468" s="105">
        <v>6.4543828637137979E-2</v>
      </c>
      <c r="R468" s="105">
        <v>6.4543828637137979E-2</v>
      </c>
      <c r="S468" s="102">
        <v>6.4543828637137979E-2</v>
      </c>
      <c r="T468" s="102">
        <v>6.4543828637137979E-2</v>
      </c>
      <c r="U468" s="102">
        <v>6.4543828637137979E-2</v>
      </c>
      <c r="V468" s="102">
        <v>6.4543828637137979E-2</v>
      </c>
      <c r="W468" s="102">
        <v>6.4543828637137979E-2</v>
      </c>
      <c r="X468" s="102">
        <v>6.4543828637137979E-2</v>
      </c>
    </row>
    <row r="469" spans="1:24" s="24" customFormat="1" x14ac:dyDescent="0.3">
      <c r="A469" s="102" t="s">
        <v>336</v>
      </c>
      <c r="B469" s="102" t="s">
        <v>286</v>
      </c>
      <c r="C469" s="102" t="s">
        <v>261</v>
      </c>
      <c r="D469" s="102" t="s">
        <v>313</v>
      </c>
      <c r="E469" s="102" t="s">
        <v>337</v>
      </c>
      <c r="F469" s="102" t="s">
        <v>338</v>
      </c>
      <c r="G469" s="105">
        <v>0</v>
      </c>
      <c r="H469" s="105">
        <v>0</v>
      </c>
      <c r="I469" s="105">
        <v>0</v>
      </c>
      <c r="J469" s="105">
        <v>0.11042295981618205</v>
      </c>
      <c r="K469" s="105">
        <v>0.22047066329898515</v>
      </c>
      <c r="L469" s="105">
        <v>0.33002455506475498</v>
      </c>
      <c r="M469" s="105">
        <v>0.43898103120098264</v>
      </c>
      <c r="N469" s="105">
        <v>0.54725317713137467</v>
      </c>
      <c r="O469" s="105">
        <v>0.65353812845026205</v>
      </c>
      <c r="P469" s="105">
        <v>0.75782700589526208</v>
      </c>
      <c r="Q469" s="105">
        <v>0.86013956135323233</v>
      </c>
      <c r="R469" s="105">
        <v>0.96052305948330574</v>
      </c>
      <c r="S469" s="102">
        <v>1.0590496683544521</v>
      </c>
      <c r="T469" s="102">
        <v>1.0678463037080177</v>
      </c>
      <c r="U469" s="102">
        <v>1.0764925902359859</v>
      </c>
      <c r="V469" s="102">
        <v>1.0849995614913388</v>
      </c>
      <c r="W469" s="102">
        <v>1.0933788632649191</v>
      </c>
      <c r="X469" s="102">
        <v>1.1016423499310521</v>
      </c>
    </row>
    <row r="470" spans="1:24" s="24" customFormat="1" x14ac:dyDescent="0.3">
      <c r="A470" s="102" t="s">
        <v>336</v>
      </c>
      <c r="B470" s="102" t="s">
        <v>286</v>
      </c>
      <c r="C470" s="102" t="s">
        <v>261</v>
      </c>
      <c r="D470" s="102" t="s">
        <v>315</v>
      </c>
      <c r="E470" s="102" t="s">
        <v>337</v>
      </c>
      <c r="F470" s="102" t="s">
        <v>338</v>
      </c>
      <c r="G470" s="105">
        <v>0</v>
      </c>
      <c r="H470" s="105">
        <v>0</v>
      </c>
      <c r="I470" s="105">
        <v>0</v>
      </c>
      <c r="J470" s="105">
        <v>1.794939595340898E-2</v>
      </c>
      <c r="K470" s="105">
        <v>5.3507129055768515E-2</v>
      </c>
      <c r="L470" s="105">
        <v>8.898799508785285E-2</v>
      </c>
      <c r="M470" s="105">
        <v>0.12445888731743619</v>
      </c>
      <c r="N470" s="105">
        <v>0.15998178575050337</v>
      </c>
      <c r="O470" s="105">
        <v>0.19518865009115</v>
      </c>
      <c r="P470" s="105">
        <v>0.23013071655106665</v>
      </c>
      <c r="Q470" s="105">
        <v>0.26485221128440484</v>
      </c>
      <c r="R470" s="105">
        <v>0.29939086904878998</v>
      </c>
      <c r="S470" s="102">
        <v>0.33377858166259394</v>
      </c>
      <c r="T470" s="102">
        <v>0.35233976221744417</v>
      </c>
      <c r="U470" s="102">
        <v>0.35544536220766432</v>
      </c>
      <c r="V470" s="102">
        <v>0.35854337710110268</v>
      </c>
      <c r="W470" s="102">
        <v>0.36163519354661261</v>
      </c>
      <c r="X470" s="102">
        <v>0.36472195235125815</v>
      </c>
    </row>
    <row r="471" spans="1:24" s="24" customFormat="1" x14ac:dyDescent="0.3">
      <c r="A471" s="102" t="s">
        <v>336</v>
      </c>
      <c r="B471" s="102" t="s">
        <v>286</v>
      </c>
      <c r="C471" s="102" t="s">
        <v>261</v>
      </c>
      <c r="D471" s="102" t="s">
        <v>263</v>
      </c>
      <c r="E471" s="102" t="s">
        <v>337</v>
      </c>
      <c r="F471" s="102" t="s">
        <v>338</v>
      </c>
      <c r="G471" s="105">
        <v>0</v>
      </c>
      <c r="H471" s="105">
        <v>0</v>
      </c>
      <c r="I471" s="105">
        <v>0</v>
      </c>
      <c r="J471" s="105">
        <v>0.14524477878627193</v>
      </c>
      <c r="K471" s="105">
        <v>0.42930752968728292</v>
      </c>
      <c r="L471" s="105">
        <v>0.71448629167015265</v>
      </c>
      <c r="M471" s="105">
        <v>0.99438966549016949</v>
      </c>
      <c r="N471" s="105">
        <v>1.2707892406502777</v>
      </c>
      <c r="O471" s="105">
        <v>1.5423289917213352</v>
      </c>
      <c r="P471" s="105">
        <v>1.8095909665222376</v>
      </c>
      <c r="Q471" s="105">
        <v>2.0731361644739934</v>
      </c>
      <c r="R471" s="105">
        <v>2.3334883362728638</v>
      </c>
      <c r="S471" s="102">
        <v>2.5911239755131472</v>
      </c>
      <c r="T471" s="102">
        <v>2.7294483146741011</v>
      </c>
      <c r="U471" s="102">
        <v>2.7524867746940624</v>
      </c>
      <c r="V471" s="102">
        <v>2.7753798044799494</v>
      </c>
      <c r="W471" s="102">
        <v>2.7981522838054271</v>
      </c>
      <c r="X471" s="102">
        <v>2.8208252400010734</v>
      </c>
    </row>
    <row r="472" spans="1:24" s="24" customFormat="1" x14ac:dyDescent="0.3">
      <c r="A472" s="102" t="s">
        <v>336</v>
      </c>
      <c r="B472" s="102" t="s">
        <v>286</v>
      </c>
      <c r="C472" s="102" t="s">
        <v>261</v>
      </c>
      <c r="D472" s="102" t="s">
        <v>346</v>
      </c>
      <c r="E472" s="102" t="s">
        <v>337</v>
      </c>
      <c r="F472" s="102" t="s">
        <v>338</v>
      </c>
      <c r="G472" s="105">
        <v>0</v>
      </c>
      <c r="H472" s="105">
        <v>0</v>
      </c>
      <c r="I472" s="105">
        <v>1.3794640279559415E-3</v>
      </c>
      <c r="J472" s="105">
        <v>2.0691960419339122E-3</v>
      </c>
      <c r="K472" s="105">
        <v>2.0691960419339122E-3</v>
      </c>
      <c r="L472" s="105">
        <v>2.0691960419339122E-3</v>
      </c>
      <c r="M472" s="105">
        <v>2.0691960419339122E-3</v>
      </c>
      <c r="N472" s="105">
        <v>2.0691960419339122E-3</v>
      </c>
      <c r="O472" s="105">
        <v>2.0691960419339122E-3</v>
      </c>
      <c r="P472" s="105">
        <v>6.6214273341885198E-3</v>
      </c>
      <c r="Q472" s="105">
        <v>1.1173658626443128E-2</v>
      </c>
      <c r="R472" s="105">
        <v>1.5725889918697736E-2</v>
      </c>
      <c r="S472" s="102">
        <v>2.0278121210952342E-2</v>
      </c>
      <c r="T472" s="102">
        <v>2.4830352503206948E-2</v>
      </c>
      <c r="U472" s="102">
        <v>2.9382583795461555E-2</v>
      </c>
      <c r="V472" s="102">
        <v>3.3934815087716161E-2</v>
      </c>
      <c r="W472" s="102">
        <v>3.8487046379970767E-2</v>
      </c>
      <c r="X472" s="102">
        <v>4.3039277672225373E-2</v>
      </c>
    </row>
    <row r="473" spans="1:24" s="24" customFormat="1" x14ac:dyDescent="0.3">
      <c r="A473" s="102" t="s">
        <v>336</v>
      </c>
      <c r="B473" s="102" t="s">
        <v>286</v>
      </c>
      <c r="C473" s="102" t="s">
        <v>261</v>
      </c>
      <c r="D473" s="102" t="s">
        <v>347</v>
      </c>
      <c r="E473" s="102" t="s">
        <v>337</v>
      </c>
      <c r="F473" s="102" t="s">
        <v>338</v>
      </c>
      <c r="G473" s="105">
        <v>0</v>
      </c>
      <c r="H473" s="105">
        <v>0</v>
      </c>
      <c r="I473" s="105">
        <v>2.2724496262700798E-3</v>
      </c>
      <c r="J473" s="105">
        <v>5.0287567106331657E-3</v>
      </c>
      <c r="K473" s="105">
        <v>8.4676146567450906E-3</v>
      </c>
      <c r="L473" s="105">
        <v>1.2572872372353352E-2</v>
      </c>
      <c r="M473" s="105">
        <v>1.7182540797177463E-2</v>
      </c>
      <c r="N473" s="105">
        <v>2.2044122661008879E-2</v>
      </c>
      <c r="O473" s="105">
        <v>2.7015254353047732E-2</v>
      </c>
      <c r="P473" s="105">
        <v>3.2005421812238748E-2</v>
      </c>
      <c r="Q473" s="105">
        <v>3.7023407141141919E-2</v>
      </c>
      <c r="R473" s="105">
        <v>4.202557571834243E-2</v>
      </c>
      <c r="S473" s="102">
        <v>4.7016728535148176E-2</v>
      </c>
      <c r="T473" s="102">
        <v>5.2000238118292214E-2</v>
      </c>
      <c r="U473" s="102">
        <v>5.6978458318261579E-2</v>
      </c>
      <c r="V473" s="102">
        <v>6.1953024696865033E-2</v>
      </c>
      <c r="W473" s="102">
        <v>6.6925070226925731E-2</v>
      </c>
      <c r="X473" s="102">
        <v>7.1895378069768548E-2</v>
      </c>
    </row>
    <row r="474" spans="1:24" s="24" customFormat="1" x14ac:dyDescent="0.3">
      <c r="A474" s="102" t="s">
        <v>336</v>
      </c>
      <c r="B474" s="102" t="s">
        <v>286</v>
      </c>
      <c r="C474" s="102" t="s">
        <v>261</v>
      </c>
      <c r="D474" s="102" t="s">
        <v>317</v>
      </c>
      <c r="E474" s="102" t="s">
        <v>337</v>
      </c>
      <c r="F474" s="102" t="s">
        <v>338</v>
      </c>
      <c r="G474" s="105">
        <v>0</v>
      </c>
      <c r="H474" s="105">
        <v>0</v>
      </c>
      <c r="I474" s="105">
        <v>2.6092613077220318E-2</v>
      </c>
      <c r="J474" s="105">
        <v>6.2221940627754102E-2</v>
      </c>
      <c r="K474" s="105">
        <v>9.9828732674700521E-2</v>
      </c>
      <c r="L474" s="105">
        <v>0.1380921779353052</v>
      </c>
      <c r="M474" s="105">
        <v>0.17700920670162784</v>
      </c>
      <c r="N474" s="105">
        <v>0.21618285046428545</v>
      </c>
      <c r="O474" s="105">
        <v>0.25562353747374511</v>
      </c>
      <c r="P474" s="105">
        <v>0.29494758374115665</v>
      </c>
      <c r="Q474" s="105">
        <v>0.3345682249255712</v>
      </c>
      <c r="R474" s="105">
        <v>0.37410503897293018</v>
      </c>
      <c r="S474" s="102">
        <v>0.41357344271871666</v>
      </c>
      <c r="T474" s="102">
        <v>0.45298695290935498</v>
      </c>
      <c r="U474" s="102">
        <v>0.49235700966873786</v>
      </c>
      <c r="V474" s="102">
        <v>0.53169303720258665</v>
      </c>
      <c r="W474" s="102">
        <v>0.57100263974105769</v>
      </c>
      <c r="X474" s="102">
        <v>0.61029185642230821</v>
      </c>
    </row>
    <row r="475" spans="1:24" s="24" customFormat="1" x14ac:dyDescent="0.3">
      <c r="A475" s="102" t="s">
        <v>336</v>
      </c>
      <c r="B475" s="102" t="s">
        <v>286</v>
      </c>
      <c r="C475" s="102" t="s">
        <v>261</v>
      </c>
      <c r="D475" s="102" t="s">
        <v>348</v>
      </c>
      <c r="E475" s="102" t="s">
        <v>337</v>
      </c>
      <c r="F475" s="102" t="s">
        <v>338</v>
      </c>
      <c r="G475" s="105">
        <v>0</v>
      </c>
      <c r="H475" s="105">
        <v>0</v>
      </c>
      <c r="I475" s="105">
        <v>1.0059243270374772E-3</v>
      </c>
      <c r="J475" s="105">
        <v>2.091333335672514E-3</v>
      </c>
      <c r="K475" s="105">
        <v>3.2862976586682745E-3</v>
      </c>
      <c r="L475" s="105">
        <v>4.5760696779375172E-3</v>
      </c>
      <c r="M475" s="105">
        <v>5.9406957033784295E-3</v>
      </c>
      <c r="N475" s="105">
        <v>7.3397427900626297E-3</v>
      </c>
      <c r="O475" s="105">
        <v>8.7552642027509051E-3</v>
      </c>
      <c r="P475" s="105">
        <v>1.0168993115596098E-2</v>
      </c>
      <c r="Q475" s="105">
        <v>1.159060291160352E-2</v>
      </c>
      <c r="R475" s="105">
        <v>1.3007731775984455E-2</v>
      </c>
      <c r="S475" s="102">
        <v>1.4421739843499473E-2</v>
      </c>
      <c r="T475" s="102">
        <v>1.5833582560752488E-2</v>
      </c>
      <c r="U475" s="102">
        <v>1.7243926780412727E-2</v>
      </c>
      <c r="V475" s="102">
        <v>1.8653235861883798E-2</v>
      </c>
      <c r="W475" s="102">
        <v>2.0061830779652158E-2</v>
      </c>
      <c r="X475" s="102">
        <v>2.1469933405592341E-2</v>
      </c>
    </row>
    <row r="476" spans="1:24" s="24" customFormat="1" x14ac:dyDescent="0.3">
      <c r="A476" s="102" t="s">
        <v>336</v>
      </c>
      <c r="B476" s="102" t="s">
        <v>286</v>
      </c>
      <c r="C476" s="102" t="s">
        <v>267</v>
      </c>
      <c r="D476" s="102" t="s">
        <v>319</v>
      </c>
      <c r="E476" s="102" t="s">
        <v>337</v>
      </c>
      <c r="F476" s="102" t="s">
        <v>338</v>
      </c>
      <c r="G476" s="105">
        <v>0</v>
      </c>
      <c r="H476" s="105">
        <v>0</v>
      </c>
      <c r="I476" s="105">
        <v>1.2168803884046932E-3</v>
      </c>
      <c r="J476" s="105">
        <v>1.8253205826070408E-3</v>
      </c>
      <c r="K476" s="105">
        <v>1.8253205826070408E-3</v>
      </c>
      <c r="L476" s="105">
        <v>1.8253205826070408E-3</v>
      </c>
      <c r="M476" s="105">
        <v>1.8253205826070408E-3</v>
      </c>
      <c r="N476" s="105">
        <v>1.8253205826070408E-3</v>
      </c>
      <c r="O476" s="105">
        <v>1.8253205826070395E-3</v>
      </c>
      <c r="P476" s="105">
        <v>5.841025864342533E-3</v>
      </c>
      <c r="Q476" s="105">
        <v>9.8567311460780252E-3</v>
      </c>
      <c r="R476" s="105">
        <v>1.3872436427813519E-2</v>
      </c>
      <c r="S476" s="102">
        <v>1.7888141709549013E-2</v>
      </c>
      <c r="T476" s="102">
        <v>2.1903846991284507E-2</v>
      </c>
      <c r="U476" s="102">
        <v>2.5919552273020001E-2</v>
      </c>
      <c r="V476" s="102">
        <v>2.9935257554755495E-2</v>
      </c>
      <c r="W476" s="102">
        <v>3.3950962836490989E-2</v>
      </c>
      <c r="X476" s="102">
        <v>3.7966668118226479E-2</v>
      </c>
    </row>
    <row r="477" spans="1:24" s="24" customFormat="1" x14ac:dyDescent="0.3">
      <c r="A477" s="102" t="s">
        <v>336</v>
      </c>
      <c r="B477" s="102" t="s">
        <v>286</v>
      </c>
      <c r="C477" s="102" t="s">
        <v>267</v>
      </c>
      <c r="D477" s="102" t="s">
        <v>349</v>
      </c>
      <c r="E477" s="102" t="s">
        <v>337</v>
      </c>
      <c r="F477" s="102" t="s">
        <v>338</v>
      </c>
      <c r="G477" s="105">
        <v>0</v>
      </c>
      <c r="H477" s="105">
        <v>0</v>
      </c>
      <c r="I477" s="105">
        <v>5.2327330646025488E-2</v>
      </c>
      <c r="J477" s="105">
        <v>0.10459093166982908</v>
      </c>
      <c r="K477" s="105">
        <v>0.1567908030714108</v>
      </c>
      <c r="L477" s="105">
        <v>0.20892694485077062</v>
      </c>
      <c r="M477" s="105">
        <v>0.26099935700790855</v>
      </c>
      <c r="N477" s="105">
        <v>0.31300803954282458</v>
      </c>
      <c r="O477" s="105">
        <v>0.36501672207774061</v>
      </c>
      <c r="P477" s="105">
        <v>0.41702540461265664</v>
      </c>
      <c r="Q477" s="105">
        <v>0.46903408714757266</v>
      </c>
      <c r="R477" s="105">
        <v>0.52104276968248864</v>
      </c>
      <c r="S477" s="102">
        <v>0.57305145221740461</v>
      </c>
      <c r="T477" s="102">
        <v>0.62506013475232058</v>
      </c>
      <c r="U477" s="102">
        <v>0.67706881728723656</v>
      </c>
      <c r="V477" s="102">
        <v>0.72907749982215253</v>
      </c>
      <c r="W477" s="102">
        <v>0.7810861823570685</v>
      </c>
      <c r="X477" s="102">
        <v>0.83309486489198448</v>
      </c>
    </row>
    <row r="478" spans="1:24" s="24" customFormat="1" x14ac:dyDescent="0.3">
      <c r="A478" s="102" t="s">
        <v>336</v>
      </c>
      <c r="B478" s="102" t="s">
        <v>286</v>
      </c>
      <c r="C478" s="102" t="s">
        <v>267</v>
      </c>
      <c r="D478" s="102" t="s">
        <v>321</v>
      </c>
      <c r="E478" s="102" t="s">
        <v>337</v>
      </c>
      <c r="F478" s="102" t="s">
        <v>338</v>
      </c>
      <c r="G478" s="105">
        <v>0</v>
      </c>
      <c r="H478" s="105">
        <v>0</v>
      </c>
      <c r="I478" s="105">
        <v>1.089487022857213E-4</v>
      </c>
      <c r="J478" s="105">
        <v>2.2965721572873194E-4</v>
      </c>
      <c r="K478" s="105">
        <v>3.6546861441485713E-4</v>
      </c>
      <c r="L478" s="105">
        <v>5.145281620357431E-4</v>
      </c>
      <c r="M478" s="105">
        <v>6.7416536683384749E-4</v>
      </c>
      <c r="N478" s="105">
        <v>8.3920126930914305E-4</v>
      </c>
      <c r="O478" s="105">
        <v>1.0070927781980204E-3</v>
      </c>
      <c r="P478" s="105">
        <v>1.1753374903842122E-3</v>
      </c>
      <c r="Q478" s="105">
        <v>1.3448511596382429E-3</v>
      </c>
      <c r="R478" s="105">
        <v>1.5140061813499685E-3</v>
      </c>
      <c r="S478" s="102">
        <v>1.6828685151877056E-3</v>
      </c>
      <c r="T478" s="102">
        <v>1.8514959914443083E-3</v>
      </c>
      <c r="U478" s="102">
        <v>2.0199375557531586E-3</v>
      </c>
      <c r="V478" s="102">
        <v>2.1882335288068017E-3</v>
      </c>
      <c r="W478" s="102">
        <v>2.3564164446813435E-3</v>
      </c>
      <c r="X478" s="102">
        <v>2.5245121413349178E-3</v>
      </c>
    </row>
    <row r="479" spans="1:24" s="24" customFormat="1" x14ac:dyDescent="0.3">
      <c r="A479" s="102" t="s">
        <v>336</v>
      </c>
      <c r="B479" s="102" t="s">
        <v>286</v>
      </c>
      <c r="C479" s="102" t="s">
        <v>267</v>
      </c>
      <c r="D479" s="102" t="s">
        <v>322</v>
      </c>
      <c r="E479" s="102" t="s">
        <v>337</v>
      </c>
      <c r="F479" s="102" t="s">
        <v>338</v>
      </c>
      <c r="G479" s="105">
        <v>0</v>
      </c>
      <c r="H479" s="105">
        <v>0</v>
      </c>
      <c r="I479" s="105">
        <v>4.2086223438543109E-3</v>
      </c>
      <c r="J479" s="105">
        <v>9.3133584170647307E-3</v>
      </c>
      <c r="K479" s="105">
        <v>1.5682192393421265E-2</v>
      </c>
      <c r="L479" s="105">
        <v>2.3285212125721291E-2</v>
      </c>
      <c r="M479" s="105">
        <v>3.1822410621213368E-2</v>
      </c>
      <c r="N479" s="105">
        <v>4.0826157864746783E-2</v>
      </c>
      <c r="O479" s="105">
        <v>5.0032793590132262E-2</v>
      </c>
      <c r="P479" s="105">
        <v>5.9274683938565428E-2</v>
      </c>
      <c r="Q479" s="105">
        <v>6.8568093540352162E-2</v>
      </c>
      <c r="R479" s="105">
        <v>7.7832210200348889E-2</v>
      </c>
      <c r="S479" s="102">
        <v>8.7075925450872782E-2</v>
      </c>
      <c r="T479" s="102">
        <v>9.6305485279161523E-2</v>
      </c>
      <c r="U479" s="102">
        <v>0.10552524906358782</v>
      </c>
      <c r="V479" s="102">
        <v>0.11473824589746733</v>
      </c>
      <c r="W479" s="102">
        <v>0.12394657406922123</v>
      </c>
      <c r="X479" s="102">
        <v>0.13315168400935087</v>
      </c>
    </row>
    <row r="480" spans="1:24" s="24" customFormat="1" x14ac:dyDescent="0.3">
      <c r="A480" s="102" t="s">
        <v>336</v>
      </c>
      <c r="B480" s="102" t="s">
        <v>286</v>
      </c>
      <c r="C480" s="102" t="s">
        <v>267</v>
      </c>
      <c r="D480" s="102" t="s">
        <v>323</v>
      </c>
      <c r="E480" s="102" t="s">
        <v>337</v>
      </c>
      <c r="F480" s="102" t="s">
        <v>338</v>
      </c>
      <c r="G480" s="105">
        <v>0</v>
      </c>
      <c r="H480" s="105">
        <v>0</v>
      </c>
      <c r="I480" s="105">
        <v>1.5549438602184391E-3</v>
      </c>
      <c r="J480" s="105">
        <v>3.6518031538537526E-3</v>
      </c>
      <c r="K480" s="105">
        <v>5.7874965063947079E-3</v>
      </c>
      <c r="L480" s="105">
        <v>7.9244305296979831E-3</v>
      </c>
      <c r="M480" s="105">
        <v>1.0071633505282524E-2</v>
      </c>
      <c r="N480" s="105">
        <v>1.2215026262127055E-2</v>
      </c>
      <c r="O480" s="105">
        <v>1.4361304748757141E-2</v>
      </c>
      <c r="P480" s="105">
        <v>1.6494039301196931E-2</v>
      </c>
      <c r="Q480" s="105">
        <v>1.8638662859846545E-2</v>
      </c>
      <c r="R480" s="105">
        <v>2.0776526538564374E-2</v>
      </c>
      <c r="S480" s="102">
        <v>2.2909682220404858E-2</v>
      </c>
      <c r="T480" s="102">
        <v>2.5039571280702878E-2</v>
      </c>
      <c r="U480" s="102">
        <v>2.7167199725430382E-2</v>
      </c>
      <c r="V480" s="102">
        <v>2.9293266573049322E-2</v>
      </c>
      <c r="W480" s="102">
        <v>3.1418256041836276E-2</v>
      </c>
      <c r="X480" s="102">
        <v>3.3542502845051142E-2</v>
      </c>
    </row>
    <row r="481" spans="1:24" s="24" customFormat="1" x14ac:dyDescent="0.3">
      <c r="A481" s="102" t="s">
        <v>336</v>
      </c>
      <c r="B481" s="102" t="s">
        <v>286</v>
      </c>
      <c r="C481" s="102" t="s">
        <v>267</v>
      </c>
      <c r="D481" s="102" t="s">
        <v>324</v>
      </c>
      <c r="E481" s="102" t="s">
        <v>337</v>
      </c>
      <c r="F481" s="102" t="s">
        <v>338</v>
      </c>
      <c r="G481" s="105">
        <v>0</v>
      </c>
      <c r="H481" s="105">
        <v>0</v>
      </c>
      <c r="I481" s="105">
        <v>3.7551432863040094E-3</v>
      </c>
      <c r="J481" s="105">
        <v>7.7501097371984844E-3</v>
      </c>
      <c r="K481" s="105">
        <v>1.185800765194845E-2</v>
      </c>
      <c r="L481" s="105">
        <v>1.5965587799629515E-2</v>
      </c>
      <c r="M481" s="105">
        <v>2.0049054540675557E-2</v>
      </c>
      <c r="N481" s="105">
        <v>2.4124434871959102E-2</v>
      </c>
      <c r="O481" s="105">
        <v>2.8164081159628242E-2</v>
      </c>
      <c r="P481" s="105">
        <v>3.2178235553392137E-2</v>
      </c>
      <c r="Q481" s="105">
        <v>3.6174401682160427E-2</v>
      </c>
      <c r="R481" s="105">
        <v>4.0157971845959026E-2</v>
      </c>
      <c r="S481" s="102">
        <v>4.4132769403684297E-2</v>
      </c>
      <c r="T481" s="102">
        <v>4.8101480129848453E-2</v>
      </c>
      <c r="U481" s="102">
        <v>5.2065978557151754E-2</v>
      </c>
      <c r="V481" s="102">
        <v>5.6027567195719941E-2</v>
      </c>
      <c r="W481" s="102">
        <v>5.998714830957412E-2</v>
      </c>
      <c r="X481" s="102">
        <v>6.3945345583829874E-2</v>
      </c>
    </row>
    <row r="482" spans="1:24" s="24" customFormat="1" x14ac:dyDescent="0.3">
      <c r="A482" s="102" t="s">
        <v>336</v>
      </c>
      <c r="B482" s="102" t="s">
        <v>286</v>
      </c>
      <c r="C482" s="102" t="s">
        <v>267</v>
      </c>
      <c r="D482" s="102" t="s">
        <v>325</v>
      </c>
      <c r="E482" s="102" t="s">
        <v>337</v>
      </c>
      <c r="F482" s="102" t="s">
        <v>338</v>
      </c>
      <c r="G482" s="105">
        <v>0</v>
      </c>
      <c r="H482" s="105">
        <v>0</v>
      </c>
      <c r="I482" s="105">
        <v>8.6656771873739355E-4</v>
      </c>
      <c r="J482" s="105">
        <v>1.7884790014334585E-3</v>
      </c>
      <c r="K482" s="105">
        <v>2.7364512766258307E-3</v>
      </c>
      <c r="L482" s="105">
        <v>3.6843502212784629E-3</v>
      </c>
      <c r="M482" s="105">
        <v>4.6266845580891216E-3</v>
      </c>
      <c r="N482" s="105">
        <v>5.5671528085413135E-3</v>
      </c>
      <c r="O482" s="105">
        <v>6.4993747774816542E-3</v>
      </c>
      <c r="P482" s="105">
        <v>7.4257140275312602E-3</v>
      </c>
      <c r="Q482" s="105">
        <v>8.3479021577505946E-3</v>
      </c>
      <c r="R482" s="105">
        <v>9.2671835395992611E-3</v>
      </c>
      <c r="S482" s="102">
        <v>1.018444048279067E-2</v>
      </c>
      <c r="T482" s="102">
        <v>1.1100292778718818E-2</v>
      </c>
      <c r="U482" s="102">
        <v>1.2015173009951644E-2</v>
      </c>
      <c r="V482" s="102">
        <v>1.292938175442779E-2</v>
      </c>
      <c r="W482" s="102">
        <v>1.3843127226006179E-2</v>
      </c>
      <c r="X482" s="102">
        <v>1.4756553351388571E-2</v>
      </c>
    </row>
    <row r="483" spans="1:24" s="24" customFormat="1" x14ac:dyDescent="0.3">
      <c r="A483" s="102" t="s">
        <v>336</v>
      </c>
      <c r="B483" s="102" t="s">
        <v>286</v>
      </c>
      <c r="C483" s="102" t="s">
        <v>267</v>
      </c>
      <c r="D483" s="102" t="s">
        <v>326</v>
      </c>
      <c r="E483" s="102" t="s">
        <v>327</v>
      </c>
      <c r="F483" s="102" t="s">
        <v>338</v>
      </c>
      <c r="G483" s="105">
        <v>0</v>
      </c>
      <c r="H483" s="105">
        <v>0</v>
      </c>
      <c r="I483" s="105">
        <v>0</v>
      </c>
      <c r="J483" s="105">
        <v>0</v>
      </c>
      <c r="K483" s="105">
        <v>0.10016706561046321</v>
      </c>
      <c r="L483" s="105">
        <v>0.29667633019312284</v>
      </c>
      <c r="M483" s="105">
        <v>0.4909437223011498</v>
      </c>
      <c r="N483" s="105">
        <v>0.68295858787581931</v>
      </c>
      <c r="O483" s="105">
        <v>0.87275053707649697</v>
      </c>
      <c r="P483" s="105">
        <v>1.0603873624021021</v>
      </c>
      <c r="Q483" s="105">
        <v>1.2459704253273964</v>
      </c>
      <c r="R483" s="105">
        <v>1.4296281566917677</v>
      </c>
      <c r="S483" s="102">
        <v>1.6115085082807366</v>
      </c>
      <c r="T483" s="102">
        <v>1.7917712117654092</v>
      </c>
      <c r="U483" s="102">
        <v>1.9705805727036951</v>
      </c>
      <c r="V483" s="102">
        <v>2.1480993102086448</v>
      </c>
      <c r="W483" s="102">
        <v>2.324483712303512</v>
      </c>
      <c r="X483" s="102">
        <v>2.4998801642652291</v>
      </c>
    </row>
    <row r="484" spans="1:24" s="24" customFormat="1" x14ac:dyDescent="0.3">
      <c r="A484" s="102" t="s">
        <v>336</v>
      </c>
      <c r="B484" s="102" t="s">
        <v>286</v>
      </c>
      <c r="C484" s="102" t="s">
        <v>267</v>
      </c>
      <c r="D484" s="102" t="s">
        <v>328</v>
      </c>
      <c r="E484" s="102" t="s">
        <v>327</v>
      </c>
      <c r="F484" s="102" t="s">
        <v>338</v>
      </c>
      <c r="G484" s="105">
        <v>0</v>
      </c>
      <c r="H484" s="105">
        <v>0</v>
      </c>
      <c r="I484" s="105">
        <v>0</v>
      </c>
      <c r="J484" s="105">
        <v>0</v>
      </c>
      <c r="K484" s="105">
        <v>1.7346185987699249E-2</v>
      </c>
      <c r="L484" s="105">
        <v>5.1376196061197421E-2</v>
      </c>
      <c r="M484" s="105">
        <v>8.5017975365742932E-2</v>
      </c>
      <c r="N484" s="105">
        <v>0.11826967891083878</v>
      </c>
      <c r="O484" s="105">
        <v>0.15113643436323204</v>
      </c>
      <c r="P484" s="105">
        <v>0.18362998152270277</v>
      </c>
      <c r="Q484" s="105">
        <v>0.21576787341411485</v>
      </c>
      <c r="R484" s="105">
        <v>0.24757235073318004</v>
      </c>
      <c r="S484" s="102">
        <v>0.2790690346675932</v>
      </c>
      <c r="T484" s="102">
        <v>0.31028558635785247</v>
      </c>
      <c r="U484" s="102">
        <v>0.34125045901608836</v>
      </c>
      <c r="V484" s="102">
        <v>0.37199183112573281</v>
      </c>
      <c r="W484" s="102">
        <v>0.40253676748201056</v>
      </c>
      <c r="X484" s="102">
        <v>0.43291061799633263</v>
      </c>
    </row>
    <row r="485" spans="1:24" s="24" customFormat="1" x14ac:dyDescent="0.3">
      <c r="A485" s="102" t="s">
        <v>336</v>
      </c>
      <c r="B485" s="102" t="s">
        <v>286</v>
      </c>
      <c r="C485" s="102" t="s">
        <v>267</v>
      </c>
      <c r="D485" s="102" t="s">
        <v>329</v>
      </c>
      <c r="E485" s="102" t="s">
        <v>337</v>
      </c>
      <c r="F485" s="102" t="s">
        <v>338</v>
      </c>
      <c r="G485" s="105">
        <v>0</v>
      </c>
      <c r="H485" s="105">
        <v>0</v>
      </c>
      <c r="I485" s="105">
        <v>0</v>
      </c>
      <c r="J485" s="105">
        <v>0</v>
      </c>
      <c r="K485" s="105">
        <v>4.3071838212499179E-2</v>
      </c>
      <c r="L485" s="105">
        <v>0.12757082198304284</v>
      </c>
      <c r="M485" s="105">
        <v>0.21110580058949446</v>
      </c>
      <c r="N485" s="105">
        <v>0.29367219278660239</v>
      </c>
      <c r="O485" s="105">
        <v>0.37528273094289383</v>
      </c>
      <c r="P485" s="105">
        <v>0.45596656583290407</v>
      </c>
      <c r="Q485" s="105">
        <v>0.53576728289078068</v>
      </c>
      <c r="R485" s="105">
        <v>0.61474010737746032</v>
      </c>
      <c r="S485" s="102">
        <v>0.69294865856071697</v>
      </c>
      <c r="T485" s="102">
        <v>0.7704616210591263</v>
      </c>
      <c r="U485" s="102">
        <v>0.84734964626258935</v>
      </c>
      <c r="V485" s="102">
        <v>0.9236827033897177</v>
      </c>
      <c r="W485" s="102">
        <v>0.99952799629051059</v>
      </c>
      <c r="X485" s="102">
        <v>1.0749484706340489</v>
      </c>
    </row>
    <row r="486" spans="1:24" s="24" customFormat="1" x14ac:dyDescent="0.3">
      <c r="A486" s="102" t="s">
        <v>336</v>
      </c>
      <c r="B486" s="102" t="s">
        <v>286</v>
      </c>
      <c r="C486" s="102" t="s">
        <v>267</v>
      </c>
      <c r="D486" s="102" t="s">
        <v>330</v>
      </c>
      <c r="E486" s="102" t="s">
        <v>337</v>
      </c>
      <c r="F486" s="102" t="s">
        <v>338</v>
      </c>
      <c r="G486" s="105">
        <v>0</v>
      </c>
      <c r="H486" s="105">
        <v>0</v>
      </c>
      <c r="I486" s="105">
        <v>0</v>
      </c>
      <c r="J486" s="105">
        <v>0</v>
      </c>
      <c r="K486" s="105">
        <v>7.4588599747106776E-3</v>
      </c>
      <c r="L486" s="105">
        <v>2.2091764306314893E-2</v>
      </c>
      <c r="M486" s="105">
        <v>3.6557729407269465E-2</v>
      </c>
      <c r="N486" s="105">
        <v>5.0855961931660684E-2</v>
      </c>
      <c r="O486" s="105">
        <v>6.498866677618978E-2</v>
      </c>
      <c r="P486" s="105">
        <v>7.89608920547622E-2</v>
      </c>
      <c r="Q486" s="105">
        <v>9.2780185568069412E-2</v>
      </c>
      <c r="R486" s="105">
        <v>0.10645611081526744</v>
      </c>
      <c r="S486" s="102">
        <v>0.11999968490706511</v>
      </c>
      <c r="T486" s="102">
        <v>0.13342280213387661</v>
      </c>
      <c r="U486" s="102">
        <v>0.14673769737691805</v>
      </c>
      <c r="V486" s="102">
        <v>0.15995648738406515</v>
      </c>
      <c r="W486" s="102">
        <v>0.17309081001726459</v>
      </c>
      <c r="X486" s="102">
        <v>0.18615156573842306</v>
      </c>
    </row>
    <row r="487" spans="1:24" s="24" customFormat="1" x14ac:dyDescent="0.3">
      <c r="A487" s="102" t="s">
        <v>336</v>
      </c>
      <c r="B487" s="102" t="s">
        <v>286</v>
      </c>
      <c r="C487" s="102" t="s">
        <v>267</v>
      </c>
      <c r="D487" s="102" t="s">
        <v>331</v>
      </c>
      <c r="E487" s="102" t="s">
        <v>327</v>
      </c>
      <c r="F487" s="102" t="s">
        <v>338</v>
      </c>
      <c r="G487" s="105">
        <v>0</v>
      </c>
      <c r="H487" s="105">
        <v>0</v>
      </c>
      <c r="I487" s="105">
        <v>0</v>
      </c>
      <c r="J487" s="105">
        <v>0</v>
      </c>
      <c r="K487" s="105">
        <v>0</v>
      </c>
      <c r="L487" s="105">
        <v>0</v>
      </c>
      <c r="M487" s="105">
        <v>0</v>
      </c>
      <c r="N487" s="105">
        <v>0.24518240872260091</v>
      </c>
      <c r="O487" s="105">
        <v>0.73288219998603554</v>
      </c>
      <c r="P487" s="105">
        <v>1.2205819912494702</v>
      </c>
      <c r="Q487" s="105">
        <v>1.7082817825129049</v>
      </c>
      <c r="R487" s="105">
        <v>2.1959815737763395</v>
      </c>
      <c r="S487" s="102">
        <v>2.6836813650397744</v>
      </c>
      <c r="T487" s="102">
        <v>3.1713811563032088</v>
      </c>
      <c r="U487" s="102">
        <v>3.6590809475666433</v>
      </c>
      <c r="V487" s="102">
        <v>4.1467807388300777</v>
      </c>
      <c r="W487" s="102">
        <v>4.6344805300935121</v>
      </c>
      <c r="X487" s="102">
        <v>5.1221803213569466</v>
      </c>
    </row>
    <row r="488" spans="1:24" s="24" customFormat="1" x14ac:dyDescent="0.3">
      <c r="A488" s="102" t="s">
        <v>336</v>
      </c>
      <c r="B488" s="102" t="s">
        <v>286</v>
      </c>
      <c r="C488" s="102" t="s">
        <v>267</v>
      </c>
      <c r="D488" s="102" t="s">
        <v>332</v>
      </c>
      <c r="E488" s="102" t="s">
        <v>327</v>
      </c>
      <c r="F488" s="102" t="s">
        <v>338</v>
      </c>
      <c r="G488" s="105">
        <v>0</v>
      </c>
      <c r="H488" s="105">
        <v>0</v>
      </c>
      <c r="I488" s="105">
        <v>0</v>
      </c>
      <c r="J488" s="105">
        <v>0</v>
      </c>
      <c r="K488" s="105">
        <v>0</v>
      </c>
      <c r="L488" s="105">
        <v>0</v>
      </c>
      <c r="M488" s="105">
        <v>0</v>
      </c>
      <c r="N488" s="105">
        <v>4.0778985469422805E-3</v>
      </c>
      <c r="O488" s="105">
        <v>1.218937065662095E-2</v>
      </c>
      <c r="P488" s="105">
        <v>2.030084276629962E-2</v>
      </c>
      <c r="Q488" s="105">
        <v>2.8412314875978291E-2</v>
      </c>
      <c r="R488" s="105">
        <v>3.6523786985656961E-2</v>
      </c>
      <c r="S488" s="102">
        <v>4.4635259095335632E-2</v>
      </c>
      <c r="T488" s="102">
        <v>5.2746731205014302E-2</v>
      </c>
      <c r="U488" s="102">
        <v>6.0858203314692973E-2</v>
      </c>
      <c r="V488" s="102">
        <v>6.8969675424371643E-2</v>
      </c>
      <c r="W488" s="102">
        <v>7.7081147534050307E-2</v>
      </c>
      <c r="X488" s="102">
        <v>8.519261964372897E-2</v>
      </c>
    </row>
    <row r="489" spans="1:24" s="24" customFormat="1" x14ac:dyDescent="0.3">
      <c r="A489" s="102" t="s">
        <v>336</v>
      </c>
      <c r="B489" s="102" t="s">
        <v>286</v>
      </c>
      <c r="C489" s="102" t="s">
        <v>267</v>
      </c>
      <c r="D489" s="102" t="s">
        <v>333</v>
      </c>
      <c r="E489" s="102" t="s">
        <v>337</v>
      </c>
      <c r="F489" s="102" t="s">
        <v>338</v>
      </c>
      <c r="G489" s="105">
        <v>0</v>
      </c>
      <c r="H489" s="105">
        <v>0</v>
      </c>
      <c r="I489" s="105">
        <v>0</v>
      </c>
      <c r="J489" s="105">
        <v>0</v>
      </c>
      <c r="K489" s="105">
        <v>0</v>
      </c>
      <c r="L489" s="105">
        <v>0</v>
      </c>
      <c r="M489" s="105">
        <v>0</v>
      </c>
      <c r="N489" s="105">
        <v>0.10542843575071843</v>
      </c>
      <c r="O489" s="105">
        <v>0.31513934599399529</v>
      </c>
      <c r="P489" s="105">
        <v>0.52485025623727211</v>
      </c>
      <c r="Q489" s="105">
        <v>0.73456116648054892</v>
      </c>
      <c r="R489" s="105">
        <v>0.94427207672382574</v>
      </c>
      <c r="S489" s="102">
        <v>1.1539829869671026</v>
      </c>
      <c r="T489" s="102">
        <v>1.3636938972103794</v>
      </c>
      <c r="U489" s="102">
        <v>1.5734048074536562</v>
      </c>
      <c r="V489" s="102">
        <v>1.783115717696933</v>
      </c>
      <c r="W489" s="102">
        <v>1.9928266279402098</v>
      </c>
      <c r="X489" s="102">
        <v>2.2025375381834866</v>
      </c>
    </row>
    <row r="490" spans="1:24" s="24" customFormat="1" x14ac:dyDescent="0.3">
      <c r="A490" s="102" t="s">
        <v>336</v>
      </c>
      <c r="B490" s="102" t="s">
        <v>286</v>
      </c>
      <c r="C490" s="102" t="s">
        <v>267</v>
      </c>
      <c r="D490" s="102" t="s">
        <v>334</v>
      </c>
      <c r="E490" s="102" t="s">
        <v>337</v>
      </c>
      <c r="F490" s="102" t="s">
        <v>338</v>
      </c>
      <c r="G490" s="105">
        <v>0</v>
      </c>
      <c r="H490" s="105">
        <v>0</v>
      </c>
      <c r="I490" s="105">
        <v>0</v>
      </c>
      <c r="J490" s="105">
        <v>0</v>
      </c>
      <c r="K490" s="105">
        <v>0</v>
      </c>
      <c r="L490" s="105">
        <v>0</v>
      </c>
      <c r="M490" s="105">
        <v>0</v>
      </c>
      <c r="N490" s="105">
        <v>1.7534963751851809E-3</v>
      </c>
      <c r="O490" s="105">
        <v>5.2414293823470088E-3</v>
      </c>
      <c r="P490" s="105">
        <v>8.7293623895088358E-3</v>
      </c>
      <c r="Q490" s="105">
        <v>1.2217295396670663E-2</v>
      </c>
      <c r="R490" s="105">
        <v>1.570522840383249E-2</v>
      </c>
      <c r="S490" s="102">
        <v>1.9193161410994319E-2</v>
      </c>
      <c r="T490" s="102">
        <v>2.2681094418156147E-2</v>
      </c>
      <c r="U490" s="102">
        <v>2.6169027425317976E-2</v>
      </c>
      <c r="V490" s="102">
        <v>2.9656960432479805E-2</v>
      </c>
      <c r="W490" s="102">
        <v>3.314489343964163E-2</v>
      </c>
      <c r="X490" s="102">
        <v>3.6632826446803456E-2</v>
      </c>
    </row>
    <row r="492" spans="1:24" x14ac:dyDescent="0.3">
      <c r="I492" s="98" t="s">
        <v>351</v>
      </c>
      <c r="J492" s="24"/>
      <c r="K492" s="24"/>
      <c r="L492" s="24"/>
      <c r="M492" s="24"/>
      <c r="N492" s="24"/>
      <c r="O492" s="24"/>
      <c r="P492" s="24"/>
      <c r="Q492" s="24"/>
      <c r="R492" s="24"/>
      <c r="S492" s="24"/>
      <c r="T492" s="24"/>
      <c r="U492" s="24"/>
      <c r="V492" s="24"/>
      <c r="W492" s="24"/>
    </row>
    <row r="493" spans="1:24" x14ac:dyDescent="0.3">
      <c r="I493" s="99">
        <v>2015</v>
      </c>
      <c r="J493" s="99">
        <f>I493+1</f>
        <v>2016</v>
      </c>
      <c r="K493" s="99">
        <f t="shared" ref="K493:W493" si="0">J493+1</f>
        <v>2017</v>
      </c>
      <c r="L493" s="99">
        <f t="shared" si="0"/>
        <v>2018</v>
      </c>
      <c r="M493" s="99">
        <f t="shared" si="0"/>
        <v>2019</v>
      </c>
      <c r="N493" s="99">
        <f t="shared" si="0"/>
        <v>2020</v>
      </c>
      <c r="O493" s="99">
        <f t="shared" si="0"/>
        <v>2021</v>
      </c>
      <c r="P493" s="99">
        <f t="shared" si="0"/>
        <v>2022</v>
      </c>
      <c r="Q493" s="99">
        <f t="shared" si="0"/>
        <v>2023</v>
      </c>
      <c r="R493" s="99">
        <f t="shared" si="0"/>
        <v>2024</v>
      </c>
      <c r="S493" s="99">
        <f t="shared" si="0"/>
        <v>2025</v>
      </c>
      <c r="T493" s="99">
        <f t="shared" si="0"/>
        <v>2026</v>
      </c>
      <c r="U493" s="99">
        <f t="shared" si="0"/>
        <v>2027</v>
      </c>
      <c r="V493" s="99">
        <f t="shared" si="0"/>
        <v>2028</v>
      </c>
      <c r="W493" s="99">
        <f t="shared" si="0"/>
        <v>2029</v>
      </c>
    </row>
    <row r="494" spans="1:24" x14ac:dyDescent="0.3">
      <c r="H494" s="106" t="s">
        <v>281</v>
      </c>
      <c r="I494" s="100">
        <f>SUMIF($E$2:$E$490,"NRNC",I$2:I$490)</f>
        <v>0</v>
      </c>
      <c r="J494" s="100">
        <f t="shared" ref="J494:W494" si="1">SUMIF($E$2:$E$490,"NRNC",J$2:J$490)</f>
        <v>0</v>
      </c>
      <c r="K494" s="100">
        <f t="shared" si="1"/>
        <v>-3.7999901847850195E-2</v>
      </c>
      <c r="L494" s="100">
        <f t="shared" si="1"/>
        <v>-0.18412296470890105</v>
      </c>
      <c r="M494" s="100">
        <f t="shared" si="1"/>
        <v>-0.32550246757919721</v>
      </c>
      <c r="N494" s="100">
        <f t="shared" si="1"/>
        <v>-0.55583700632560462</v>
      </c>
      <c r="O494" s="100">
        <f t="shared" si="1"/>
        <v>-1.0605940941966485</v>
      </c>
      <c r="P494" s="100">
        <f t="shared" si="1"/>
        <v>-1.5607911727430814</v>
      </c>
      <c r="Q494" s="100">
        <f t="shared" si="1"/>
        <v>-2.0566427118964996</v>
      </c>
      <c r="R494" s="100">
        <f t="shared" si="1"/>
        <v>-2.5484204574400349</v>
      </c>
      <c r="S494" s="100">
        <f t="shared" si="1"/>
        <v>-3.036437459370195</v>
      </c>
      <c r="T494" s="100">
        <f t="shared" si="1"/>
        <v>-3.5210316926489331</v>
      </c>
      <c r="U494" s="100">
        <f t="shared" si="1"/>
        <v>-4.0025508100886089</v>
      </c>
      <c r="V494" s="100">
        <f t="shared" si="1"/>
        <v>-4.4813391077556259</v>
      </c>
      <c r="W494" s="100">
        <f t="shared" si="1"/>
        <v>-4.9577272742250615</v>
      </c>
    </row>
    <row r="495" spans="1:24" x14ac:dyDescent="0.3">
      <c r="H495" s="106" t="s">
        <v>327</v>
      </c>
      <c r="I495" s="100">
        <f>SUMIF($E$2:$E$490,"RNC",I$2:I$490)</f>
        <v>0</v>
      </c>
      <c r="J495" s="100">
        <f t="shared" ref="J495:W495" si="2">SUMIF($E$2:$E$490,"RNC",J$2:J$490)</f>
        <v>0</v>
      </c>
      <c r="K495" s="100">
        <f t="shared" si="2"/>
        <v>2.8072140426703363</v>
      </c>
      <c r="L495" s="100">
        <f t="shared" si="2"/>
        <v>8.3144490174526986</v>
      </c>
      <c r="M495" s="100">
        <f t="shared" si="2"/>
        <v>13.758854799283167</v>
      </c>
      <c r="N495" s="100">
        <f t="shared" si="2"/>
        <v>25.094584965100385</v>
      </c>
      <c r="O495" s="100">
        <f t="shared" si="2"/>
        <v>42.257747042997906</v>
      </c>
      <c r="P495" s="100">
        <f t="shared" si="2"/>
        <v>59.360511085184505</v>
      </c>
      <c r="Q495" s="100">
        <f t="shared" si="2"/>
        <v>76.405717779401257</v>
      </c>
      <c r="R495" s="100">
        <f t="shared" si="2"/>
        <v>93.396966440988407</v>
      </c>
      <c r="S495" s="100">
        <f t="shared" si="2"/>
        <v>110.33840346604354</v>
      </c>
      <c r="T495" s="100">
        <f t="shared" si="2"/>
        <v>127.23450538572445</v>
      </c>
      <c r="U495" s="100">
        <f t="shared" si="2"/>
        <v>144.08987691582905</v>
      </c>
      <c r="V495" s="100">
        <f t="shared" si="2"/>
        <v>160.90907831153092</v>
      </c>
      <c r="W495" s="100">
        <f t="shared" si="2"/>
        <v>177.69648959465559</v>
      </c>
    </row>
  </sheetData>
  <autoFilter ref="A1:X49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Z5JXHV6S7NA6-3-113403</_dlc_DocId>
    <_dlc_DocIdUrl xmlns="8eef3743-c7b3-4cbe-8837-b6e805be353c">
      <Url>http://efilingspinternal/_layouts/DocIdRedir.aspx?ID=Z5JXHV6S7NA6-3-113403</Url>
      <Description>Z5JXHV6S7NA6-3-113403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A17848-FDED-4F3B-B746-1DCF789AA49A}"/>
</file>

<file path=customXml/itemProps2.xml><?xml version="1.0" encoding="utf-8"?>
<ds:datastoreItem xmlns:ds="http://schemas.openxmlformats.org/officeDocument/2006/customXml" ds:itemID="{D2C7F790-CA8E-4D30-88E5-76D87C9CF63D}"/>
</file>

<file path=customXml/itemProps3.xml><?xml version="1.0" encoding="utf-8"?>
<ds:datastoreItem xmlns:ds="http://schemas.openxmlformats.org/officeDocument/2006/customXml" ds:itemID="{A436B4CA-9DA2-41BC-909D-F87D3570F8A4}"/>
</file>

<file path=customXml/itemProps4.xml><?xml version="1.0" encoding="utf-8"?>
<ds:datastoreItem xmlns:ds="http://schemas.openxmlformats.org/officeDocument/2006/customXml" ds:itemID="{75DF581A-2702-4888-A9D9-6BF6149CF12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9</vt:i4>
      </vt:variant>
      <vt:variant>
        <vt:lpstr>Charts</vt:lpstr>
      </vt:variant>
      <vt:variant>
        <vt:i4>2</vt:i4>
      </vt:variant>
      <vt:variant>
        <vt:lpstr>Named Ranges</vt:lpstr>
      </vt:variant>
      <vt:variant>
        <vt:i4>16</vt:i4>
      </vt:variant>
    </vt:vector>
  </HeadingPairs>
  <TitlesOfParts>
    <vt:vector size="27" baseType="lpstr">
      <vt:lpstr>Home</vt:lpstr>
      <vt:lpstr>Program Analysis</vt:lpstr>
      <vt:lpstr>SB 350 Potential</vt:lpstr>
      <vt:lpstr>Reference</vt:lpstr>
      <vt:lpstr>Conservative</vt:lpstr>
      <vt:lpstr>Aggressive</vt:lpstr>
      <vt:lpstr>Look-up</vt:lpstr>
      <vt:lpstr>2018 PG Electricity</vt:lpstr>
      <vt:lpstr>2018 PG Natural Gas</vt:lpstr>
      <vt:lpstr>Graph (electricity)</vt:lpstr>
      <vt:lpstr>Graph (gas)</vt:lpstr>
      <vt:lpstr>'Program Analysis'!_ftn1</vt:lpstr>
      <vt:lpstr>'Program Analysis'!_ftn2</vt:lpstr>
      <vt:lpstr>'Program Analysis'!_ftn3</vt:lpstr>
      <vt:lpstr>'Program Analysis'!_ftn4</vt:lpstr>
      <vt:lpstr>'Program Analysis'!_ftnref1</vt:lpstr>
      <vt:lpstr>'Program Analysis'!_ftnref2</vt:lpstr>
      <vt:lpstr>'Program Analysis'!_ftnref3</vt:lpstr>
      <vt:lpstr>'Program Analysis'!_ftnref4</vt:lpstr>
      <vt:lpstr>'SB 350 Potential'!Bldg_Sectors</vt:lpstr>
      <vt:lpstr>Bldg_Sectors</vt:lpstr>
      <vt:lpstr>Non_Residential</vt:lpstr>
      <vt:lpstr>NR_BldgTypes</vt:lpstr>
      <vt:lpstr>'SB 350 Potential'!Programs</vt:lpstr>
      <vt:lpstr>Programs</vt:lpstr>
      <vt:lpstr>RES_BldgTypes</vt:lpstr>
      <vt:lpstr>Residential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A4 - Local Government Ordinances</dc:title>
  <dc:creator/>
  <cp:lastModifiedBy/>
  <dcterms:created xsi:type="dcterms:W3CDTF">2017-08-31T03:31:18Z</dcterms:created>
  <dcterms:modified xsi:type="dcterms:W3CDTF">2017-09-01T03:25:18Z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f04ec55c-fa6f-40a1-800b-f68e1dc95be0</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http://efilingspinternal/PendingDocuments/17-IEPR-06/20171025T135107_Program_Workbook_A4_LGO.xlsx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2492200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