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7680" yWindow="45" windowWidth="7725" windowHeight="5745" tabRatio="790"/>
  </bookViews>
  <sheets>
    <sheet name="List of Forms" sheetId="47" r:id="rId1"/>
    <sheet name="Form 1.1c" sheetId="46" r:id="rId2"/>
    <sheet name="Form 1.5a" sheetId="40" r:id="rId3"/>
    <sheet name="Form 1.5b" sheetId="48" r:id="rId4"/>
  </sheets>
  <externalReferences>
    <externalReference r:id="rId5"/>
    <externalReference r:id="rId6"/>
  </externalReferences>
  <definedNames>
    <definedName name="_Order1" hidden="1">255</definedName>
    <definedName name="_Order2" hidden="1">255</definedName>
    <definedName name="cf">#REF!</definedName>
    <definedName name="CoName">'[1]FormList&amp;FilerInfo'!$C$3</definedName>
    <definedName name="LSEENERGYFORTABLES">#REF!</definedName>
    <definedName name="print">#REF!</definedName>
    <definedName name="SCALARS">[2]BApeakTable1in10!$A$93:$D$108</definedName>
  </definedNames>
  <calcPr calcId="145621"/>
</workbook>
</file>

<file path=xl/calcChain.xml><?xml version="1.0" encoding="utf-8"?>
<calcChain xmlns="http://schemas.openxmlformats.org/spreadsheetml/2006/main">
  <c r="Q7" i="46" l="1"/>
  <c r="Q8" i="46"/>
  <c r="Q9" i="46"/>
  <c r="Q10" i="46"/>
  <c r="Q11" i="46"/>
  <c r="Q12" i="46"/>
  <c r="Q13" i="46"/>
  <c r="Q14" i="46"/>
  <c r="Q15" i="46"/>
  <c r="Q16" i="46"/>
  <c r="Q17" i="46"/>
  <c r="Q18" i="46"/>
  <c r="Q19" i="46"/>
  <c r="Q20" i="46"/>
  <c r="Q21" i="46"/>
  <c r="Q22" i="46"/>
  <c r="Q23" i="46"/>
  <c r="Q24" i="46"/>
  <c r="Q25" i="46"/>
  <c r="Q26" i="46"/>
  <c r="Q27" i="46"/>
  <c r="Q28" i="46"/>
  <c r="Q29" i="46"/>
  <c r="Q30" i="46"/>
  <c r="Q31" i="46"/>
  <c r="Q32" i="46"/>
  <c r="Q33" i="46"/>
  <c r="Q34" i="46"/>
  <c r="Q35" i="46"/>
  <c r="Q36" i="46"/>
  <c r="Q37" i="46"/>
  <c r="Q38" i="46"/>
  <c r="Q39" i="46"/>
  <c r="Q40" i="46"/>
  <c r="Q41" i="46"/>
  <c r="Q42" i="46"/>
  <c r="Q43" i="46"/>
  <c r="Q44" i="46"/>
  <c r="Q45" i="46"/>
  <c r="Q46" i="46"/>
  <c r="Q47" i="46"/>
  <c r="Q48" i="46"/>
  <c r="Q49" i="46"/>
  <c r="Q50" i="46"/>
  <c r="Q51" i="46"/>
  <c r="Q52" i="46"/>
  <c r="Q53" i="46"/>
  <c r="Q54" i="46"/>
  <c r="Q55" i="46"/>
  <c r="Q56" i="46"/>
  <c r="Q57" i="46"/>
  <c r="Q58" i="46"/>
  <c r="Q59" i="46"/>
  <c r="Q60" i="46"/>
  <c r="Q61" i="46"/>
  <c r="Q62" i="46"/>
  <c r="Q63" i="46"/>
  <c r="Q64" i="46"/>
  <c r="Q65" i="46"/>
  <c r="Q66" i="46"/>
  <c r="Q67" i="46"/>
  <c r="Q68" i="46"/>
  <c r="Q69" i="46"/>
  <c r="Q70" i="46"/>
  <c r="Q71" i="46"/>
  <c r="Q72" i="46"/>
  <c r="Q73" i="46"/>
  <c r="Q74" i="46"/>
  <c r="Q75" i="46"/>
  <c r="Q76" i="46"/>
  <c r="Q77" i="46"/>
  <c r="Q78" i="46"/>
  <c r="P7" i="48" l="1"/>
  <c r="P8" i="48"/>
  <c r="P9" i="48"/>
  <c r="P10" i="48"/>
  <c r="P11" i="48"/>
  <c r="P12" i="48"/>
  <c r="P13" i="48"/>
  <c r="P14" i="48"/>
  <c r="P15" i="48"/>
  <c r="P16" i="48"/>
  <c r="P17" i="48"/>
  <c r="P18" i="48"/>
  <c r="P19" i="48"/>
  <c r="P20" i="48"/>
  <c r="P21" i="48"/>
  <c r="P22" i="48"/>
  <c r="P23" i="48"/>
  <c r="P24" i="48"/>
  <c r="P25" i="48"/>
  <c r="P26" i="48"/>
  <c r="P27" i="48"/>
  <c r="P28" i="48"/>
  <c r="P29" i="48"/>
  <c r="P30" i="48"/>
  <c r="P31" i="48"/>
  <c r="P32" i="48"/>
  <c r="P33" i="48"/>
  <c r="P34" i="48"/>
  <c r="P35" i="48"/>
  <c r="P36" i="48"/>
  <c r="P37" i="48"/>
  <c r="P38" i="48"/>
  <c r="P39" i="48"/>
  <c r="P40" i="48"/>
  <c r="P41" i="48"/>
  <c r="P42" i="48"/>
  <c r="P43" i="48"/>
  <c r="P44" i="48"/>
  <c r="P45" i="48"/>
  <c r="P46" i="48"/>
  <c r="P47" i="48"/>
  <c r="P48" i="48"/>
  <c r="P49" i="48"/>
  <c r="P50" i="48"/>
  <c r="P51" i="48"/>
  <c r="P52" i="48"/>
  <c r="P53" i="48"/>
  <c r="P54" i="48"/>
  <c r="P55" i="48"/>
  <c r="P56" i="48"/>
  <c r="P58" i="48"/>
  <c r="P59" i="48"/>
  <c r="P6" i="48"/>
  <c r="Q7" i="40"/>
  <c r="Q8" i="40"/>
  <c r="Q9" i="40"/>
  <c r="Q10" i="40"/>
  <c r="Q11" i="40"/>
  <c r="Q12" i="40"/>
  <c r="Q13" i="40"/>
  <c r="Q14" i="40"/>
  <c r="Q15" i="40"/>
  <c r="Q16" i="40"/>
  <c r="Q17" i="40"/>
  <c r="Q18" i="40"/>
  <c r="Q19" i="40"/>
  <c r="Q20" i="40"/>
  <c r="Q21" i="40"/>
  <c r="Q22" i="40"/>
  <c r="Q23" i="40"/>
  <c r="Q24" i="40"/>
  <c r="Q25" i="40"/>
  <c r="Q26" i="40"/>
  <c r="Q27" i="40"/>
  <c r="Q28" i="40"/>
  <c r="Q29" i="40"/>
  <c r="Q30" i="40"/>
  <c r="Q31" i="40"/>
  <c r="Q32" i="40"/>
  <c r="Q33" i="40"/>
  <c r="Q34" i="40"/>
  <c r="Q35" i="40"/>
  <c r="Q36" i="40"/>
  <c r="Q37" i="40"/>
  <c r="Q38" i="40"/>
  <c r="Q39" i="40"/>
  <c r="Q40" i="40"/>
  <c r="Q41" i="40"/>
  <c r="Q42" i="40"/>
  <c r="Q43" i="40"/>
  <c r="Q44" i="40"/>
  <c r="Q45" i="40"/>
  <c r="Q46" i="40"/>
  <c r="Q47" i="40"/>
  <c r="Q48" i="40"/>
  <c r="Q49" i="40"/>
  <c r="Q50" i="40"/>
  <c r="Q51" i="40"/>
  <c r="Q52" i="40"/>
  <c r="Q53" i="40"/>
  <c r="Q54" i="40"/>
  <c r="Q55" i="40"/>
  <c r="Q56" i="40"/>
  <c r="Q57" i="40"/>
  <c r="Q6" i="40"/>
  <c r="Q6" i="46"/>
  <c r="P57" i="48" l="1"/>
</calcChain>
</file>

<file path=xl/sharedStrings.xml><?xml version="1.0" encoding="utf-8"?>
<sst xmlns="http://schemas.openxmlformats.org/spreadsheetml/2006/main" count="223" uniqueCount="156">
  <si>
    <t>Silicon Valley Power</t>
  </si>
  <si>
    <t>Total North of Path 15</t>
  </si>
  <si>
    <t>Total Zone Path 26</t>
  </si>
  <si>
    <t>Modesto Irrigation District</t>
  </si>
  <si>
    <t>Total LADWP Control Area</t>
  </si>
  <si>
    <t>Imperial Irrigation District Control Area</t>
  </si>
  <si>
    <t>LADWP</t>
  </si>
  <si>
    <t>Burbank</t>
  </si>
  <si>
    <t>Glendale</t>
  </si>
  <si>
    <t>SMUD</t>
  </si>
  <si>
    <t>Redding</t>
  </si>
  <si>
    <t>Roseville</t>
  </si>
  <si>
    <t>Turlock Irrigation District</t>
  </si>
  <si>
    <t>Anaheim</t>
  </si>
  <si>
    <t>Riverside</t>
  </si>
  <si>
    <t>Vernon</t>
  </si>
  <si>
    <t>CCSF</t>
  </si>
  <si>
    <t>CDWR-N</t>
  </si>
  <si>
    <t>CDWR-ZP26</t>
  </si>
  <si>
    <t>Merced</t>
  </si>
  <si>
    <t>MWD</t>
  </si>
  <si>
    <t>CDWR-S</t>
  </si>
  <si>
    <t>Total SCE TAC Area</t>
  </si>
  <si>
    <t>SDG&amp;E Service Area</t>
  </si>
  <si>
    <t>Total Turlock Irrigation District Control Area</t>
  </si>
  <si>
    <t>WAPA</t>
  </si>
  <si>
    <t>City of Shasta Lake</t>
  </si>
  <si>
    <t>NCPA - Greater Bay Area</t>
  </si>
  <si>
    <t>Greater Bay Area Subtotal</t>
  </si>
  <si>
    <t>Total Valley</t>
  </si>
  <si>
    <t>Total North of Path 26</t>
  </si>
  <si>
    <t>Other SP15 LSEs - LA Basin</t>
  </si>
  <si>
    <t>LA Basin Subtotal</t>
  </si>
  <si>
    <t>Big Creek/Ventura Subtotal</t>
  </si>
  <si>
    <t>Total South of Path 26</t>
  </si>
  <si>
    <t>Agency</t>
  </si>
  <si>
    <t>Balancing Authority</t>
  </si>
  <si>
    <t>PG&amp;E Service Area - Greater Bay Area</t>
  </si>
  <si>
    <t>NCPA - Non Bay Area</t>
  </si>
  <si>
    <t>Other NP15 LSEs - Non Bay Area</t>
  </si>
  <si>
    <t>PG&amp;E Service Area - Non Bay Area</t>
  </si>
  <si>
    <t>PG&amp;E Service Area - ZP26</t>
  </si>
  <si>
    <t>SCE Service Area - LA Basin</t>
  </si>
  <si>
    <t>SCE Service Area - Big Creek Ventura</t>
  </si>
  <si>
    <t>Other SP15 LSEs - Out of LA Basin</t>
  </si>
  <si>
    <t>SCE Service Area - Out of LA Basin</t>
  </si>
  <si>
    <t>Other NP15 LSEs - Bay Area</t>
  </si>
  <si>
    <t>Total CAISO</t>
  </si>
  <si>
    <t>Total Statewide</t>
  </si>
  <si>
    <t>Planning Area</t>
  </si>
  <si>
    <t>PGE</t>
  </si>
  <si>
    <t>Calaveras Public Power Agency</t>
  </si>
  <si>
    <t>City of Alameda</t>
  </si>
  <si>
    <t>City of Biggs</t>
  </si>
  <si>
    <t>City of Gridley</t>
  </si>
  <si>
    <t>City of Healdsburg</t>
  </si>
  <si>
    <t>City of Lodi</t>
  </si>
  <si>
    <t>City of Lompoc</t>
  </si>
  <si>
    <t>City of Palo Alto</t>
  </si>
  <si>
    <t>City of Redding</t>
  </si>
  <si>
    <t>City of Roseville</t>
  </si>
  <si>
    <t>City of San Francisco</t>
  </si>
  <si>
    <t>City of Ukiah</t>
  </si>
  <si>
    <t>Lassen Municipal Utility District</t>
  </si>
  <si>
    <t>Merced Irrigation District</t>
  </si>
  <si>
    <t>Pacific Gas and Electric Company (Bundled)</t>
  </si>
  <si>
    <t>Pacific Gas and Electric Company (Direct Access)</t>
  </si>
  <si>
    <t>Plumas-Sierra Rural Electric Cooperation</t>
  </si>
  <si>
    <t>Port of Oakland</t>
  </si>
  <si>
    <t>Port of Stockton</t>
  </si>
  <si>
    <t>Tuolumne County Public Power Agency</t>
  </si>
  <si>
    <t>PGE Total</t>
  </si>
  <si>
    <t>Sacramento Municipal Utility District</t>
  </si>
  <si>
    <t>SCE</t>
  </si>
  <si>
    <t>Anza Electric Cooperative, Inc.</t>
  </si>
  <si>
    <t>Azusa Light &amp; Water</t>
  </si>
  <si>
    <t>Bear Valley Electric Service</t>
  </si>
  <si>
    <t>City of Anaheim</t>
  </si>
  <si>
    <t>City of Banning</t>
  </si>
  <si>
    <t>City of Colton</t>
  </si>
  <si>
    <t>City of Corona</t>
  </si>
  <si>
    <t>City of Rancho Cucamonga</t>
  </si>
  <si>
    <t>City of Riverside</t>
  </si>
  <si>
    <t>City of Vernon</t>
  </si>
  <si>
    <t>Metropolitan Water District</t>
  </si>
  <si>
    <t>Moreno Valley Utilities</t>
  </si>
  <si>
    <t>Southern California Edison Company (Bundled)</t>
  </si>
  <si>
    <t>Southern California Edison Company (Direct Access)</t>
  </si>
  <si>
    <t>Valley Electric Association, Inc.</t>
  </si>
  <si>
    <t>Victorville Municipal</t>
  </si>
  <si>
    <t>SCE Total</t>
  </si>
  <si>
    <t>Los Angeles Department of Water and Power</t>
  </si>
  <si>
    <t>BUGL</t>
  </si>
  <si>
    <t>City of Burbank</t>
  </si>
  <si>
    <t>City of Glendale</t>
  </si>
  <si>
    <t>BUGL Total</t>
  </si>
  <si>
    <t>City of Pasadena</t>
  </si>
  <si>
    <t>SDGE</t>
  </si>
  <si>
    <t>San Diego Gas and Electric Company (Bundled)</t>
  </si>
  <si>
    <t>San Diego Gas and Electric Company (Direct Access)</t>
  </si>
  <si>
    <t>SDGE Total</t>
  </si>
  <si>
    <t>IID</t>
  </si>
  <si>
    <t>Imperial Irrigation District</t>
  </si>
  <si>
    <t>OTHER</t>
  </si>
  <si>
    <t>City of Needles</t>
  </si>
  <si>
    <t>PacifiCorp</t>
  </si>
  <si>
    <t>Surprise Valley Electrification Corporation</t>
  </si>
  <si>
    <t>Truckee-Donner Public Utility District</t>
  </si>
  <si>
    <t>OTHER Total</t>
  </si>
  <si>
    <t>Statewide Total</t>
  </si>
  <si>
    <t>Total Pumping Load</t>
  </si>
  <si>
    <t>Total Statewide Retail Deliveries excluding pumping</t>
  </si>
  <si>
    <t>List of Forms</t>
  </si>
  <si>
    <t>Form 1.1c:  Electricity Deliveries to End Users by Agency</t>
  </si>
  <si>
    <t>Form 1.5b:  1 in 2 Net Electricity Peak Demand by Agency and Balancing Authority</t>
  </si>
  <si>
    <t>Island Energy/Pittsburg</t>
  </si>
  <si>
    <t>Valley Electric Association</t>
  </si>
  <si>
    <t>Kirkwood Meadows Public Utility District</t>
  </si>
  <si>
    <t>Department of Water Resources (North)</t>
  </si>
  <si>
    <t>Pacific Gas and Electric Company (Marin Clean Energy CCA)</t>
  </si>
  <si>
    <t>Pacific Gas and Electric Company (Sonoma Clean Power CCA)</t>
  </si>
  <si>
    <t>Department of Water Resources (South)</t>
  </si>
  <si>
    <t>VEA</t>
  </si>
  <si>
    <t>Northern California Non-CAISO</t>
  </si>
  <si>
    <t>Northern California Non-CAISO Total</t>
  </si>
  <si>
    <t>WAPA (BANC)</t>
  </si>
  <si>
    <t>Southern California Edison Company (Lancaster Energy Clean CCA)</t>
  </si>
  <si>
    <t>Pasadena</t>
  </si>
  <si>
    <t>Total CAISO Noncoincident Peak</t>
  </si>
  <si>
    <t>Total CAISO Coincident Peak</t>
  </si>
  <si>
    <t>Total Statewide Noncoincident Peak</t>
  </si>
  <si>
    <t>Total Statewide Coincident Peak</t>
  </si>
  <si>
    <t>City of Cerritos</t>
  </si>
  <si>
    <t>Lathrop Irrigation District</t>
  </si>
  <si>
    <t>Liberty Utilities</t>
  </si>
  <si>
    <t>Average Annual Growth 2015 - 2028</t>
  </si>
  <si>
    <t>Average Annual Growth 2016 - 2028</t>
  </si>
  <si>
    <t>July 2017</t>
  </si>
  <si>
    <t>Form 1.1c - Statewide</t>
  </si>
  <si>
    <t>Electricity Deliveries to End Users by Agency (GWh)</t>
  </si>
  <si>
    <t>This table includes retail sales and other deliveries only measured at the customer level. Losses and consumption served by self-generation are excluded. Table developed based on actual 2015 data.</t>
  </si>
  <si>
    <t>Table includes sales from entities outside of California control area. Thus, total sales in row 76 are higher than state totals given in Form 1.1b.</t>
  </si>
  <si>
    <t>Pacific Gas and Electric Company (Direct Access) includes BART.</t>
  </si>
  <si>
    <t>Form 1.5a - Statewide</t>
  </si>
  <si>
    <t>Table developed based on actual 2015 data.</t>
  </si>
  <si>
    <t>For PG&amp;E service territory, Bay Area Growth is based on projections for forecasting climate zone 1, non-Bay Area on climate zones 2 - 5, and ZP 26 on climate zone 6.</t>
  </si>
  <si>
    <t>For SCE service territory, LA Basin growth is based on projections for forecasting climate zones 7, Big Creek-Ventura on climate zone 8 and 9, and Out of LA Basin on climate zone 10 and 11.</t>
  </si>
  <si>
    <t>Form 1.5b - Statewide</t>
  </si>
  <si>
    <t>1 in 2 Net Electricity Peak Demand by Agency and Balancing Authority (MW)</t>
  </si>
  <si>
    <t>Table developed based on weather-adjusted 2015 peak estimates.</t>
  </si>
  <si>
    <t>WAPA (CAISO)</t>
  </si>
  <si>
    <t>Total BANC Control Area</t>
  </si>
  <si>
    <t>California Energy Demand Preliminary Forecast, 2018 - 2028, Low Demand Baseline Case, No AAEE Savings</t>
  </si>
  <si>
    <t>Total Energy to Serve Load by Agency and Balancing Authority (GWh)</t>
  </si>
  <si>
    <t xml:space="preserve">Form 1.5a:  Total Energy to Serve Load by Agency and Balancing Authority </t>
  </si>
  <si>
    <t>In 2013, Valley Electric Association became a CAISO participating transmission owner.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</si>
</sst>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&quot;$&quot;#,##0\ ;\(&quot;$&quot;#,##0\)"/>
    <numFmt numFmtId="167" formatCode="m/d"/>
  </numFmts>
  <fonts count="9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2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9" fontId="7" fillId="0" borderId="0" applyFont="0" applyFill="0" applyBorder="0" applyAlignment="0" applyProtection="0"/>
    <xf numFmtId="0" fontId="1" fillId="0" borderId="1" applyNumberFormat="0" applyFont="0" applyBorder="0" applyAlignment="0" applyProtection="0"/>
  </cellStyleXfs>
  <cellXfs count="87">
    <xf numFmtId="0" fontId="0" fillId="0" borderId="0" xfId="0"/>
    <xf numFmtId="0" fontId="0" fillId="0" borderId="0" xfId="0" applyBorder="1"/>
    <xf numFmtId="0" fontId="5" fillId="0" borderId="0" xfId="9" applyFont="1" applyFill="1" applyBorder="1"/>
    <xf numFmtId="0" fontId="5" fillId="0" borderId="0" xfId="9" applyFont="1" applyBorder="1"/>
    <xf numFmtId="165" fontId="5" fillId="0" borderId="0" xfId="2" applyNumberFormat="1" applyFont="1" applyBorder="1"/>
    <xf numFmtId="165" fontId="0" fillId="0" borderId="0" xfId="1" applyNumberFormat="1" applyFont="1" applyBorder="1" applyAlignment="1">
      <alignment horizontal="centerContinuous" vertical="center"/>
    </xf>
    <xf numFmtId="0" fontId="5" fillId="0" borderId="5" xfId="9" applyFont="1" applyBorder="1"/>
    <xf numFmtId="0" fontId="6" fillId="0" borderId="5" xfId="9" applyFont="1" applyBorder="1"/>
    <xf numFmtId="0" fontId="6" fillId="0" borderId="6" xfId="9" applyFont="1" applyBorder="1"/>
    <xf numFmtId="0" fontId="6" fillId="0" borderId="0" xfId="9" applyFont="1" applyBorder="1"/>
    <xf numFmtId="0" fontId="3" fillId="0" borderId="0" xfId="16" applyFont="1" applyBorder="1" applyAlignment="1">
      <alignment horizontal="centerContinuous" vertical="center"/>
    </xf>
    <xf numFmtId="0" fontId="3" fillId="0" borderId="0" xfId="16" quotePrefix="1" applyFont="1" applyBorder="1" applyAlignment="1">
      <alignment horizontal="centerContinuous" vertical="center"/>
    </xf>
    <xf numFmtId="0" fontId="3" fillId="0" borderId="0" xfId="16" applyFont="1" applyBorder="1" applyAlignment="1">
      <alignment vertical="center"/>
    </xf>
    <xf numFmtId="0" fontId="3" fillId="0" borderId="0" xfId="15" applyFont="1" applyBorder="1" applyAlignment="1">
      <alignment horizontal="centerContinuous" vertical="center"/>
    </xf>
    <xf numFmtId="0" fontId="3" fillId="0" borderId="0" xfId="14" applyFont="1" applyBorder="1" applyAlignment="1">
      <alignment horizontal="centerContinuous" vertical="center"/>
    </xf>
    <xf numFmtId="0" fontId="4" fillId="0" borderId="0" xfId="16" applyBorder="1" applyAlignment="1">
      <alignment horizontal="centerContinuous" vertical="center"/>
    </xf>
    <xf numFmtId="0" fontId="4" fillId="0" borderId="0" xfId="16" applyBorder="1" applyAlignment="1">
      <alignment vertical="center"/>
    </xf>
    <xf numFmtId="0" fontId="5" fillId="0" borderId="4" xfId="9" applyFont="1" applyBorder="1"/>
    <xf numFmtId="0" fontId="6" fillId="0" borderId="7" xfId="9" applyFont="1" applyBorder="1" applyAlignment="1">
      <alignment horizontal="center" wrapText="1"/>
    </xf>
    <xf numFmtId="0" fontId="6" fillId="0" borderId="7" xfId="9" applyFont="1" applyBorder="1" applyAlignment="1">
      <alignment horizontal="center"/>
    </xf>
    <xf numFmtId="165" fontId="5" fillId="0" borderId="2" xfId="2" applyNumberFormat="1" applyFont="1" applyBorder="1"/>
    <xf numFmtId="0" fontId="3" fillId="0" borderId="0" xfId="16" applyFont="1" applyBorder="1" applyAlignment="1">
      <alignment horizontal="centerContinuous" vertical="center" wrapText="1"/>
    </xf>
    <xf numFmtId="0" fontId="4" fillId="0" borderId="0" xfId="16" applyBorder="1" applyAlignment="1">
      <alignment horizontal="centerContinuous" vertical="center" wrapText="1"/>
    </xf>
    <xf numFmtId="0" fontId="0" fillId="0" borderId="0" xfId="0" applyBorder="1" applyAlignment="1">
      <alignment wrapText="1"/>
    </xf>
    <xf numFmtId="164" fontId="5" fillId="0" borderId="0" xfId="17" applyNumberFormat="1" applyFont="1" applyBorder="1" applyAlignment="1">
      <alignment wrapText="1"/>
    </xf>
    <xf numFmtId="10" fontId="5" fillId="0" borderId="3" xfId="2" applyNumberFormat="1" applyFont="1" applyBorder="1" applyAlignment="1">
      <alignment wrapText="1"/>
    </xf>
    <xf numFmtId="0" fontId="3" fillId="0" borderId="0" xfId="16" applyFont="1" applyAlignment="1">
      <alignment horizontal="centerContinuous" vertical="center"/>
    </xf>
    <xf numFmtId="0" fontId="3" fillId="0" borderId="0" xfId="16" quotePrefix="1" applyFont="1" applyAlignment="1">
      <alignment horizontal="centerContinuous" vertical="center"/>
    </xf>
    <xf numFmtId="0" fontId="3" fillId="0" borderId="0" xfId="16" applyFont="1" applyAlignment="1">
      <alignment vertical="center"/>
    </xf>
    <xf numFmtId="0" fontId="3" fillId="0" borderId="0" xfId="15" applyFont="1" applyAlignment="1">
      <alignment horizontal="centerContinuous" vertical="center"/>
    </xf>
    <xf numFmtId="0" fontId="3" fillId="0" borderId="0" xfId="14" applyFont="1" applyAlignment="1">
      <alignment horizontal="centerContinuous" vertical="center"/>
    </xf>
    <xf numFmtId="0" fontId="4" fillId="0" borderId="0" xfId="16" applyAlignment="1">
      <alignment horizontal="centerContinuous" vertical="center"/>
    </xf>
    <xf numFmtId="0" fontId="4" fillId="0" borderId="0" xfId="16" applyAlignment="1">
      <alignment vertical="center"/>
    </xf>
    <xf numFmtId="0" fontId="6" fillId="0" borderId="8" xfId="9" applyFont="1" applyBorder="1" applyAlignment="1">
      <alignment horizontal="center" wrapText="1"/>
    </xf>
    <xf numFmtId="0" fontId="6" fillId="0" borderId="9" xfId="9" applyFont="1" applyBorder="1" applyAlignment="1">
      <alignment horizontal="center"/>
    </xf>
    <xf numFmtId="0" fontId="6" fillId="0" borderId="10" xfId="9" applyFont="1" applyBorder="1" applyAlignment="1">
      <alignment horizontal="center"/>
    </xf>
    <xf numFmtId="164" fontId="8" fillId="0" borderId="2" xfId="0" applyNumberFormat="1" applyFont="1" applyBorder="1" applyAlignment="1">
      <alignment horizontal="center" wrapText="1"/>
    </xf>
    <xf numFmtId="0" fontId="5" fillId="0" borderId="10" xfId="9" applyFont="1" applyBorder="1"/>
    <xf numFmtId="165" fontId="5" fillId="0" borderId="10" xfId="2" applyNumberFormat="1" applyFont="1" applyBorder="1"/>
    <xf numFmtId="164" fontId="5" fillId="0" borderId="2" xfId="17" applyNumberFormat="1" applyFont="1" applyBorder="1"/>
    <xf numFmtId="0" fontId="5" fillId="0" borderId="11" xfId="9" applyFont="1" applyBorder="1"/>
    <xf numFmtId="0" fontId="5" fillId="0" borderId="12" xfId="9" applyFont="1" applyBorder="1"/>
    <xf numFmtId="0" fontId="5" fillId="0" borderId="13" xfId="9" applyFont="1" applyBorder="1"/>
    <xf numFmtId="0" fontId="5" fillId="0" borderId="14" xfId="9" applyFont="1" applyBorder="1"/>
    <xf numFmtId="0" fontId="5" fillId="0" borderId="15" xfId="9" applyFont="1" applyBorder="1"/>
    <xf numFmtId="0" fontId="5" fillId="0" borderId="8" xfId="9" applyFont="1" applyBorder="1"/>
    <xf numFmtId="0" fontId="5" fillId="0" borderId="0" xfId="9" applyFont="1"/>
    <xf numFmtId="0" fontId="6" fillId="0" borderId="0" xfId="0" applyFont="1"/>
    <xf numFmtId="15" fontId="6" fillId="0" borderId="0" xfId="0" quotePrefix="1" applyNumberFormat="1" applyFont="1"/>
    <xf numFmtId="164" fontId="8" fillId="0" borderId="7" xfId="0" applyNumberFormat="1" applyFont="1" applyBorder="1" applyAlignment="1">
      <alignment horizontal="center" wrapText="1"/>
    </xf>
    <xf numFmtId="0" fontId="1" fillId="0" borderId="12" xfId="9" applyFont="1" applyBorder="1"/>
    <xf numFmtId="0" fontId="5" fillId="0" borderId="16" xfId="9" applyFont="1" applyBorder="1"/>
    <xf numFmtId="0" fontId="1" fillId="0" borderId="10" xfId="9" applyFont="1" applyBorder="1"/>
    <xf numFmtId="0" fontId="1" fillId="0" borderId="14" xfId="9" applyFont="1" applyBorder="1"/>
    <xf numFmtId="164" fontId="8" fillId="0" borderId="0" xfId="0" applyNumberFormat="1" applyFont="1" applyBorder="1" applyAlignment="1">
      <alignment horizontal="center" wrapText="1"/>
    </xf>
    <xf numFmtId="0" fontId="1" fillId="0" borderId="5" xfId="9" applyFont="1" applyBorder="1"/>
    <xf numFmtId="0" fontId="1" fillId="0" borderId="0" xfId="9" applyFont="1" applyBorder="1"/>
    <xf numFmtId="165" fontId="1" fillId="0" borderId="2" xfId="2" applyNumberFormat="1" applyFont="1" applyBorder="1"/>
    <xf numFmtId="10" fontId="1" fillId="0" borderId="2" xfId="2" applyNumberFormat="1" applyFont="1" applyBorder="1" applyAlignment="1">
      <alignment wrapText="1"/>
    </xf>
    <xf numFmtId="165" fontId="1" fillId="0" borderId="18" xfId="2" applyNumberFormat="1" applyFont="1" applyBorder="1"/>
    <xf numFmtId="0" fontId="1" fillId="0" borderId="4" xfId="9" applyFont="1" applyBorder="1"/>
    <xf numFmtId="165" fontId="1" fillId="0" borderId="3" xfId="2" applyNumberFormat="1" applyFont="1" applyBorder="1"/>
    <xf numFmtId="165" fontId="1" fillId="0" borderId="0" xfId="2" applyNumberFormat="1" applyFont="1" applyBorder="1"/>
    <xf numFmtId="164" fontId="1" fillId="0" borderId="0" xfId="17" applyNumberFormat="1" applyFont="1" applyBorder="1" applyAlignment="1">
      <alignment wrapText="1"/>
    </xf>
    <xf numFmtId="0" fontId="1" fillId="0" borderId="0" xfId="9" applyFont="1" applyFill="1" applyBorder="1"/>
    <xf numFmtId="164" fontId="5" fillId="0" borderId="7" xfId="17" applyNumberFormat="1" applyFont="1" applyBorder="1"/>
    <xf numFmtId="10" fontId="1" fillId="0" borderId="7" xfId="2" applyNumberFormat="1" applyFont="1" applyBorder="1" applyAlignment="1">
      <alignment wrapText="1"/>
    </xf>
    <xf numFmtId="0" fontId="1" fillId="0" borderId="19" xfId="9" applyFont="1" applyBorder="1"/>
    <xf numFmtId="0" fontId="0" fillId="0" borderId="0" xfId="0" applyAlignment="1">
      <alignment horizontal="centerContinuous"/>
    </xf>
    <xf numFmtId="165" fontId="0" fillId="0" borderId="0" xfId="1" applyNumberFormat="1" applyFont="1"/>
    <xf numFmtId="165" fontId="1" fillId="0" borderId="0" xfId="9" applyNumberFormat="1" applyFont="1" applyBorder="1"/>
    <xf numFmtId="165" fontId="0" fillId="0" borderId="0" xfId="0" applyNumberFormat="1" applyBorder="1"/>
    <xf numFmtId="0" fontId="6" fillId="0" borderId="0" xfId="0" applyFont="1" applyAlignment="1">
      <alignment horizontal="left"/>
    </xf>
    <xf numFmtId="165" fontId="0" fillId="0" borderId="0" xfId="1" applyNumberFormat="1" applyFont="1" applyBorder="1"/>
    <xf numFmtId="165" fontId="1" fillId="0" borderId="10" xfId="2" applyNumberFormat="1" applyFont="1" applyBorder="1"/>
    <xf numFmtId="165" fontId="1" fillId="0" borderId="17" xfId="2" applyNumberFormat="1" applyFont="1" applyBorder="1"/>
    <xf numFmtId="165" fontId="0" fillId="0" borderId="0" xfId="0" applyNumberFormat="1"/>
    <xf numFmtId="165" fontId="1" fillId="0" borderId="7" xfId="2" applyNumberFormat="1" applyFont="1" applyBorder="1"/>
    <xf numFmtId="2" fontId="0" fillId="0" borderId="0" xfId="0" applyNumberFormat="1" applyBorder="1"/>
    <xf numFmtId="2" fontId="0" fillId="0" borderId="0" xfId="0" applyNumberFormat="1" applyBorder="1" applyAlignment="1">
      <alignment wrapText="1"/>
    </xf>
    <xf numFmtId="0" fontId="0" fillId="0" borderId="0" xfId="0" applyFill="1" applyBorder="1"/>
    <xf numFmtId="1" fontId="0" fillId="0" borderId="0" xfId="0" applyNumberFormat="1" applyBorder="1"/>
    <xf numFmtId="1" fontId="0" fillId="0" borderId="0" xfId="0" applyNumberFormat="1" applyBorder="1" applyAlignment="1">
      <alignment wrapText="1"/>
    </xf>
    <xf numFmtId="165" fontId="1" fillId="0" borderId="0" xfId="1" applyNumberFormat="1" applyFont="1" applyBorder="1"/>
    <xf numFmtId="165" fontId="0" fillId="0" borderId="0" xfId="1" applyNumberFormat="1" applyFont="1" applyBorder="1" applyAlignment="1">
      <alignment wrapText="1"/>
    </xf>
    <xf numFmtId="165" fontId="0" fillId="0" borderId="0" xfId="0" applyNumberFormat="1" applyBorder="1" applyAlignment="1">
      <alignment wrapText="1"/>
    </xf>
    <xf numFmtId="165" fontId="0" fillId="0" borderId="0" xfId="1" applyNumberFormat="1" applyFont="1" applyFill="1"/>
  </cellXfs>
  <cellStyles count="19">
    <cellStyle name="Comma" xfId="1" builtinId="3"/>
    <cellStyle name="Comma 2" xfId="2"/>
    <cellStyle name="Comma0" xfId="3"/>
    <cellStyle name="Currency0" xfId="4"/>
    <cellStyle name="Date" xfId="5"/>
    <cellStyle name="Fixed" xfId="6"/>
    <cellStyle name="Heading 1" xfId="7" builtinId="16" customBuiltin="1"/>
    <cellStyle name="Heading 2" xfId="8" builtinId="17" customBuiltin="1"/>
    <cellStyle name="Normal" xfId="0" builtinId="0"/>
    <cellStyle name="Normal 2" xfId="9"/>
    <cellStyle name="Normal 3" xfId="10"/>
    <cellStyle name="Normal 5" xfId="11"/>
    <cellStyle name="Normal 7" xfId="12"/>
    <cellStyle name="Normal 8" xfId="13"/>
    <cellStyle name="Normal_AppendixF1" xfId="14"/>
    <cellStyle name="Normal_CED 2002 consumption" xfId="15"/>
    <cellStyle name="Normal_Form 1.4NetPeak" xfId="16"/>
    <cellStyle name="Percent 2" xfId="17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ED%202005/F&amp;I/2004-10-25_DEMAND_FOR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NIT_320\CED%202009\Revised\ControlAreaworkfiles\revisedEnergyandPeakforecastbyL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List&amp;FilerInfo"/>
      <sheetName val="Form1.1"/>
      <sheetName val="Form1.2"/>
      <sheetName val="Form1.3"/>
      <sheetName val="Form1.4"/>
      <sheetName val="Form1.5"/>
      <sheetName val="Form1.6"/>
      <sheetName val="Form1.7"/>
      <sheetName val="Form2.1"/>
      <sheetName val="Form2.2"/>
      <sheetName val="Form2.3"/>
      <sheetName val="Form2.4"/>
      <sheetName val="Form3.1a"/>
      <sheetName val="Form3.1b"/>
      <sheetName val="Form3.2"/>
      <sheetName val="Form3.3"/>
      <sheetName val="Form3.4"/>
    </sheetNames>
    <sheetDataSet>
      <sheetData sheetId="0" refreshError="1"/>
      <sheetData sheetId="1" refreshError="1">
        <row r="3">
          <cell r="C3" t="str">
            <v>Participant Name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ks2008"/>
      <sheetName val="peakbyagency"/>
      <sheetName val="LU"/>
      <sheetName val="copkdata"/>
      <sheetName val="planreanel"/>
      <sheetName val="BApeakTable"/>
      <sheetName val="BApeakTable1in20"/>
      <sheetName val="BApeakTable1in10"/>
      <sheetName val="BApeakTable1in5"/>
      <sheetName val="BANELTable"/>
      <sheetName val="nelbyagency"/>
      <sheetName val="salesbyagency"/>
      <sheetName val="qfer"/>
      <sheetName val="baynb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2007</v>
          </cell>
        </row>
      </sheetData>
      <sheetData sheetId="5" refreshError="1"/>
      <sheetData sheetId="6" refreshError="1"/>
      <sheetData sheetId="7">
        <row r="93">
          <cell r="A93" t="str">
            <v>Control Area</v>
          </cell>
          <cell r="B93" t="str">
            <v>onein5</v>
          </cell>
          <cell r="C93" t="str">
            <v>1-in-10</v>
          </cell>
          <cell r="D93" t="str">
            <v>1-in-20</v>
          </cell>
        </row>
        <row r="94">
          <cell r="A94" t="str">
            <v>PGE</v>
          </cell>
          <cell r="B94">
            <v>1.0569999999999999</v>
          </cell>
          <cell r="C94">
            <v>1.073</v>
          </cell>
          <cell r="D94">
            <v>1.087</v>
          </cell>
        </row>
        <row r="95">
          <cell r="A95" t="str">
            <v>SCE</v>
          </cell>
          <cell r="B95">
            <v>1.0680000000000001</v>
          </cell>
          <cell r="C95">
            <v>1.0880000000000001</v>
          </cell>
          <cell r="D95">
            <v>1.1040000000000001</v>
          </cell>
        </row>
        <row r="96">
          <cell r="A96" t="str">
            <v>SDGE</v>
          </cell>
          <cell r="B96">
            <v>1.0780000000000001</v>
          </cell>
          <cell r="C96">
            <v>1.1000000000000001</v>
          </cell>
          <cell r="D96">
            <v>1.119</v>
          </cell>
        </row>
        <row r="97">
          <cell r="A97" t="str">
            <v>LADWP</v>
          </cell>
          <cell r="B97">
            <v>1.0663</v>
          </cell>
          <cell r="C97">
            <v>1.0851</v>
          </cell>
          <cell r="D97">
            <v>1.1013999999999999</v>
          </cell>
        </row>
        <row r="98">
          <cell r="A98" t="str">
            <v>SMUD</v>
          </cell>
          <cell r="B98">
            <v>1.0724899999999999</v>
          </cell>
          <cell r="C98">
            <v>1.09301</v>
          </cell>
          <cell r="D98">
            <v>1.11083</v>
          </cell>
        </row>
        <row r="99">
          <cell r="A99" t="str">
            <v>TID</v>
          </cell>
          <cell r="B99">
            <v>1.0527599999999999</v>
          </cell>
          <cell r="C99">
            <v>1.0677000000000001</v>
          </cell>
          <cell r="D99">
            <v>1.08066</v>
          </cell>
        </row>
        <row r="100">
          <cell r="A100" t="str">
            <v>IID</v>
          </cell>
          <cell r="B100">
            <v>1.0676000000000001</v>
          </cell>
          <cell r="C100">
            <v>1.0780000000000001</v>
          </cell>
          <cell r="D100">
            <v>1.117</v>
          </cell>
        </row>
        <row r="101">
          <cell r="A101" t="str">
            <v>LADWPBA</v>
          </cell>
          <cell r="B101">
            <v>1.07633</v>
          </cell>
          <cell r="C101">
            <v>1.0979399999999999</v>
          </cell>
          <cell r="D101">
            <v>1.1167</v>
          </cell>
        </row>
        <row r="102">
          <cell r="A102" t="str">
            <v>SMUDBA</v>
          </cell>
          <cell r="B102">
            <v>1.0710999999999999</v>
          </cell>
          <cell r="C102">
            <v>1.0912299999999999</v>
          </cell>
          <cell r="D102">
            <v>1.1087</v>
          </cell>
        </row>
        <row r="103">
          <cell r="A103" t="str">
            <v>TID</v>
          </cell>
          <cell r="B103">
            <v>1.0653900000000001</v>
          </cell>
          <cell r="C103">
            <v>1.0839000000000001</v>
          </cell>
          <cell r="D103">
            <v>1.0999699999999999</v>
          </cell>
        </row>
        <row r="104">
          <cell r="A104" t="str">
            <v>SP26</v>
          </cell>
          <cell r="B104">
            <v>1.0730999999999999</v>
          </cell>
          <cell r="C104">
            <v>1.09379</v>
          </cell>
          <cell r="D104">
            <v>1.11175</v>
          </cell>
        </row>
        <row r="105">
          <cell r="A105" t="str">
            <v>GBAY</v>
          </cell>
          <cell r="B105">
            <v>1.0579099999999999</v>
          </cell>
          <cell r="C105">
            <v>1.0743100000000001</v>
          </cell>
          <cell r="D105">
            <v>1.0885400000000001</v>
          </cell>
        </row>
        <row r="106">
          <cell r="A106" t="str">
            <v>BCVTOTAL</v>
          </cell>
          <cell r="B106">
            <v>1.054</v>
          </cell>
          <cell r="C106">
            <v>1.069</v>
          </cell>
          <cell r="D106">
            <v>1.0820000000000001</v>
          </cell>
        </row>
        <row r="107">
          <cell r="A107" t="str">
            <v>labasinlra</v>
          </cell>
          <cell r="B107">
            <v>1.077</v>
          </cell>
          <cell r="C107">
            <v>1.0980000000000001</v>
          </cell>
          <cell r="D107">
            <v>1.117</v>
          </cell>
        </row>
        <row r="108">
          <cell r="C108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C11" sqref="C11"/>
    </sheetView>
  </sheetViews>
  <sheetFormatPr defaultRowHeight="12.75" x14ac:dyDescent="0.2"/>
  <sheetData>
    <row r="1" spans="1:4" x14ac:dyDescent="0.2">
      <c r="A1" s="72" t="s">
        <v>152</v>
      </c>
      <c r="B1" s="47"/>
    </row>
    <row r="2" spans="1:4" x14ac:dyDescent="0.2">
      <c r="A2" s="68"/>
      <c r="D2" s="48" t="s">
        <v>137</v>
      </c>
    </row>
    <row r="3" spans="1:4" x14ac:dyDescent="0.2">
      <c r="A3" s="68"/>
      <c r="D3" s="48"/>
    </row>
    <row r="4" spans="1:4" x14ac:dyDescent="0.2">
      <c r="D4" s="47" t="s">
        <v>112</v>
      </c>
    </row>
    <row r="6" spans="1:4" x14ac:dyDescent="0.2">
      <c r="B6" t="s">
        <v>113</v>
      </c>
    </row>
    <row r="7" spans="1:4" x14ac:dyDescent="0.2">
      <c r="B7" t="s">
        <v>154</v>
      </c>
    </row>
    <row r="8" spans="1:4" x14ac:dyDescent="0.2">
      <c r="B8" t="s">
        <v>114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"/>
  <sheetViews>
    <sheetView zoomScale="90" zoomScaleNormal="90" workbookViewId="0"/>
  </sheetViews>
  <sheetFormatPr defaultRowHeight="12.75" x14ac:dyDescent="0.2"/>
  <cols>
    <col min="1" max="1" width="28.42578125" customWidth="1"/>
    <col min="2" max="2" width="58.7109375" customWidth="1"/>
    <col min="3" max="13" width="10.140625" customWidth="1"/>
    <col min="14" max="14" width="10.85546875" customWidth="1"/>
    <col min="17" max="17" width="10.42578125" customWidth="1"/>
    <col min="255" max="255" width="45.85546875" customWidth="1"/>
    <col min="256" max="268" width="10.140625" customWidth="1"/>
    <col min="269" max="269" width="10.85546875" customWidth="1"/>
    <col min="511" max="511" width="45.85546875" customWidth="1"/>
    <col min="512" max="524" width="10.140625" customWidth="1"/>
    <col min="525" max="525" width="10.85546875" customWidth="1"/>
    <col min="767" max="767" width="45.85546875" customWidth="1"/>
    <col min="768" max="780" width="10.140625" customWidth="1"/>
    <col min="781" max="781" width="10.85546875" customWidth="1"/>
    <col min="1023" max="1023" width="45.85546875" customWidth="1"/>
    <col min="1024" max="1036" width="10.140625" customWidth="1"/>
    <col min="1037" max="1037" width="10.85546875" customWidth="1"/>
    <col min="1279" max="1279" width="45.85546875" customWidth="1"/>
    <col min="1280" max="1292" width="10.140625" customWidth="1"/>
    <col min="1293" max="1293" width="10.85546875" customWidth="1"/>
    <col min="1535" max="1535" width="45.85546875" customWidth="1"/>
    <col min="1536" max="1548" width="10.140625" customWidth="1"/>
    <col min="1549" max="1549" width="10.85546875" customWidth="1"/>
    <col min="1791" max="1791" width="45.85546875" customWidth="1"/>
    <col min="1792" max="1804" width="10.140625" customWidth="1"/>
    <col min="1805" max="1805" width="10.85546875" customWidth="1"/>
    <col min="2047" max="2047" width="45.85546875" customWidth="1"/>
    <col min="2048" max="2060" width="10.140625" customWidth="1"/>
    <col min="2061" max="2061" width="10.85546875" customWidth="1"/>
    <col min="2303" max="2303" width="45.85546875" customWidth="1"/>
    <col min="2304" max="2316" width="10.140625" customWidth="1"/>
    <col min="2317" max="2317" width="10.85546875" customWidth="1"/>
    <col min="2559" max="2559" width="45.85546875" customWidth="1"/>
    <col min="2560" max="2572" width="10.140625" customWidth="1"/>
    <col min="2573" max="2573" width="10.85546875" customWidth="1"/>
    <col min="2815" max="2815" width="45.85546875" customWidth="1"/>
    <col min="2816" max="2828" width="10.140625" customWidth="1"/>
    <col min="2829" max="2829" width="10.85546875" customWidth="1"/>
    <col min="3071" max="3071" width="45.85546875" customWidth="1"/>
    <col min="3072" max="3084" width="10.140625" customWidth="1"/>
    <col min="3085" max="3085" width="10.85546875" customWidth="1"/>
    <col min="3327" max="3327" width="45.85546875" customWidth="1"/>
    <col min="3328" max="3340" width="10.140625" customWidth="1"/>
    <col min="3341" max="3341" width="10.85546875" customWidth="1"/>
    <col min="3583" max="3583" width="45.85546875" customWidth="1"/>
    <col min="3584" max="3596" width="10.140625" customWidth="1"/>
    <col min="3597" max="3597" width="10.85546875" customWidth="1"/>
    <col min="3839" max="3839" width="45.85546875" customWidth="1"/>
    <col min="3840" max="3852" width="10.140625" customWidth="1"/>
    <col min="3853" max="3853" width="10.85546875" customWidth="1"/>
    <col min="4095" max="4095" width="45.85546875" customWidth="1"/>
    <col min="4096" max="4108" width="10.140625" customWidth="1"/>
    <col min="4109" max="4109" width="10.85546875" customWidth="1"/>
    <col min="4351" max="4351" width="45.85546875" customWidth="1"/>
    <col min="4352" max="4364" width="10.140625" customWidth="1"/>
    <col min="4365" max="4365" width="10.85546875" customWidth="1"/>
    <col min="4607" max="4607" width="45.85546875" customWidth="1"/>
    <col min="4608" max="4620" width="10.140625" customWidth="1"/>
    <col min="4621" max="4621" width="10.85546875" customWidth="1"/>
    <col min="4863" max="4863" width="45.85546875" customWidth="1"/>
    <col min="4864" max="4876" width="10.140625" customWidth="1"/>
    <col min="4877" max="4877" width="10.85546875" customWidth="1"/>
    <col min="5119" max="5119" width="45.85546875" customWidth="1"/>
    <col min="5120" max="5132" width="10.140625" customWidth="1"/>
    <col min="5133" max="5133" width="10.85546875" customWidth="1"/>
    <col min="5375" max="5375" width="45.85546875" customWidth="1"/>
    <col min="5376" max="5388" width="10.140625" customWidth="1"/>
    <col min="5389" max="5389" width="10.85546875" customWidth="1"/>
    <col min="5631" max="5631" width="45.85546875" customWidth="1"/>
    <col min="5632" max="5644" width="10.140625" customWidth="1"/>
    <col min="5645" max="5645" width="10.85546875" customWidth="1"/>
    <col min="5887" max="5887" width="45.85546875" customWidth="1"/>
    <col min="5888" max="5900" width="10.140625" customWidth="1"/>
    <col min="5901" max="5901" width="10.85546875" customWidth="1"/>
    <col min="6143" max="6143" width="45.85546875" customWidth="1"/>
    <col min="6144" max="6156" width="10.140625" customWidth="1"/>
    <col min="6157" max="6157" width="10.85546875" customWidth="1"/>
    <col min="6399" max="6399" width="45.85546875" customWidth="1"/>
    <col min="6400" max="6412" width="10.140625" customWidth="1"/>
    <col min="6413" max="6413" width="10.85546875" customWidth="1"/>
    <col min="6655" max="6655" width="45.85546875" customWidth="1"/>
    <col min="6656" max="6668" width="10.140625" customWidth="1"/>
    <col min="6669" max="6669" width="10.85546875" customWidth="1"/>
    <col min="6911" max="6911" width="45.85546875" customWidth="1"/>
    <col min="6912" max="6924" width="10.140625" customWidth="1"/>
    <col min="6925" max="6925" width="10.85546875" customWidth="1"/>
    <col min="7167" max="7167" width="45.85546875" customWidth="1"/>
    <col min="7168" max="7180" width="10.140625" customWidth="1"/>
    <col min="7181" max="7181" width="10.85546875" customWidth="1"/>
    <col min="7423" max="7423" width="45.85546875" customWidth="1"/>
    <col min="7424" max="7436" width="10.140625" customWidth="1"/>
    <col min="7437" max="7437" width="10.85546875" customWidth="1"/>
    <col min="7679" max="7679" width="45.85546875" customWidth="1"/>
    <col min="7680" max="7692" width="10.140625" customWidth="1"/>
    <col min="7693" max="7693" width="10.85546875" customWidth="1"/>
    <col min="7935" max="7935" width="45.85546875" customWidth="1"/>
    <col min="7936" max="7948" width="10.140625" customWidth="1"/>
    <col min="7949" max="7949" width="10.85546875" customWidth="1"/>
    <col min="8191" max="8191" width="45.85546875" customWidth="1"/>
    <col min="8192" max="8204" width="10.140625" customWidth="1"/>
    <col min="8205" max="8205" width="10.85546875" customWidth="1"/>
    <col min="8447" max="8447" width="45.85546875" customWidth="1"/>
    <col min="8448" max="8460" width="10.140625" customWidth="1"/>
    <col min="8461" max="8461" width="10.85546875" customWidth="1"/>
    <col min="8703" max="8703" width="45.85546875" customWidth="1"/>
    <col min="8704" max="8716" width="10.140625" customWidth="1"/>
    <col min="8717" max="8717" width="10.85546875" customWidth="1"/>
    <col min="8959" max="8959" width="45.85546875" customWidth="1"/>
    <col min="8960" max="8972" width="10.140625" customWidth="1"/>
    <col min="8973" max="8973" width="10.85546875" customWidth="1"/>
    <col min="9215" max="9215" width="45.85546875" customWidth="1"/>
    <col min="9216" max="9228" width="10.140625" customWidth="1"/>
    <col min="9229" max="9229" width="10.85546875" customWidth="1"/>
    <col min="9471" max="9471" width="45.85546875" customWidth="1"/>
    <col min="9472" max="9484" width="10.140625" customWidth="1"/>
    <col min="9485" max="9485" width="10.85546875" customWidth="1"/>
    <col min="9727" max="9727" width="45.85546875" customWidth="1"/>
    <col min="9728" max="9740" width="10.140625" customWidth="1"/>
    <col min="9741" max="9741" width="10.85546875" customWidth="1"/>
    <col min="9983" max="9983" width="45.85546875" customWidth="1"/>
    <col min="9984" max="9996" width="10.140625" customWidth="1"/>
    <col min="9997" max="9997" width="10.85546875" customWidth="1"/>
    <col min="10239" max="10239" width="45.85546875" customWidth="1"/>
    <col min="10240" max="10252" width="10.140625" customWidth="1"/>
    <col min="10253" max="10253" width="10.85546875" customWidth="1"/>
    <col min="10495" max="10495" width="45.85546875" customWidth="1"/>
    <col min="10496" max="10508" width="10.140625" customWidth="1"/>
    <col min="10509" max="10509" width="10.85546875" customWidth="1"/>
    <col min="10751" max="10751" width="45.85546875" customWidth="1"/>
    <col min="10752" max="10764" width="10.140625" customWidth="1"/>
    <col min="10765" max="10765" width="10.85546875" customWidth="1"/>
    <col min="11007" max="11007" width="45.85546875" customWidth="1"/>
    <col min="11008" max="11020" width="10.140625" customWidth="1"/>
    <col min="11021" max="11021" width="10.85546875" customWidth="1"/>
    <col min="11263" max="11263" width="45.85546875" customWidth="1"/>
    <col min="11264" max="11276" width="10.140625" customWidth="1"/>
    <col min="11277" max="11277" width="10.85546875" customWidth="1"/>
    <col min="11519" max="11519" width="45.85546875" customWidth="1"/>
    <col min="11520" max="11532" width="10.140625" customWidth="1"/>
    <col min="11533" max="11533" width="10.85546875" customWidth="1"/>
    <col min="11775" max="11775" width="45.85546875" customWidth="1"/>
    <col min="11776" max="11788" width="10.140625" customWidth="1"/>
    <col min="11789" max="11789" width="10.85546875" customWidth="1"/>
    <col min="12031" max="12031" width="45.85546875" customWidth="1"/>
    <col min="12032" max="12044" width="10.140625" customWidth="1"/>
    <col min="12045" max="12045" width="10.85546875" customWidth="1"/>
    <col min="12287" max="12287" width="45.85546875" customWidth="1"/>
    <col min="12288" max="12300" width="10.140625" customWidth="1"/>
    <col min="12301" max="12301" width="10.85546875" customWidth="1"/>
    <col min="12543" max="12543" width="45.85546875" customWidth="1"/>
    <col min="12544" max="12556" width="10.140625" customWidth="1"/>
    <col min="12557" max="12557" width="10.85546875" customWidth="1"/>
    <col min="12799" max="12799" width="45.85546875" customWidth="1"/>
    <col min="12800" max="12812" width="10.140625" customWidth="1"/>
    <col min="12813" max="12813" width="10.85546875" customWidth="1"/>
    <col min="13055" max="13055" width="45.85546875" customWidth="1"/>
    <col min="13056" max="13068" width="10.140625" customWidth="1"/>
    <col min="13069" max="13069" width="10.85546875" customWidth="1"/>
    <col min="13311" max="13311" width="45.85546875" customWidth="1"/>
    <col min="13312" max="13324" width="10.140625" customWidth="1"/>
    <col min="13325" max="13325" width="10.85546875" customWidth="1"/>
    <col min="13567" max="13567" width="45.85546875" customWidth="1"/>
    <col min="13568" max="13580" width="10.140625" customWidth="1"/>
    <col min="13581" max="13581" width="10.85546875" customWidth="1"/>
    <col min="13823" max="13823" width="45.85546875" customWidth="1"/>
    <col min="13824" max="13836" width="10.140625" customWidth="1"/>
    <col min="13837" max="13837" width="10.85546875" customWidth="1"/>
    <col min="14079" max="14079" width="45.85546875" customWidth="1"/>
    <col min="14080" max="14092" width="10.140625" customWidth="1"/>
    <col min="14093" max="14093" width="10.85546875" customWidth="1"/>
    <col min="14335" max="14335" width="45.85546875" customWidth="1"/>
    <col min="14336" max="14348" width="10.140625" customWidth="1"/>
    <col min="14349" max="14349" width="10.85546875" customWidth="1"/>
    <col min="14591" max="14591" width="45.85546875" customWidth="1"/>
    <col min="14592" max="14604" width="10.140625" customWidth="1"/>
    <col min="14605" max="14605" width="10.85546875" customWidth="1"/>
    <col min="14847" max="14847" width="45.85546875" customWidth="1"/>
    <col min="14848" max="14860" width="10.140625" customWidth="1"/>
    <col min="14861" max="14861" width="10.85546875" customWidth="1"/>
    <col min="15103" max="15103" width="45.85546875" customWidth="1"/>
    <col min="15104" max="15116" width="10.140625" customWidth="1"/>
    <col min="15117" max="15117" width="10.85546875" customWidth="1"/>
    <col min="15359" max="15359" width="45.85546875" customWidth="1"/>
    <col min="15360" max="15372" width="10.140625" customWidth="1"/>
    <col min="15373" max="15373" width="10.85546875" customWidth="1"/>
    <col min="15615" max="15615" width="45.85546875" customWidth="1"/>
    <col min="15616" max="15628" width="10.140625" customWidth="1"/>
    <col min="15629" max="15629" width="10.85546875" customWidth="1"/>
    <col min="15871" max="15871" width="45.85546875" customWidth="1"/>
    <col min="15872" max="15884" width="10.140625" customWidth="1"/>
    <col min="15885" max="15885" width="10.85546875" customWidth="1"/>
    <col min="16127" max="16127" width="45.85546875" customWidth="1"/>
    <col min="16128" max="16140" width="10.140625" customWidth="1"/>
    <col min="16141" max="16141" width="10.85546875" customWidth="1"/>
  </cols>
  <sheetData>
    <row r="1" spans="1:17" s="28" customFormat="1" ht="15.75" x14ac:dyDescent="0.2">
      <c r="A1" s="26" t="s">
        <v>138</v>
      </c>
      <c r="B1" s="26"/>
      <c r="C1" s="27"/>
      <c r="D1" s="26"/>
      <c r="E1" s="26"/>
      <c r="F1" s="26"/>
      <c r="G1" s="26"/>
      <c r="H1" s="5"/>
      <c r="I1" s="26"/>
      <c r="J1" s="26"/>
      <c r="K1" s="26"/>
      <c r="L1" s="26"/>
      <c r="M1" s="26"/>
      <c r="N1" s="26"/>
    </row>
    <row r="2" spans="1:17" s="28" customFormat="1" ht="15.75" x14ac:dyDescent="0.2">
      <c r="A2" s="13" t="s">
        <v>152</v>
      </c>
      <c r="B2" s="29"/>
      <c r="C2" s="29"/>
      <c r="D2" s="29"/>
      <c r="E2" s="29"/>
      <c r="F2" s="29"/>
      <c r="G2" s="29"/>
      <c r="H2" s="5"/>
      <c r="I2" s="29"/>
      <c r="J2" s="29"/>
      <c r="K2" s="26"/>
      <c r="L2" s="26"/>
      <c r="M2" s="26"/>
      <c r="N2" s="26"/>
    </row>
    <row r="3" spans="1:17" s="28" customFormat="1" ht="15.75" x14ac:dyDescent="0.2">
      <c r="A3" s="30" t="s">
        <v>139</v>
      </c>
      <c r="B3" s="30"/>
      <c r="C3" s="30"/>
      <c r="D3" s="30"/>
      <c r="E3" s="30"/>
      <c r="F3" s="30"/>
      <c r="G3" s="30"/>
      <c r="H3" s="5"/>
      <c r="I3" s="26"/>
      <c r="J3" s="26"/>
      <c r="K3" s="26"/>
      <c r="L3" s="26"/>
      <c r="M3" s="26"/>
      <c r="N3" s="26"/>
    </row>
    <row r="4" spans="1:17" s="32" customFormat="1" ht="15" x14ac:dyDescent="0.2">
      <c r="A4" s="31"/>
      <c r="B4" s="31"/>
      <c r="C4" s="31"/>
      <c r="D4" s="31"/>
      <c r="E4" s="31"/>
      <c r="F4" s="31"/>
      <c r="G4" s="31"/>
      <c r="H4" s="5"/>
      <c r="I4" s="31"/>
      <c r="J4" s="31"/>
      <c r="K4" s="31"/>
      <c r="L4" s="31"/>
      <c r="M4" s="31"/>
      <c r="N4" s="31"/>
    </row>
    <row r="5" spans="1:17" ht="63.75" x14ac:dyDescent="0.2">
      <c r="A5" s="33" t="s">
        <v>49</v>
      </c>
      <c r="B5" s="34" t="s">
        <v>35</v>
      </c>
      <c r="C5" s="35">
        <v>2015</v>
      </c>
      <c r="D5" s="35">
        <v>2016</v>
      </c>
      <c r="E5" s="35">
        <v>2017</v>
      </c>
      <c r="F5" s="35">
        <v>2018</v>
      </c>
      <c r="G5" s="35">
        <v>2019</v>
      </c>
      <c r="H5" s="35">
        <v>2020</v>
      </c>
      <c r="I5" s="35">
        <v>2021</v>
      </c>
      <c r="J5" s="35">
        <v>2022</v>
      </c>
      <c r="K5" s="35">
        <v>2023</v>
      </c>
      <c r="L5" s="35">
        <v>2024</v>
      </c>
      <c r="M5" s="35">
        <v>2025</v>
      </c>
      <c r="N5" s="35">
        <v>2026</v>
      </c>
      <c r="O5" s="35">
        <v>2027</v>
      </c>
      <c r="P5" s="35">
        <v>2028</v>
      </c>
      <c r="Q5" s="36" t="s">
        <v>135</v>
      </c>
    </row>
    <row r="6" spans="1:17" x14ac:dyDescent="0.2">
      <c r="A6" s="37" t="s">
        <v>50</v>
      </c>
      <c r="B6" s="37" t="s">
        <v>51</v>
      </c>
      <c r="C6" s="38">
        <v>30</v>
      </c>
      <c r="D6" s="38">
        <v>29</v>
      </c>
      <c r="E6" s="38">
        <v>29</v>
      </c>
      <c r="F6" s="38">
        <v>29</v>
      </c>
      <c r="G6" s="38">
        <v>29</v>
      </c>
      <c r="H6" s="38">
        <v>29</v>
      </c>
      <c r="I6" s="38">
        <v>29</v>
      </c>
      <c r="J6" s="38">
        <v>29</v>
      </c>
      <c r="K6" s="38">
        <v>29</v>
      </c>
      <c r="L6" s="38">
        <v>29</v>
      </c>
      <c r="M6" s="38">
        <v>29</v>
      </c>
      <c r="N6" s="38">
        <v>29</v>
      </c>
      <c r="O6" s="38">
        <v>29</v>
      </c>
      <c r="P6" s="38">
        <v>29</v>
      </c>
      <c r="Q6" s="39">
        <f t="shared" ref="Q6:Q37" si="0">(P6/C6)^(1/13)-1</f>
        <v>-2.6044142804040327E-3</v>
      </c>
    </row>
    <row r="7" spans="1:17" x14ac:dyDescent="0.2">
      <c r="A7" s="40"/>
      <c r="B7" s="41" t="s">
        <v>52</v>
      </c>
      <c r="C7" s="38">
        <v>343</v>
      </c>
      <c r="D7" s="38">
        <v>335</v>
      </c>
      <c r="E7" s="38">
        <v>332</v>
      </c>
      <c r="F7" s="38">
        <v>332</v>
      </c>
      <c r="G7" s="38">
        <v>332</v>
      </c>
      <c r="H7" s="38">
        <v>333</v>
      </c>
      <c r="I7" s="38">
        <v>334</v>
      </c>
      <c r="J7" s="38">
        <v>335</v>
      </c>
      <c r="K7" s="38">
        <v>336</v>
      </c>
      <c r="L7" s="38">
        <v>336</v>
      </c>
      <c r="M7" s="38">
        <v>335</v>
      </c>
      <c r="N7" s="38">
        <v>335</v>
      </c>
      <c r="O7" s="38">
        <v>336</v>
      </c>
      <c r="P7" s="38">
        <v>336</v>
      </c>
      <c r="Q7" s="39">
        <f t="shared" si="0"/>
        <v>-1.5848418253153751E-3</v>
      </c>
    </row>
    <row r="8" spans="1:17" x14ac:dyDescent="0.2">
      <c r="A8" s="40"/>
      <c r="B8" s="41" t="s">
        <v>53</v>
      </c>
      <c r="C8" s="38">
        <v>15</v>
      </c>
      <c r="D8" s="38">
        <v>14</v>
      </c>
      <c r="E8" s="38">
        <v>14</v>
      </c>
      <c r="F8" s="38">
        <v>14</v>
      </c>
      <c r="G8" s="38">
        <v>14</v>
      </c>
      <c r="H8" s="38">
        <v>14</v>
      </c>
      <c r="I8" s="38">
        <v>14</v>
      </c>
      <c r="J8" s="38">
        <v>14</v>
      </c>
      <c r="K8" s="38">
        <v>15</v>
      </c>
      <c r="L8" s="38">
        <v>15</v>
      </c>
      <c r="M8" s="38">
        <v>14</v>
      </c>
      <c r="N8" s="38">
        <v>14</v>
      </c>
      <c r="O8" s="38">
        <v>15</v>
      </c>
      <c r="P8" s="38">
        <v>15</v>
      </c>
      <c r="Q8" s="39">
        <f t="shared" si="0"/>
        <v>0</v>
      </c>
    </row>
    <row r="9" spans="1:17" x14ac:dyDescent="0.2">
      <c r="A9" s="40"/>
      <c r="B9" s="41" t="s">
        <v>54</v>
      </c>
      <c r="C9" s="38">
        <v>33</v>
      </c>
      <c r="D9" s="38">
        <v>33</v>
      </c>
      <c r="E9" s="38">
        <v>32</v>
      </c>
      <c r="F9" s="38">
        <v>32</v>
      </c>
      <c r="G9" s="38">
        <v>32</v>
      </c>
      <c r="H9" s="38">
        <v>33</v>
      </c>
      <c r="I9" s="38">
        <v>33</v>
      </c>
      <c r="J9" s="38">
        <v>33</v>
      </c>
      <c r="K9" s="38">
        <v>33</v>
      </c>
      <c r="L9" s="38">
        <v>33</v>
      </c>
      <c r="M9" s="38">
        <v>33</v>
      </c>
      <c r="N9" s="38">
        <v>33</v>
      </c>
      <c r="O9" s="38">
        <v>33</v>
      </c>
      <c r="P9" s="38">
        <v>33</v>
      </c>
      <c r="Q9" s="39">
        <f t="shared" si="0"/>
        <v>0</v>
      </c>
    </row>
    <row r="10" spans="1:17" x14ac:dyDescent="0.2">
      <c r="A10" s="40"/>
      <c r="B10" s="41" t="s">
        <v>55</v>
      </c>
      <c r="C10" s="38">
        <v>74</v>
      </c>
      <c r="D10" s="38">
        <v>73</v>
      </c>
      <c r="E10" s="38">
        <v>72</v>
      </c>
      <c r="F10" s="38">
        <v>72</v>
      </c>
      <c r="G10" s="38">
        <v>72</v>
      </c>
      <c r="H10" s="38">
        <v>72</v>
      </c>
      <c r="I10" s="38">
        <v>72</v>
      </c>
      <c r="J10" s="38">
        <v>73</v>
      </c>
      <c r="K10" s="38">
        <v>73</v>
      </c>
      <c r="L10" s="38">
        <v>73</v>
      </c>
      <c r="M10" s="38">
        <v>73</v>
      </c>
      <c r="N10" s="38">
        <v>73</v>
      </c>
      <c r="O10" s="38">
        <v>73</v>
      </c>
      <c r="P10" s="38">
        <v>73</v>
      </c>
      <c r="Q10" s="39">
        <f t="shared" si="0"/>
        <v>-1.0460411368189426E-3</v>
      </c>
    </row>
    <row r="11" spans="1:17" x14ac:dyDescent="0.2">
      <c r="A11" s="40"/>
      <c r="B11" s="41" t="s">
        <v>56</v>
      </c>
      <c r="C11" s="38">
        <v>435</v>
      </c>
      <c r="D11" s="38">
        <v>425</v>
      </c>
      <c r="E11" s="38">
        <v>422</v>
      </c>
      <c r="F11" s="38">
        <v>422</v>
      </c>
      <c r="G11" s="38">
        <v>422</v>
      </c>
      <c r="H11" s="38">
        <v>423</v>
      </c>
      <c r="I11" s="38">
        <v>424</v>
      </c>
      <c r="J11" s="38">
        <v>426</v>
      </c>
      <c r="K11" s="38">
        <v>427</v>
      </c>
      <c r="L11" s="38">
        <v>428</v>
      </c>
      <c r="M11" s="38">
        <v>426</v>
      </c>
      <c r="N11" s="38">
        <v>426</v>
      </c>
      <c r="O11" s="38">
        <v>427</v>
      </c>
      <c r="P11" s="38">
        <v>427</v>
      </c>
      <c r="Q11" s="39">
        <f t="shared" si="0"/>
        <v>-1.4268286384129247E-3</v>
      </c>
    </row>
    <row r="12" spans="1:17" x14ac:dyDescent="0.2">
      <c r="A12" s="40"/>
      <c r="B12" s="41" t="s">
        <v>57</v>
      </c>
      <c r="C12" s="38">
        <v>128</v>
      </c>
      <c r="D12" s="38">
        <v>125</v>
      </c>
      <c r="E12" s="38">
        <v>125</v>
      </c>
      <c r="F12" s="38">
        <v>124</v>
      </c>
      <c r="G12" s="38">
        <v>125</v>
      </c>
      <c r="H12" s="38">
        <v>125</v>
      </c>
      <c r="I12" s="38">
        <v>125</v>
      </c>
      <c r="J12" s="38">
        <v>126</v>
      </c>
      <c r="K12" s="38">
        <v>126</v>
      </c>
      <c r="L12" s="38">
        <v>126</v>
      </c>
      <c r="M12" s="38">
        <v>126</v>
      </c>
      <c r="N12" s="38">
        <v>126</v>
      </c>
      <c r="O12" s="38">
        <v>126</v>
      </c>
      <c r="P12" s="38">
        <v>126</v>
      </c>
      <c r="Q12" s="39">
        <f t="shared" si="0"/>
        <v>-1.2106786110704926E-3</v>
      </c>
    </row>
    <row r="13" spans="1:17" x14ac:dyDescent="0.2">
      <c r="A13" s="40"/>
      <c r="B13" s="41" t="s">
        <v>58</v>
      </c>
      <c r="C13" s="38">
        <v>919</v>
      </c>
      <c r="D13" s="38">
        <v>897</v>
      </c>
      <c r="E13" s="38">
        <v>892</v>
      </c>
      <c r="F13" s="38">
        <v>890</v>
      </c>
      <c r="G13" s="38">
        <v>891</v>
      </c>
      <c r="H13" s="38">
        <v>892</v>
      </c>
      <c r="I13" s="38">
        <v>896</v>
      </c>
      <c r="J13" s="38">
        <v>898</v>
      </c>
      <c r="K13" s="38">
        <v>902</v>
      </c>
      <c r="L13" s="38">
        <v>903</v>
      </c>
      <c r="M13" s="38">
        <v>899</v>
      </c>
      <c r="N13" s="38">
        <v>900</v>
      </c>
      <c r="O13" s="38">
        <v>901</v>
      </c>
      <c r="P13" s="38">
        <v>902</v>
      </c>
      <c r="Q13" s="39">
        <f t="shared" si="0"/>
        <v>-1.43524614714996E-3</v>
      </c>
    </row>
    <row r="14" spans="1:17" x14ac:dyDescent="0.2">
      <c r="A14" s="40"/>
      <c r="B14" s="41" t="s">
        <v>61</v>
      </c>
      <c r="C14" s="38">
        <v>1031</v>
      </c>
      <c r="D14" s="38">
        <v>1007</v>
      </c>
      <c r="E14" s="38">
        <v>1001</v>
      </c>
      <c r="F14" s="38">
        <v>999</v>
      </c>
      <c r="G14" s="38">
        <v>1000</v>
      </c>
      <c r="H14" s="38">
        <v>1001</v>
      </c>
      <c r="I14" s="38">
        <v>1005</v>
      </c>
      <c r="J14" s="38">
        <v>1008</v>
      </c>
      <c r="K14" s="38">
        <v>1012</v>
      </c>
      <c r="L14" s="38">
        <v>1013</v>
      </c>
      <c r="M14" s="38">
        <v>1009</v>
      </c>
      <c r="N14" s="38">
        <v>1010</v>
      </c>
      <c r="O14" s="38">
        <v>1011</v>
      </c>
      <c r="P14" s="38">
        <v>1012</v>
      </c>
      <c r="Q14" s="39">
        <f t="shared" si="0"/>
        <v>-1.4297948809791627E-3</v>
      </c>
    </row>
    <row r="15" spans="1:17" x14ac:dyDescent="0.2">
      <c r="A15" s="40"/>
      <c r="B15" s="41" t="s">
        <v>62</v>
      </c>
      <c r="C15" s="38">
        <v>107</v>
      </c>
      <c r="D15" s="38">
        <v>105</v>
      </c>
      <c r="E15" s="38">
        <v>104</v>
      </c>
      <c r="F15" s="38">
        <v>104</v>
      </c>
      <c r="G15" s="38">
        <v>104</v>
      </c>
      <c r="H15" s="38">
        <v>104</v>
      </c>
      <c r="I15" s="38">
        <v>105</v>
      </c>
      <c r="J15" s="38">
        <v>105</v>
      </c>
      <c r="K15" s="38">
        <v>105</v>
      </c>
      <c r="L15" s="38">
        <v>106</v>
      </c>
      <c r="M15" s="38">
        <v>105</v>
      </c>
      <c r="N15" s="38">
        <v>105</v>
      </c>
      <c r="O15" s="38">
        <v>105</v>
      </c>
      <c r="P15" s="38">
        <v>105</v>
      </c>
      <c r="Q15" s="39">
        <f t="shared" si="0"/>
        <v>-1.4503690662617252E-3</v>
      </c>
    </row>
    <row r="16" spans="1:17" x14ac:dyDescent="0.2">
      <c r="A16" s="40"/>
      <c r="B16" s="50" t="s">
        <v>118</v>
      </c>
      <c r="C16" s="38">
        <v>779</v>
      </c>
      <c r="D16" s="38">
        <v>1701</v>
      </c>
      <c r="E16" s="38">
        <v>1572</v>
      </c>
      <c r="F16" s="38">
        <v>1572</v>
      </c>
      <c r="G16" s="38">
        <v>1572</v>
      </c>
      <c r="H16" s="38">
        <v>1572</v>
      </c>
      <c r="I16" s="38">
        <v>1572</v>
      </c>
      <c r="J16" s="38">
        <v>1572</v>
      </c>
      <c r="K16" s="38">
        <v>1572</v>
      </c>
      <c r="L16" s="38">
        <v>1572</v>
      </c>
      <c r="M16" s="38">
        <v>1572</v>
      </c>
      <c r="N16" s="38">
        <v>1572</v>
      </c>
      <c r="O16" s="38">
        <v>1572</v>
      </c>
      <c r="P16" s="38">
        <v>1572</v>
      </c>
      <c r="Q16" s="39">
        <f t="shared" si="0"/>
        <v>5.549214703916916E-2</v>
      </c>
    </row>
    <row r="17" spans="1:17" x14ac:dyDescent="0.2">
      <c r="A17" s="40"/>
      <c r="B17" s="41" t="s">
        <v>115</v>
      </c>
      <c r="C17" s="38">
        <v>25</v>
      </c>
      <c r="D17" s="38">
        <v>24</v>
      </c>
      <c r="E17" s="38">
        <v>24</v>
      </c>
      <c r="F17" s="38">
        <v>24</v>
      </c>
      <c r="G17" s="38">
        <v>24</v>
      </c>
      <c r="H17" s="38">
        <v>24</v>
      </c>
      <c r="I17" s="38">
        <v>24</v>
      </c>
      <c r="J17" s="38">
        <v>24</v>
      </c>
      <c r="K17" s="38">
        <v>24</v>
      </c>
      <c r="L17" s="38">
        <v>24</v>
      </c>
      <c r="M17" s="38">
        <v>24</v>
      </c>
      <c r="N17" s="38">
        <v>24</v>
      </c>
      <c r="O17" s="38">
        <v>24</v>
      </c>
      <c r="P17" s="38">
        <v>24</v>
      </c>
      <c r="Q17" s="39">
        <f t="shared" si="0"/>
        <v>-3.1352282994349112E-3</v>
      </c>
    </row>
    <row r="18" spans="1:17" x14ac:dyDescent="0.2">
      <c r="A18" s="40"/>
      <c r="B18" s="41" t="s">
        <v>63</v>
      </c>
      <c r="C18" s="38">
        <v>124</v>
      </c>
      <c r="D18" s="38">
        <v>121</v>
      </c>
      <c r="E18" s="38">
        <v>120</v>
      </c>
      <c r="F18" s="38">
        <v>120</v>
      </c>
      <c r="G18" s="38">
        <v>120</v>
      </c>
      <c r="H18" s="38">
        <v>120</v>
      </c>
      <c r="I18" s="38">
        <v>121</v>
      </c>
      <c r="J18" s="38">
        <v>121</v>
      </c>
      <c r="K18" s="38">
        <v>122</v>
      </c>
      <c r="L18" s="38">
        <v>122</v>
      </c>
      <c r="M18" s="38">
        <v>121</v>
      </c>
      <c r="N18" s="38">
        <v>121</v>
      </c>
      <c r="O18" s="38">
        <v>121</v>
      </c>
      <c r="P18" s="38">
        <v>122</v>
      </c>
      <c r="Q18" s="39">
        <f t="shared" si="0"/>
        <v>-1.2500273619310276E-3</v>
      </c>
    </row>
    <row r="19" spans="1:17" x14ac:dyDescent="0.2">
      <c r="A19" s="40"/>
      <c r="B19" s="41" t="s">
        <v>65</v>
      </c>
      <c r="C19" s="38">
        <v>73361.485000000001</v>
      </c>
      <c r="D19" s="38">
        <v>69761.948999999993</v>
      </c>
      <c r="E19" s="38">
        <v>68311.302711545373</v>
      </c>
      <c r="F19" s="38">
        <v>67993.895479089959</v>
      </c>
      <c r="G19" s="38">
        <v>68056.483723547732</v>
      </c>
      <c r="H19" s="38">
        <v>68234.836529685243</v>
      </c>
      <c r="I19" s="38">
        <v>68557.818593044736</v>
      </c>
      <c r="J19" s="38">
        <v>68830.896335787285</v>
      </c>
      <c r="K19" s="38">
        <v>69154.819114225684</v>
      </c>
      <c r="L19" s="38">
        <v>69241.690652906822</v>
      </c>
      <c r="M19" s="38">
        <v>68858.900289404803</v>
      </c>
      <c r="N19" s="38">
        <v>68919.431650099228</v>
      </c>
      <c r="O19" s="38">
        <v>68986.238700415299</v>
      </c>
      <c r="P19" s="38">
        <v>69047.493475691095</v>
      </c>
      <c r="Q19" s="39">
        <f t="shared" si="0"/>
        <v>-4.651034233363105E-3</v>
      </c>
    </row>
    <row r="20" spans="1:17" x14ac:dyDescent="0.2">
      <c r="A20" s="40"/>
      <c r="B20" s="41" t="s">
        <v>66</v>
      </c>
      <c r="C20" s="38">
        <v>9520</v>
      </c>
      <c r="D20" s="38">
        <v>9520</v>
      </c>
      <c r="E20" s="38">
        <v>9520</v>
      </c>
      <c r="F20" s="38">
        <v>9520</v>
      </c>
      <c r="G20" s="38">
        <v>9520</v>
      </c>
      <c r="H20" s="38">
        <v>9520</v>
      </c>
      <c r="I20" s="38">
        <v>9520</v>
      </c>
      <c r="J20" s="38">
        <v>9520</v>
      </c>
      <c r="K20" s="38">
        <v>9520</v>
      </c>
      <c r="L20" s="38">
        <v>9520</v>
      </c>
      <c r="M20" s="38">
        <v>9520</v>
      </c>
      <c r="N20" s="38">
        <v>9520</v>
      </c>
      <c r="O20" s="38">
        <v>9520</v>
      </c>
      <c r="P20" s="38">
        <v>9520</v>
      </c>
      <c r="Q20" s="39">
        <f t="shared" si="0"/>
        <v>0</v>
      </c>
    </row>
    <row r="21" spans="1:17" x14ac:dyDescent="0.2">
      <c r="A21" s="40"/>
      <c r="B21" s="50" t="s">
        <v>119</v>
      </c>
      <c r="C21" s="38">
        <v>1666.327</v>
      </c>
      <c r="D21" s="38">
        <v>2056.1469999999999</v>
      </c>
      <c r="E21" s="38">
        <v>2893.608986996192</v>
      </c>
      <c r="F21" s="38">
        <v>2899.8778591236946</v>
      </c>
      <c r="G21" s="38">
        <v>2904.6663947548191</v>
      </c>
      <c r="H21" s="38">
        <v>2908.9082102867296</v>
      </c>
      <c r="I21" s="38">
        <v>2911.2024760397553</v>
      </c>
      <c r="J21" s="38">
        <v>2912.6850878803862</v>
      </c>
      <c r="K21" s="38">
        <v>2914.4277202730527</v>
      </c>
      <c r="L21" s="38">
        <v>2916.7093807939677</v>
      </c>
      <c r="M21" s="38">
        <v>2918.4970320522602</v>
      </c>
      <c r="N21" s="38">
        <v>2923.1978379974007</v>
      </c>
      <c r="O21" s="38">
        <v>2930.3230418530079</v>
      </c>
      <c r="P21" s="38">
        <v>2938.5773490301845</v>
      </c>
      <c r="Q21" s="39">
        <f t="shared" si="0"/>
        <v>4.4604924504400456E-2</v>
      </c>
    </row>
    <row r="22" spans="1:17" x14ac:dyDescent="0.2">
      <c r="A22" s="40"/>
      <c r="B22" s="50" t="s">
        <v>120</v>
      </c>
      <c r="C22" s="38">
        <v>1952.1880000000001</v>
      </c>
      <c r="D22" s="38">
        <v>2190.904</v>
      </c>
      <c r="E22" s="38">
        <v>2391.0883014584379</v>
      </c>
      <c r="F22" s="38">
        <v>2554.2266617863424</v>
      </c>
      <c r="G22" s="38">
        <v>2532.8498816974497</v>
      </c>
      <c r="H22" s="38">
        <v>2512.255260028036</v>
      </c>
      <c r="I22" s="38">
        <v>2499.9789309155099</v>
      </c>
      <c r="J22" s="38">
        <v>2490.4185763323312</v>
      </c>
      <c r="K22" s="38">
        <v>2484.7531655012649</v>
      </c>
      <c r="L22" s="38">
        <v>2483.5999662992103</v>
      </c>
      <c r="M22" s="38">
        <v>2486.6026785429335</v>
      </c>
      <c r="N22" s="38">
        <v>2497.370511903363</v>
      </c>
      <c r="O22" s="38">
        <v>2516.4382577317019</v>
      </c>
      <c r="P22" s="38">
        <v>2543.9291752787231</v>
      </c>
      <c r="Q22" s="39">
        <f t="shared" si="0"/>
        <v>2.0574881375312826E-2</v>
      </c>
    </row>
    <row r="23" spans="1:17" x14ac:dyDescent="0.2">
      <c r="A23" s="40"/>
      <c r="B23" s="41" t="s">
        <v>67</v>
      </c>
      <c r="C23" s="38">
        <v>137</v>
      </c>
      <c r="D23" s="38">
        <v>134</v>
      </c>
      <c r="E23" s="38">
        <v>133</v>
      </c>
      <c r="F23" s="38">
        <v>133</v>
      </c>
      <c r="G23" s="38">
        <v>133</v>
      </c>
      <c r="H23" s="38">
        <v>133</v>
      </c>
      <c r="I23" s="38">
        <v>134</v>
      </c>
      <c r="J23" s="38">
        <v>134</v>
      </c>
      <c r="K23" s="38">
        <v>135</v>
      </c>
      <c r="L23" s="38">
        <v>135</v>
      </c>
      <c r="M23" s="38">
        <v>134</v>
      </c>
      <c r="N23" s="38">
        <v>134</v>
      </c>
      <c r="O23" s="38">
        <v>134</v>
      </c>
      <c r="P23" s="38">
        <v>135</v>
      </c>
      <c r="Q23" s="39">
        <f t="shared" si="0"/>
        <v>-1.1306024937559611E-3</v>
      </c>
    </row>
    <row r="24" spans="1:17" x14ac:dyDescent="0.2">
      <c r="A24" s="40"/>
      <c r="B24" s="41" t="s">
        <v>68</v>
      </c>
      <c r="C24" s="38">
        <v>49</v>
      </c>
      <c r="D24" s="38">
        <v>47</v>
      </c>
      <c r="E24" s="38">
        <v>47</v>
      </c>
      <c r="F24" s="38">
        <v>47</v>
      </c>
      <c r="G24" s="38">
        <v>47</v>
      </c>
      <c r="H24" s="38">
        <v>47</v>
      </c>
      <c r="I24" s="38">
        <v>47</v>
      </c>
      <c r="J24" s="38">
        <v>48</v>
      </c>
      <c r="K24" s="38">
        <v>48</v>
      </c>
      <c r="L24" s="38">
        <v>48</v>
      </c>
      <c r="M24" s="38">
        <v>48</v>
      </c>
      <c r="N24" s="38">
        <v>48</v>
      </c>
      <c r="O24" s="38">
        <v>48</v>
      </c>
      <c r="P24" s="38">
        <v>48</v>
      </c>
      <c r="Q24" s="39">
        <f t="shared" si="0"/>
        <v>-1.5848418253153751E-3</v>
      </c>
    </row>
    <row r="25" spans="1:17" x14ac:dyDescent="0.2">
      <c r="A25" s="40"/>
      <c r="B25" s="41" t="s">
        <v>69</v>
      </c>
      <c r="C25" s="38">
        <v>19</v>
      </c>
      <c r="D25" s="38">
        <v>19</v>
      </c>
      <c r="E25" s="38">
        <v>19</v>
      </c>
      <c r="F25" s="38">
        <v>19</v>
      </c>
      <c r="G25" s="38">
        <v>19</v>
      </c>
      <c r="H25" s="38">
        <v>19</v>
      </c>
      <c r="I25" s="38">
        <v>19</v>
      </c>
      <c r="J25" s="38">
        <v>19</v>
      </c>
      <c r="K25" s="38">
        <v>19</v>
      </c>
      <c r="L25" s="38">
        <v>19</v>
      </c>
      <c r="M25" s="38">
        <v>19</v>
      </c>
      <c r="N25" s="38">
        <v>19</v>
      </c>
      <c r="O25" s="38">
        <v>19</v>
      </c>
      <c r="P25" s="38">
        <v>19</v>
      </c>
      <c r="Q25" s="39">
        <f t="shared" si="0"/>
        <v>0</v>
      </c>
    </row>
    <row r="26" spans="1:17" x14ac:dyDescent="0.2">
      <c r="A26" s="40"/>
      <c r="B26" s="41" t="s">
        <v>0</v>
      </c>
      <c r="C26" s="38">
        <v>3206</v>
      </c>
      <c r="D26" s="38">
        <v>3131</v>
      </c>
      <c r="E26" s="38">
        <v>3111</v>
      </c>
      <c r="F26" s="38">
        <v>3105</v>
      </c>
      <c r="G26" s="38">
        <v>3107</v>
      </c>
      <c r="H26" s="38">
        <v>3113</v>
      </c>
      <c r="I26" s="38">
        <v>3124</v>
      </c>
      <c r="J26" s="38">
        <v>3134</v>
      </c>
      <c r="K26" s="38">
        <v>3146</v>
      </c>
      <c r="L26" s="38">
        <v>3149</v>
      </c>
      <c r="M26" s="38">
        <v>3135</v>
      </c>
      <c r="N26" s="38">
        <v>3138</v>
      </c>
      <c r="O26" s="38">
        <v>3142</v>
      </c>
      <c r="P26" s="38">
        <v>3145</v>
      </c>
      <c r="Q26" s="39">
        <f t="shared" si="0"/>
        <v>-1.4766136574325683E-3</v>
      </c>
    </row>
    <row r="27" spans="1:17" x14ac:dyDescent="0.2">
      <c r="A27" s="40"/>
      <c r="B27" s="41" t="s">
        <v>70</v>
      </c>
      <c r="C27" s="38">
        <v>22</v>
      </c>
      <c r="D27" s="38">
        <v>22</v>
      </c>
      <c r="E27" s="38">
        <v>22</v>
      </c>
      <c r="F27" s="38">
        <v>22</v>
      </c>
      <c r="G27" s="38">
        <v>22</v>
      </c>
      <c r="H27" s="38">
        <v>22</v>
      </c>
      <c r="I27" s="38">
        <v>22</v>
      </c>
      <c r="J27" s="38">
        <v>22</v>
      </c>
      <c r="K27" s="38">
        <v>22</v>
      </c>
      <c r="L27" s="38">
        <v>22</v>
      </c>
      <c r="M27" s="38">
        <v>22</v>
      </c>
      <c r="N27" s="38">
        <v>22</v>
      </c>
      <c r="O27" s="38">
        <v>22</v>
      </c>
      <c r="P27" s="38">
        <v>22</v>
      </c>
      <c r="Q27" s="39">
        <f t="shared" si="0"/>
        <v>0</v>
      </c>
    </row>
    <row r="28" spans="1:17" x14ac:dyDescent="0.2">
      <c r="A28" s="40"/>
      <c r="B28" s="50" t="s">
        <v>150</v>
      </c>
      <c r="C28" s="38">
        <v>958</v>
      </c>
      <c r="D28" s="38">
        <v>946</v>
      </c>
      <c r="E28" s="38">
        <v>941</v>
      </c>
      <c r="F28" s="38">
        <v>942</v>
      </c>
      <c r="G28" s="38">
        <v>943</v>
      </c>
      <c r="H28" s="38">
        <v>943</v>
      </c>
      <c r="I28" s="38">
        <v>944</v>
      </c>
      <c r="J28" s="38">
        <v>946</v>
      </c>
      <c r="K28" s="38">
        <v>948</v>
      </c>
      <c r="L28" s="38">
        <v>950</v>
      </c>
      <c r="M28" s="38">
        <v>951</v>
      </c>
      <c r="N28" s="38">
        <v>951</v>
      </c>
      <c r="O28" s="38">
        <v>952</v>
      </c>
      <c r="P28" s="38">
        <v>955</v>
      </c>
      <c r="Q28" s="39">
        <f t="shared" si="0"/>
        <v>-2.4123532039743711E-4</v>
      </c>
    </row>
    <row r="29" spans="1:17" x14ac:dyDescent="0.2">
      <c r="A29" s="37" t="s">
        <v>71</v>
      </c>
      <c r="B29" s="51"/>
      <c r="C29" s="74">
        <v>94934</v>
      </c>
      <c r="D29" s="74">
        <v>92716.999999999985</v>
      </c>
      <c r="E29" s="74">
        <v>92128</v>
      </c>
      <c r="F29" s="74">
        <v>91970</v>
      </c>
      <c r="G29" s="74">
        <v>92022</v>
      </c>
      <c r="H29" s="74">
        <v>92195</v>
      </c>
      <c r="I29" s="74">
        <v>92533.000000000015</v>
      </c>
      <c r="J29" s="74">
        <v>92821</v>
      </c>
      <c r="K29" s="74">
        <v>93168.000000000015</v>
      </c>
      <c r="L29" s="74">
        <v>93265</v>
      </c>
      <c r="M29" s="74">
        <v>92858.999999999985</v>
      </c>
      <c r="N29" s="74">
        <v>92940</v>
      </c>
      <c r="O29" s="74">
        <v>93043.000000000015</v>
      </c>
      <c r="P29" s="74">
        <v>93150</v>
      </c>
      <c r="Q29" s="39">
        <f t="shared" si="0"/>
        <v>-1.4582293080839248E-3</v>
      </c>
    </row>
    <row r="30" spans="1:17" x14ac:dyDescent="0.2">
      <c r="A30" s="37" t="s">
        <v>73</v>
      </c>
      <c r="B30" s="41" t="s">
        <v>74</v>
      </c>
      <c r="C30" s="38">
        <v>53</v>
      </c>
      <c r="D30" s="38">
        <v>53</v>
      </c>
      <c r="E30" s="38">
        <v>52</v>
      </c>
      <c r="F30" s="38">
        <v>52</v>
      </c>
      <c r="G30" s="38">
        <v>52</v>
      </c>
      <c r="H30" s="38">
        <v>52</v>
      </c>
      <c r="I30" s="38">
        <v>52</v>
      </c>
      <c r="J30" s="38">
        <v>52</v>
      </c>
      <c r="K30" s="38">
        <v>53</v>
      </c>
      <c r="L30" s="38">
        <v>53</v>
      </c>
      <c r="M30" s="38">
        <v>53</v>
      </c>
      <c r="N30" s="38">
        <v>53</v>
      </c>
      <c r="O30" s="38">
        <v>53</v>
      </c>
      <c r="P30" s="38">
        <v>53</v>
      </c>
      <c r="Q30" s="39">
        <f t="shared" si="0"/>
        <v>0</v>
      </c>
    </row>
    <row r="31" spans="1:17" x14ac:dyDescent="0.2">
      <c r="A31" s="41"/>
      <c r="B31" s="41" t="s">
        <v>75</v>
      </c>
      <c r="C31" s="38">
        <v>261</v>
      </c>
      <c r="D31" s="38">
        <v>263</v>
      </c>
      <c r="E31" s="38">
        <v>260</v>
      </c>
      <c r="F31" s="38">
        <v>257</v>
      </c>
      <c r="G31" s="38">
        <v>257</v>
      </c>
      <c r="H31" s="38">
        <v>258</v>
      </c>
      <c r="I31" s="38">
        <v>258</v>
      </c>
      <c r="J31" s="38">
        <v>260</v>
      </c>
      <c r="K31" s="38">
        <v>261</v>
      </c>
      <c r="L31" s="38">
        <v>261</v>
      </c>
      <c r="M31" s="38">
        <v>262</v>
      </c>
      <c r="N31" s="38">
        <v>262</v>
      </c>
      <c r="O31" s="38">
        <v>262</v>
      </c>
      <c r="P31" s="38">
        <v>262</v>
      </c>
      <c r="Q31" s="39">
        <f t="shared" si="0"/>
        <v>2.9420453416006964E-4</v>
      </c>
    </row>
    <row r="32" spans="1:17" x14ac:dyDescent="0.2">
      <c r="A32" s="40"/>
      <c r="B32" s="41" t="s">
        <v>76</v>
      </c>
      <c r="C32" s="38">
        <v>132</v>
      </c>
      <c r="D32" s="38">
        <v>133</v>
      </c>
      <c r="E32" s="38">
        <v>131</v>
      </c>
      <c r="F32" s="38">
        <v>130</v>
      </c>
      <c r="G32" s="38">
        <v>130</v>
      </c>
      <c r="H32" s="38">
        <v>130</v>
      </c>
      <c r="I32" s="38">
        <v>130</v>
      </c>
      <c r="J32" s="38">
        <v>131</v>
      </c>
      <c r="K32" s="38">
        <v>131</v>
      </c>
      <c r="L32" s="38">
        <v>132</v>
      </c>
      <c r="M32" s="38">
        <v>132</v>
      </c>
      <c r="N32" s="38">
        <v>132</v>
      </c>
      <c r="O32" s="38">
        <v>132</v>
      </c>
      <c r="P32" s="38">
        <v>132</v>
      </c>
      <c r="Q32" s="39">
        <f t="shared" si="0"/>
        <v>0</v>
      </c>
    </row>
    <row r="33" spans="1:17" x14ac:dyDescent="0.2">
      <c r="A33" s="40"/>
      <c r="B33" s="41" t="s">
        <v>77</v>
      </c>
      <c r="C33" s="38">
        <v>2474</v>
      </c>
      <c r="D33" s="38">
        <v>2494</v>
      </c>
      <c r="E33" s="38">
        <v>2463</v>
      </c>
      <c r="F33" s="38">
        <v>2434</v>
      </c>
      <c r="G33" s="38">
        <v>2434</v>
      </c>
      <c r="H33" s="38">
        <v>2442</v>
      </c>
      <c r="I33" s="38">
        <v>2445</v>
      </c>
      <c r="J33" s="38">
        <v>2461</v>
      </c>
      <c r="K33" s="38">
        <v>2470</v>
      </c>
      <c r="L33" s="38">
        <v>2474</v>
      </c>
      <c r="M33" s="38">
        <v>2479</v>
      </c>
      <c r="N33" s="38">
        <v>2481</v>
      </c>
      <c r="O33" s="38">
        <v>2482</v>
      </c>
      <c r="P33" s="38">
        <v>2482</v>
      </c>
      <c r="Q33" s="39">
        <f t="shared" si="0"/>
        <v>2.4837028587931798E-4</v>
      </c>
    </row>
    <row r="34" spans="1:17" x14ac:dyDescent="0.2">
      <c r="A34" s="40"/>
      <c r="B34" s="41" t="s">
        <v>78</v>
      </c>
      <c r="C34" s="38">
        <v>147</v>
      </c>
      <c r="D34" s="38">
        <v>148</v>
      </c>
      <c r="E34" s="38">
        <v>146</v>
      </c>
      <c r="F34" s="38">
        <v>144</v>
      </c>
      <c r="G34" s="38">
        <v>144</v>
      </c>
      <c r="H34" s="38">
        <v>145</v>
      </c>
      <c r="I34" s="38">
        <v>145</v>
      </c>
      <c r="J34" s="38">
        <v>146</v>
      </c>
      <c r="K34" s="38">
        <v>147</v>
      </c>
      <c r="L34" s="38">
        <v>147</v>
      </c>
      <c r="M34" s="38">
        <v>147</v>
      </c>
      <c r="N34" s="38">
        <v>147</v>
      </c>
      <c r="O34" s="38">
        <v>147</v>
      </c>
      <c r="P34" s="38">
        <v>147</v>
      </c>
      <c r="Q34" s="39">
        <f t="shared" si="0"/>
        <v>0</v>
      </c>
    </row>
    <row r="35" spans="1:17" x14ac:dyDescent="0.2">
      <c r="A35" s="40"/>
      <c r="B35" s="50" t="s">
        <v>132</v>
      </c>
      <c r="C35" s="38">
        <v>81</v>
      </c>
      <c r="D35" s="38">
        <v>82</v>
      </c>
      <c r="E35" s="38">
        <v>81</v>
      </c>
      <c r="F35" s="38">
        <v>80</v>
      </c>
      <c r="G35" s="38">
        <v>80</v>
      </c>
      <c r="H35" s="38">
        <v>80</v>
      </c>
      <c r="I35" s="38">
        <v>80</v>
      </c>
      <c r="J35" s="38">
        <v>81</v>
      </c>
      <c r="K35" s="38">
        <v>81</v>
      </c>
      <c r="L35" s="38">
        <v>81</v>
      </c>
      <c r="M35" s="38">
        <v>81</v>
      </c>
      <c r="N35" s="38">
        <v>81</v>
      </c>
      <c r="O35" s="38">
        <v>82</v>
      </c>
      <c r="P35" s="38">
        <v>82</v>
      </c>
      <c r="Q35" s="39">
        <f t="shared" si="0"/>
        <v>9.4429884597002633E-4</v>
      </c>
    </row>
    <row r="36" spans="1:17" x14ac:dyDescent="0.2">
      <c r="A36" s="40"/>
      <c r="B36" s="41" t="s">
        <v>79</v>
      </c>
      <c r="C36" s="38">
        <v>367</v>
      </c>
      <c r="D36" s="38">
        <v>370</v>
      </c>
      <c r="E36" s="38">
        <v>365</v>
      </c>
      <c r="F36" s="38">
        <v>361</v>
      </c>
      <c r="G36" s="38">
        <v>361</v>
      </c>
      <c r="H36" s="38">
        <v>362</v>
      </c>
      <c r="I36" s="38">
        <v>362</v>
      </c>
      <c r="J36" s="38">
        <v>365</v>
      </c>
      <c r="K36" s="38">
        <v>366</v>
      </c>
      <c r="L36" s="38">
        <v>367</v>
      </c>
      <c r="M36" s="38">
        <v>367</v>
      </c>
      <c r="N36" s="38">
        <v>368</v>
      </c>
      <c r="O36" s="38">
        <v>368</v>
      </c>
      <c r="P36" s="38">
        <v>368</v>
      </c>
      <c r="Q36" s="39">
        <f t="shared" si="0"/>
        <v>2.0933653201615776E-4</v>
      </c>
    </row>
    <row r="37" spans="1:17" x14ac:dyDescent="0.2">
      <c r="A37" s="40"/>
      <c r="B37" s="41" t="s">
        <v>80</v>
      </c>
      <c r="C37" s="38">
        <v>82</v>
      </c>
      <c r="D37" s="38">
        <v>82</v>
      </c>
      <c r="E37" s="38">
        <v>81</v>
      </c>
      <c r="F37" s="38">
        <v>80</v>
      </c>
      <c r="G37" s="38">
        <v>80</v>
      </c>
      <c r="H37" s="38">
        <v>81</v>
      </c>
      <c r="I37" s="38">
        <v>81</v>
      </c>
      <c r="J37" s="38">
        <v>81</v>
      </c>
      <c r="K37" s="38">
        <v>82</v>
      </c>
      <c r="L37" s="38">
        <v>82</v>
      </c>
      <c r="M37" s="38">
        <v>82</v>
      </c>
      <c r="N37" s="38">
        <v>82</v>
      </c>
      <c r="O37" s="38">
        <v>82</v>
      </c>
      <c r="P37" s="38">
        <v>82</v>
      </c>
      <c r="Q37" s="39">
        <f t="shared" si="0"/>
        <v>0</v>
      </c>
    </row>
    <row r="38" spans="1:17" x14ac:dyDescent="0.2">
      <c r="A38" s="40"/>
      <c r="B38" s="50" t="s">
        <v>96</v>
      </c>
      <c r="C38" s="38">
        <v>1142</v>
      </c>
      <c r="D38" s="38">
        <v>1151</v>
      </c>
      <c r="E38" s="38">
        <v>1137</v>
      </c>
      <c r="F38" s="38">
        <v>1124</v>
      </c>
      <c r="G38" s="38">
        <v>1124</v>
      </c>
      <c r="H38" s="38">
        <v>1127</v>
      </c>
      <c r="I38" s="38">
        <v>1129</v>
      </c>
      <c r="J38" s="38">
        <v>1136</v>
      </c>
      <c r="K38" s="38">
        <v>1140</v>
      </c>
      <c r="L38" s="38">
        <v>1142</v>
      </c>
      <c r="M38" s="38">
        <v>1144</v>
      </c>
      <c r="N38" s="38">
        <v>1145</v>
      </c>
      <c r="O38" s="38">
        <v>1145</v>
      </c>
      <c r="P38" s="38">
        <v>1146</v>
      </c>
      <c r="Q38" s="39">
        <f t="shared" ref="Q38:Q69" si="1">(P38/C38)^(1/13)-1</f>
        <v>2.6899825498438723E-4</v>
      </c>
    </row>
    <row r="39" spans="1:17" x14ac:dyDescent="0.2">
      <c r="A39" s="40"/>
      <c r="B39" s="41" t="s">
        <v>81</v>
      </c>
      <c r="C39" s="38">
        <v>75</v>
      </c>
      <c r="D39" s="38">
        <v>75</v>
      </c>
      <c r="E39" s="38">
        <v>75</v>
      </c>
      <c r="F39" s="38">
        <v>74</v>
      </c>
      <c r="G39" s="38">
        <v>74</v>
      </c>
      <c r="H39" s="38">
        <v>74</v>
      </c>
      <c r="I39" s="38">
        <v>74</v>
      </c>
      <c r="J39" s="38">
        <v>74</v>
      </c>
      <c r="K39" s="38">
        <v>75</v>
      </c>
      <c r="L39" s="38">
        <v>75</v>
      </c>
      <c r="M39" s="38">
        <v>75</v>
      </c>
      <c r="N39" s="38">
        <v>75</v>
      </c>
      <c r="O39" s="38">
        <v>75</v>
      </c>
      <c r="P39" s="38">
        <v>75</v>
      </c>
      <c r="Q39" s="39">
        <f t="shared" si="1"/>
        <v>0</v>
      </c>
    </row>
    <row r="40" spans="1:17" x14ac:dyDescent="0.2">
      <c r="A40" s="40"/>
      <c r="B40" s="41" t="s">
        <v>82</v>
      </c>
      <c r="C40" s="38">
        <v>2265</v>
      </c>
      <c r="D40" s="38">
        <v>2283</v>
      </c>
      <c r="E40" s="38">
        <v>2255</v>
      </c>
      <c r="F40" s="38">
        <v>2228</v>
      </c>
      <c r="G40" s="38">
        <v>2228</v>
      </c>
      <c r="H40" s="38">
        <v>2235</v>
      </c>
      <c r="I40" s="38">
        <v>2239</v>
      </c>
      <c r="J40" s="38">
        <v>2253</v>
      </c>
      <c r="K40" s="38">
        <v>2261</v>
      </c>
      <c r="L40" s="38">
        <v>2265</v>
      </c>
      <c r="M40" s="38">
        <v>2270</v>
      </c>
      <c r="N40" s="38">
        <v>2271</v>
      </c>
      <c r="O40" s="38">
        <v>2272</v>
      </c>
      <c r="P40" s="38">
        <v>2272</v>
      </c>
      <c r="Q40" s="39">
        <f t="shared" si="1"/>
        <v>2.373929366219496E-4</v>
      </c>
    </row>
    <row r="41" spans="1:17" x14ac:dyDescent="0.2">
      <c r="A41" s="40"/>
      <c r="B41" s="41" t="s">
        <v>83</v>
      </c>
      <c r="C41" s="38">
        <v>1153</v>
      </c>
      <c r="D41" s="38">
        <v>1163</v>
      </c>
      <c r="E41" s="38">
        <v>1148</v>
      </c>
      <c r="F41" s="38">
        <v>1135</v>
      </c>
      <c r="G41" s="38">
        <v>1135</v>
      </c>
      <c r="H41" s="38">
        <v>1138</v>
      </c>
      <c r="I41" s="38">
        <v>1320.8941504178274</v>
      </c>
      <c r="J41" s="38">
        <v>1327.8941504178274</v>
      </c>
      <c r="K41" s="38">
        <v>1331.8941504178274</v>
      </c>
      <c r="L41" s="38">
        <v>1333.8941504178274</v>
      </c>
      <c r="M41" s="38">
        <v>1336.8941504178274</v>
      </c>
      <c r="N41" s="38">
        <v>1337.8941504178274</v>
      </c>
      <c r="O41" s="38">
        <v>1337.8941504178274</v>
      </c>
      <c r="P41" s="38">
        <v>1337.8941504178274</v>
      </c>
      <c r="Q41" s="39">
        <f t="shared" si="1"/>
        <v>1.1506434549763966E-2</v>
      </c>
    </row>
    <row r="42" spans="1:17" x14ac:dyDescent="0.2">
      <c r="A42" s="40"/>
      <c r="B42" s="50" t="s">
        <v>121</v>
      </c>
      <c r="C42" s="38">
        <v>2810</v>
      </c>
      <c r="D42" s="38">
        <v>5167</v>
      </c>
      <c r="E42" s="38">
        <v>4953</v>
      </c>
      <c r="F42" s="38">
        <v>4953</v>
      </c>
      <c r="G42" s="38">
        <v>4953</v>
      </c>
      <c r="H42" s="38">
        <v>4953</v>
      </c>
      <c r="I42" s="38">
        <v>4953</v>
      </c>
      <c r="J42" s="38">
        <v>4953</v>
      </c>
      <c r="K42" s="38">
        <v>4953</v>
      </c>
      <c r="L42" s="38">
        <v>4953</v>
      </c>
      <c r="M42" s="38">
        <v>4953</v>
      </c>
      <c r="N42" s="38">
        <v>4953</v>
      </c>
      <c r="O42" s="38">
        <v>4953</v>
      </c>
      <c r="P42" s="38">
        <v>4953</v>
      </c>
      <c r="Q42" s="39">
        <f t="shared" si="1"/>
        <v>4.4565166304574744E-2</v>
      </c>
    </row>
    <row r="43" spans="1:17" x14ac:dyDescent="0.2">
      <c r="A43" s="40"/>
      <c r="B43" s="41" t="s">
        <v>84</v>
      </c>
      <c r="C43" s="38">
        <v>2422</v>
      </c>
      <c r="D43" s="38">
        <v>2441</v>
      </c>
      <c r="E43" s="38">
        <v>2411</v>
      </c>
      <c r="F43" s="38">
        <v>2383</v>
      </c>
      <c r="G43" s="38">
        <v>2383</v>
      </c>
      <c r="H43" s="38">
        <v>2390</v>
      </c>
      <c r="I43" s="38">
        <v>2394</v>
      </c>
      <c r="J43" s="38">
        <v>2409</v>
      </c>
      <c r="K43" s="38">
        <v>2418</v>
      </c>
      <c r="L43" s="38">
        <v>2421</v>
      </c>
      <c r="M43" s="38">
        <v>2427</v>
      </c>
      <c r="N43" s="38">
        <v>2428</v>
      </c>
      <c r="O43" s="38">
        <v>2429</v>
      </c>
      <c r="P43" s="38">
        <v>2430</v>
      </c>
      <c r="Q43" s="39">
        <f t="shared" si="1"/>
        <v>2.5369465362823362E-4</v>
      </c>
    </row>
    <row r="44" spans="1:17" x14ac:dyDescent="0.2">
      <c r="A44" s="40"/>
      <c r="B44" s="41" t="s">
        <v>85</v>
      </c>
      <c r="C44" s="38">
        <v>182</v>
      </c>
      <c r="D44" s="38">
        <v>184</v>
      </c>
      <c r="E44" s="38">
        <v>181</v>
      </c>
      <c r="F44" s="38">
        <v>179</v>
      </c>
      <c r="G44" s="38">
        <v>179</v>
      </c>
      <c r="H44" s="38">
        <v>180</v>
      </c>
      <c r="I44" s="38">
        <v>180</v>
      </c>
      <c r="J44" s="38">
        <v>181</v>
      </c>
      <c r="K44" s="38">
        <v>182</v>
      </c>
      <c r="L44" s="38">
        <v>182</v>
      </c>
      <c r="M44" s="38">
        <v>182</v>
      </c>
      <c r="N44" s="38">
        <v>183</v>
      </c>
      <c r="O44" s="38">
        <v>183</v>
      </c>
      <c r="P44" s="38">
        <v>183</v>
      </c>
      <c r="Q44" s="39">
        <f t="shared" si="1"/>
        <v>4.2158620900645261E-4</v>
      </c>
    </row>
    <row r="45" spans="1:17" x14ac:dyDescent="0.2">
      <c r="A45" s="40"/>
      <c r="B45" s="41" t="s">
        <v>86</v>
      </c>
      <c r="C45" s="38">
        <v>74745.149000000005</v>
      </c>
      <c r="D45" s="38">
        <v>72934.494000000006</v>
      </c>
      <c r="E45" s="38">
        <v>72099</v>
      </c>
      <c r="F45" s="38">
        <v>71192</v>
      </c>
      <c r="G45" s="38">
        <v>71192</v>
      </c>
      <c r="H45" s="38">
        <v>71425</v>
      </c>
      <c r="I45" s="38">
        <v>71541</v>
      </c>
      <c r="J45" s="38">
        <v>72012</v>
      </c>
      <c r="K45" s="38">
        <v>72297</v>
      </c>
      <c r="L45" s="38">
        <v>72417</v>
      </c>
      <c r="M45" s="38">
        <v>72586</v>
      </c>
      <c r="N45" s="38">
        <v>72639</v>
      </c>
      <c r="O45" s="38">
        <v>72668</v>
      </c>
      <c r="P45" s="38">
        <v>72680</v>
      </c>
      <c r="Q45" s="39">
        <f t="shared" si="1"/>
        <v>-2.1529153242829668E-3</v>
      </c>
    </row>
    <row r="46" spans="1:17" x14ac:dyDescent="0.2">
      <c r="A46" s="40"/>
      <c r="B46" s="41" t="s">
        <v>87</v>
      </c>
      <c r="C46" s="38">
        <v>11451</v>
      </c>
      <c r="D46" s="38">
        <v>11163</v>
      </c>
      <c r="E46" s="38">
        <v>11046</v>
      </c>
      <c r="F46" s="38">
        <v>10907</v>
      </c>
      <c r="G46" s="38">
        <v>10907</v>
      </c>
      <c r="H46" s="38">
        <v>10943</v>
      </c>
      <c r="I46" s="38">
        <v>10961</v>
      </c>
      <c r="J46" s="38">
        <v>11033</v>
      </c>
      <c r="K46" s="38">
        <v>11076</v>
      </c>
      <c r="L46" s="38">
        <v>11095</v>
      </c>
      <c r="M46" s="38">
        <v>11121</v>
      </c>
      <c r="N46" s="38">
        <v>11129</v>
      </c>
      <c r="O46" s="38">
        <v>11133</v>
      </c>
      <c r="P46" s="38">
        <v>11135</v>
      </c>
      <c r="Q46" s="39">
        <f t="shared" si="1"/>
        <v>-2.150281879998106E-3</v>
      </c>
    </row>
    <row r="47" spans="1:17" x14ac:dyDescent="0.2">
      <c r="A47" s="40"/>
      <c r="B47" s="50" t="s">
        <v>126</v>
      </c>
      <c r="C47" s="38">
        <v>108.851</v>
      </c>
      <c r="D47" s="38">
        <v>564.50599999999997</v>
      </c>
      <c r="E47" s="38">
        <v>630</v>
      </c>
      <c r="F47" s="38">
        <v>622</v>
      </c>
      <c r="G47" s="38">
        <v>622</v>
      </c>
      <c r="H47" s="38">
        <v>624</v>
      </c>
      <c r="I47" s="38">
        <v>625</v>
      </c>
      <c r="J47" s="38">
        <v>629</v>
      </c>
      <c r="K47" s="38">
        <v>632</v>
      </c>
      <c r="L47" s="38">
        <v>633</v>
      </c>
      <c r="M47" s="38">
        <v>634</v>
      </c>
      <c r="N47" s="38">
        <v>634</v>
      </c>
      <c r="O47" s="38">
        <v>635</v>
      </c>
      <c r="P47" s="38">
        <v>635</v>
      </c>
      <c r="Q47" s="39">
        <f t="shared" si="1"/>
        <v>0.14529815658121459</v>
      </c>
    </row>
    <row r="48" spans="1:17" x14ac:dyDescent="0.2">
      <c r="A48" s="40"/>
      <c r="B48" s="41" t="s">
        <v>89</v>
      </c>
      <c r="C48" s="38">
        <v>86</v>
      </c>
      <c r="D48" s="38">
        <v>87</v>
      </c>
      <c r="E48" s="38">
        <v>86</v>
      </c>
      <c r="F48" s="38">
        <v>85</v>
      </c>
      <c r="G48" s="38">
        <v>85</v>
      </c>
      <c r="H48" s="38">
        <v>85</v>
      </c>
      <c r="I48" s="38">
        <v>85</v>
      </c>
      <c r="J48" s="38">
        <v>85</v>
      </c>
      <c r="K48" s="38">
        <v>86</v>
      </c>
      <c r="L48" s="38">
        <v>86</v>
      </c>
      <c r="M48" s="38">
        <v>86</v>
      </c>
      <c r="N48" s="38">
        <v>86</v>
      </c>
      <c r="O48" s="38">
        <v>86</v>
      </c>
      <c r="P48" s="38">
        <v>86</v>
      </c>
      <c r="Q48" s="39">
        <f t="shared" si="1"/>
        <v>0</v>
      </c>
    </row>
    <row r="49" spans="1:17" x14ac:dyDescent="0.2">
      <c r="A49" s="37" t="s">
        <v>90</v>
      </c>
      <c r="B49" s="42"/>
      <c r="C49" s="74">
        <v>100037</v>
      </c>
      <c r="D49" s="74">
        <v>100838</v>
      </c>
      <c r="E49" s="74">
        <v>99600</v>
      </c>
      <c r="F49" s="74">
        <v>98420</v>
      </c>
      <c r="G49" s="74">
        <v>98420</v>
      </c>
      <c r="H49" s="74">
        <v>98724</v>
      </c>
      <c r="I49" s="74">
        <v>99054.894150417822</v>
      </c>
      <c r="J49" s="74">
        <v>99669.894150417822</v>
      </c>
      <c r="K49" s="74">
        <v>100042.89415041782</v>
      </c>
      <c r="L49" s="74">
        <v>100199.89415041782</v>
      </c>
      <c r="M49" s="74">
        <v>100417.89415041782</v>
      </c>
      <c r="N49" s="74">
        <v>100486.89415041782</v>
      </c>
      <c r="O49" s="74">
        <v>100524.89415041782</v>
      </c>
      <c r="P49" s="74">
        <v>100540.89415041782</v>
      </c>
      <c r="Q49" s="39">
        <f t="shared" si="1"/>
        <v>3.8656963335204075E-4</v>
      </c>
    </row>
    <row r="50" spans="1:17" x14ac:dyDescent="0.2">
      <c r="A50" s="37" t="s">
        <v>97</v>
      </c>
      <c r="B50" s="43" t="s">
        <v>98</v>
      </c>
      <c r="C50" s="38">
        <v>16357</v>
      </c>
      <c r="D50" s="38">
        <v>15891</v>
      </c>
      <c r="E50" s="38">
        <v>15704</v>
      </c>
      <c r="F50" s="38">
        <v>15621</v>
      </c>
      <c r="G50" s="38">
        <v>15558</v>
      </c>
      <c r="H50" s="38">
        <v>15585</v>
      </c>
      <c r="I50" s="38">
        <v>15604</v>
      </c>
      <c r="J50" s="38">
        <v>15721</v>
      </c>
      <c r="K50" s="38">
        <v>15776</v>
      </c>
      <c r="L50" s="38">
        <v>15816</v>
      </c>
      <c r="M50" s="38">
        <v>15843</v>
      </c>
      <c r="N50" s="38">
        <v>15851</v>
      </c>
      <c r="O50" s="38">
        <v>15833</v>
      </c>
      <c r="P50" s="38">
        <v>15800</v>
      </c>
      <c r="Q50" s="39">
        <f t="shared" si="1"/>
        <v>-2.6615287769963247E-3</v>
      </c>
    </row>
    <row r="51" spans="1:17" x14ac:dyDescent="0.2">
      <c r="A51" s="44"/>
      <c r="B51" s="41" t="s">
        <v>99</v>
      </c>
      <c r="C51" s="38">
        <v>3562</v>
      </c>
      <c r="D51" s="38">
        <v>3471</v>
      </c>
      <c r="E51" s="38">
        <v>3430</v>
      </c>
      <c r="F51" s="38">
        <v>3412</v>
      </c>
      <c r="G51" s="38">
        <v>3398</v>
      </c>
      <c r="H51" s="38">
        <v>3404</v>
      </c>
      <c r="I51" s="38">
        <v>3408</v>
      </c>
      <c r="J51" s="38">
        <v>3434</v>
      </c>
      <c r="K51" s="38">
        <v>3446</v>
      </c>
      <c r="L51" s="38">
        <v>3455</v>
      </c>
      <c r="M51" s="38">
        <v>3461</v>
      </c>
      <c r="N51" s="38">
        <v>3462</v>
      </c>
      <c r="O51" s="38">
        <v>3459</v>
      </c>
      <c r="P51" s="38">
        <v>3451</v>
      </c>
      <c r="Q51" s="39">
        <f t="shared" si="1"/>
        <v>-2.43227880098984E-3</v>
      </c>
    </row>
    <row r="52" spans="1:17" x14ac:dyDescent="0.2">
      <c r="A52" s="37" t="s">
        <v>100</v>
      </c>
      <c r="B52" s="42"/>
      <c r="C52" s="38">
        <v>19919</v>
      </c>
      <c r="D52" s="38">
        <v>19362</v>
      </c>
      <c r="E52" s="38">
        <v>19135</v>
      </c>
      <c r="F52" s="38">
        <v>19033</v>
      </c>
      <c r="G52" s="38">
        <v>18956</v>
      </c>
      <c r="H52" s="38">
        <v>18990</v>
      </c>
      <c r="I52" s="38">
        <v>19013</v>
      </c>
      <c r="J52" s="38">
        <v>19155</v>
      </c>
      <c r="K52" s="38">
        <v>19222</v>
      </c>
      <c r="L52" s="38">
        <v>19271</v>
      </c>
      <c r="M52" s="38">
        <v>19304</v>
      </c>
      <c r="N52" s="38">
        <v>19314</v>
      </c>
      <c r="O52" s="38">
        <v>19292</v>
      </c>
      <c r="P52" s="38">
        <v>19251</v>
      </c>
      <c r="Q52" s="39">
        <f t="shared" si="1"/>
        <v>-2.6204868724138963E-3</v>
      </c>
    </row>
    <row r="53" spans="1:17" x14ac:dyDescent="0.2">
      <c r="A53" s="52" t="s">
        <v>123</v>
      </c>
      <c r="B53" s="53" t="s">
        <v>59</v>
      </c>
      <c r="C53" s="38">
        <v>710</v>
      </c>
      <c r="D53" s="38">
        <v>702</v>
      </c>
      <c r="E53" s="38">
        <v>700</v>
      </c>
      <c r="F53" s="38">
        <v>701</v>
      </c>
      <c r="G53" s="38">
        <v>703</v>
      </c>
      <c r="H53" s="38">
        <v>704</v>
      </c>
      <c r="I53" s="38">
        <v>705</v>
      </c>
      <c r="J53" s="38">
        <v>707</v>
      </c>
      <c r="K53" s="38">
        <v>709</v>
      </c>
      <c r="L53" s="38">
        <v>711</v>
      </c>
      <c r="M53" s="38">
        <v>712</v>
      </c>
      <c r="N53" s="38">
        <v>714</v>
      </c>
      <c r="O53" s="38">
        <v>715</v>
      </c>
      <c r="P53" s="38">
        <v>717</v>
      </c>
      <c r="Q53" s="39">
        <f t="shared" si="1"/>
        <v>7.5496719547363256E-4</v>
      </c>
    </row>
    <row r="54" spans="1:17" x14ac:dyDescent="0.2">
      <c r="A54" s="41"/>
      <c r="B54" s="50" t="s">
        <v>60</v>
      </c>
      <c r="C54" s="38">
        <v>1133</v>
      </c>
      <c r="D54" s="38">
        <v>1121</v>
      </c>
      <c r="E54" s="38">
        <v>1117</v>
      </c>
      <c r="F54" s="38">
        <v>1120</v>
      </c>
      <c r="G54" s="38">
        <v>1122</v>
      </c>
      <c r="H54" s="38">
        <v>1123</v>
      </c>
      <c r="I54" s="38">
        <v>1125</v>
      </c>
      <c r="J54" s="38">
        <v>1129</v>
      </c>
      <c r="K54" s="38">
        <v>1132</v>
      </c>
      <c r="L54" s="38">
        <v>1135</v>
      </c>
      <c r="M54" s="38">
        <v>1137</v>
      </c>
      <c r="N54" s="38">
        <v>1139</v>
      </c>
      <c r="O54" s="38">
        <v>1142</v>
      </c>
      <c r="P54" s="38">
        <v>1145</v>
      </c>
      <c r="Q54" s="39">
        <f t="shared" si="1"/>
        <v>8.1076348812514354E-4</v>
      </c>
    </row>
    <row r="55" spans="1:17" x14ac:dyDescent="0.2">
      <c r="A55" s="40"/>
      <c r="B55" s="50" t="s">
        <v>26</v>
      </c>
      <c r="C55" s="38">
        <v>182</v>
      </c>
      <c r="D55" s="38">
        <v>180</v>
      </c>
      <c r="E55" s="38">
        <v>179</v>
      </c>
      <c r="F55" s="38">
        <v>180</v>
      </c>
      <c r="G55" s="38">
        <v>180</v>
      </c>
      <c r="H55" s="38">
        <v>180</v>
      </c>
      <c r="I55" s="38">
        <v>181</v>
      </c>
      <c r="J55" s="38">
        <v>181</v>
      </c>
      <c r="K55" s="38">
        <v>182</v>
      </c>
      <c r="L55" s="38">
        <v>182</v>
      </c>
      <c r="M55" s="38">
        <v>182</v>
      </c>
      <c r="N55" s="38">
        <v>183</v>
      </c>
      <c r="O55" s="38">
        <v>183</v>
      </c>
      <c r="P55" s="38">
        <v>184</v>
      </c>
      <c r="Q55" s="39">
        <f t="shared" si="1"/>
        <v>8.4105121863586874E-4</v>
      </c>
    </row>
    <row r="56" spans="1:17" x14ac:dyDescent="0.2">
      <c r="A56" s="40"/>
      <c r="B56" s="50" t="s">
        <v>64</v>
      </c>
      <c r="C56" s="38">
        <v>465</v>
      </c>
      <c r="D56" s="38">
        <v>460</v>
      </c>
      <c r="E56" s="38">
        <v>459</v>
      </c>
      <c r="F56" s="38">
        <v>460</v>
      </c>
      <c r="G56" s="38">
        <v>461</v>
      </c>
      <c r="H56" s="38">
        <v>462</v>
      </c>
      <c r="I56" s="38">
        <v>463</v>
      </c>
      <c r="J56" s="38">
        <v>464</v>
      </c>
      <c r="K56" s="38">
        <v>466</v>
      </c>
      <c r="L56" s="38">
        <v>467</v>
      </c>
      <c r="M56" s="38">
        <v>468</v>
      </c>
      <c r="N56" s="38">
        <v>469</v>
      </c>
      <c r="O56" s="38">
        <v>470</v>
      </c>
      <c r="P56" s="38">
        <v>471</v>
      </c>
      <c r="Q56" s="39">
        <f t="shared" si="1"/>
        <v>9.8669326406808366E-4</v>
      </c>
    </row>
    <row r="57" spans="1:17" x14ac:dyDescent="0.2">
      <c r="A57" s="40"/>
      <c r="B57" s="50" t="s">
        <v>3</v>
      </c>
      <c r="C57" s="38">
        <v>2394</v>
      </c>
      <c r="D57" s="38">
        <v>2369</v>
      </c>
      <c r="E57" s="38">
        <v>2361</v>
      </c>
      <c r="F57" s="38">
        <v>2365</v>
      </c>
      <c r="G57" s="38">
        <v>2371</v>
      </c>
      <c r="H57" s="38">
        <v>2373</v>
      </c>
      <c r="I57" s="38">
        <v>2378</v>
      </c>
      <c r="J57" s="38">
        <v>2384</v>
      </c>
      <c r="K57" s="38">
        <v>2392</v>
      </c>
      <c r="L57" s="38">
        <v>2398</v>
      </c>
      <c r="M57" s="38">
        <v>2402</v>
      </c>
      <c r="N57" s="38">
        <v>2407</v>
      </c>
      <c r="O57" s="38">
        <v>2412</v>
      </c>
      <c r="P57" s="38">
        <v>2419</v>
      </c>
      <c r="Q57" s="39">
        <f t="shared" si="1"/>
        <v>7.9944434635370598E-4</v>
      </c>
    </row>
    <row r="58" spans="1:17" x14ac:dyDescent="0.2">
      <c r="A58" s="40"/>
      <c r="B58" s="50" t="s">
        <v>72</v>
      </c>
      <c r="C58" s="38">
        <v>10524</v>
      </c>
      <c r="D58" s="38">
        <v>10356</v>
      </c>
      <c r="E58" s="38">
        <v>10233</v>
      </c>
      <c r="F58" s="38">
        <v>10298</v>
      </c>
      <c r="G58" s="38">
        <v>10360</v>
      </c>
      <c r="H58" s="38">
        <v>10429</v>
      </c>
      <c r="I58" s="38">
        <v>10503</v>
      </c>
      <c r="J58" s="38">
        <v>10589</v>
      </c>
      <c r="K58" s="38">
        <v>10661</v>
      </c>
      <c r="L58" s="38">
        <v>10723</v>
      </c>
      <c r="M58" s="38">
        <v>10775</v>
      </c>
      <c r="N58" s="38">
        <v>10829</v>
      </c>
      <c r="O58" s="38">
        <v>10865</v>
      </c>
      <c r="P58" s="38">
        <v>10915</v>
      </c>
      <c r="Q58" s="39">
        <f t="shared" si="1"/>
        <v>2.810065994763189E-3</v>
      </c>
    </row>
    <row r="59" spans="1:17" x14ac:dyDescent="0.2">
      <c r="A59" s="40"/>
      <c r="B59" s="50" t="s">
        <v>12</v>
      </c>
      <c r="C59" s="38">
        <v>2078</v>
      </c>
      <c r="D59" s="38">
        <v>2058</v>
      </c>
      <c r="E59" s="38">
        <v>2052</v>
      </c>
      <c r="F59" s="38">
        <v>2057</v>
      </c>
      <c r="G59" s="38">
        <v>2062</v>
      </c>
      <c r="H59" s="38">
        <v>2065</v>
      </c>
      <c r="I59" s="38">
        <v>2069</v>
      </c>
      <c r="J59" s="38">
        <v>2075</v>
      </c>
      <c r="K59" s="38">
        <v>2082</v>
      </c>
      <c r="L59" s="38">
        <v>2088</v>
      </c>
      <c r="M59" s="38">
        <v>2092</v>
      </c>
      <c r="N59" s="38">
        <v>2097</v>
      </c>
      <c r="O59" s="38">
        <v>2102</v>
      </c>
      <c r="P59" s="38">
        <v>2108</v>
      </c>
      <c r="Q59" s="39">
        <f t="shared" si="1"/>
        <v>1.1032033125195628E-3</v>
      </c>
    </row>
    <row r="60" spans="1:17" x14ac:dyDescent="0.2">
      <c r="A60" s="40"/>
      <c r="B60" s="50" t="s">
        <v>125</v>
      </c>
      <c r="C60" s="38">
        <v>276</v>
      </c>
      <c r="D60" s="38">
        <v>276</v>
      </c>
      <c r="E60" s="38">
        <v>278</v>
      </c>
      <c r="F60" s="38">
        <v>280</v>
      </c>
      <c r="G60" s="38">
        <v>281</v>
      </c>
      <c r="H60" s="38">
        <v>283</v>
      </c>
      <c r="I60" s="38">
        <v>285</v>
      </c>
      <c r="J60" s="38">
        <v>287</v>
      </c>
      <c r="K60" s="38">
        <v>289</v>
      </c>
      <c r="L60" s="38">
        <v>290</v>
      </c>
      <c r="M60" s="38">
        <v>292</v>
      </c>
      <c r="N60" s="38">
        <v>294</v>
      </c>
      <c r="O60" s="38">
        <v>296</v>
      </c>
      <c r="P60" s="38">
        <v>297</v>
      </c>
      <c r="Q60" s="39">
        <f t="shared" si="1"/>
        <v>5.6568068086397805E-3</v>
      </c>
    </row>
    <row r="61" spans="1:17" x14ac:dyDescent="0.2">
      <c r="A61" s="52" t="s">
        <v>124</v>
      </c>
      <c r="B61" s="42"/>
      <c r="C61" s="38">
        <v>17762</v>
      </c>
      <c r="D61" s="38">
        <v>17523</v>
      </c>
      <c r="E61" s="38">
        <v>17379</v>
      </c>
      <c r="F61" s="38">
        <v>17459</v>
      </c>
      <c r="G61" s="38">
        <v>17540</v>
      </c>
      <c r="H61" s="38">
        <v>17619</v>
      </c>
      <c r="I61" s="38">
        <v>17707</v>
      </c>
      <c r="J61" s="38">
        <v>17815</v>
      </c>
      <c r="K61" s="38">
        <v>17913</v>
      </c>
      <c r="L61" s="38">
        <v>17995</v>
      </c>
      <c r="M61" s="38">
        <v>18062</v>
      </c>
      <c r="N61" s="38">
        <v>18132</v>
      </c>
      <c r="O61" s="38">
        <v>18184</v>
      </c>
      <c r="P61" s="38">
        <v>18256</v>
      </c>
      <c r="Q61" s="39">
        <f t="shared" si="1"/>
        <v>2.1124164208723428E-3</v>
      </c>
    </row>
    <row r="62" spans="1:17" x14ac:dyDescent="0.2">
      <c r="A62" s="37" t="s">
        <v>6</v>
      </c>
      <c r="B62" s="37" t="s">
        <v>91</v>
      </c>
      <c r="C62" s="38">
        <v>23343</v>
      </c>
      <c r="D62" s="38">
        <v>22545</v>
      </c>
      <c r="E62" s="38">
        <v>22060</v>
      </c>
      <c r="F62" s="38">
        <v>22206</v>
      </c>
      <c r="G62" s="38">
        <v>22383</v>
      </c>
      <c r="H62" s="38">
        <v>22603</v>
      </c>
      <c r="I62" s="38">
        <v>22847</v>
      </c>
      <c r="J62" s="38">
        <v>23083</v>
      </c>
      <c r="K62" s="38">
        <v>23266</v>
      </c>
      <c r="L62" s="38">
        <v>23434</v>
      </c>
      <c r="M62" s="38">
        <v>23581</v>
      </c>
      <c r="N62" s="38">
        <v>23729</v>
      </c>
      <c r="O62" s="38">
        <v>23860</v>
      </c>
      <c r="P62" s="38">
        <v>23980</v>
      </c>
      <c r="Q62" s="39">
        <f t="shared" si="1"/>
        <v>2.0731457162228573E-3</v>
      </c>
    </row>
    <row r="63" spans="1:17" x14ac:dyDescent="0.2">
      <c r="A63" s="37" t="s">
        <v>92</v>
      </c>
      <c r="B63" s="37" t="s">
        <v>93</v>
      </c>
      <c r="C63" s="38">
        <v>1090</v>
      </c>
      <c r="D63" s="38">
        <v>1054</v>
      </c>
      <c r="E63" s="38">
        <v>1054</v>
      </c>
      <c r="F63" s="38">
        <v>1060</v>
      </c>
      <c r="G63" s="38">
        <v>1075</v>
      </c>
      <c r="H63" s="38">
        <v>1090</v>
      </c>
      <c r="I63" s="38">
        <v>1103</v>
      </c>
      <c r="J63" s="38">
        <v>1120</v>
      </c>
      <c r="K63" s="38">
        <v>1130</v>
      </c>
      <c r="L63" s="38">
        <v>1138</v>
      </c>
      <c r="M63" s="38">
        <v>1148</v>
      </c>
      <c r="N63" s="38">
        <v>1156</v>
      </c>
      <c r="O63" s="38">
        <v>1164</v>
      </c>
      <c r="P63" s="38">
        <v>1172</v>
      </c>
      <c r="Q63" s="39">
        <f t="shared" si="1"/>
        <v>5.5951326829164483E-3</v>
      </c>
    </row>
    <row r="64" spans="1:17" x14ac:dyDescent="0.2">
      <c r="A64" s="40"/>
      <c r="B64" s="41" t="s">
        <v>94</v>
      </c>
      <c r="C64" s="38">
        <v>1061</v>
      </c>
      <c r="D64" s="38">
        <v>1026</v>
      </c>
      <c r="E64" s="38">
        <v>1025</v>
      </c>
      <c r="F64" s="38">
        <v>1032</v>
      </c>
      <c r="G64" s="38">
        <v>1046</v>
      </c>
      <c r="H64" s="38">
        <v>1061</v>
      </c>
      <c r="I64" s="38">
        <v>1073</v>
      </c>
      <c r="J64" s="38">
        <v>1090</v>
      </c>
      <c r="K64" s="38">
        <v>1100</v>
      </c>
      <c r="L64" s="38">
        <v>1108</v>
      </c>
      <c r="M64" s="38">
        <v>1117</v>
      </c>
      <c r="N64" s="38">
        <v>1125</v>
      </c>
      <c r="O64" s="38">
        <v>1133</v>
      </c>
      <c r="P64" s="38">
        <v>1141</v>
      </c>
      <c r="Q64" s="39">
        <f t="shared" si="1"/>
        <v>5.6074486945545399E-3</v>
      </c>
    </row>
    <row r="65" spans="1:17" x14ac:dyDescent="0.2">
      <c r="A65" s="37" t="s">
        <v>95</v>
      </c>
      <c r="B65" s="42"/>
      <c r="C65" s="38">
        <v>2151</v>
      </c>
      <c r="D65" s="38">
        <v>2080</v>
      </c>
      <c r="E65" s="38">
        <v>2079</v>
      </c>
      <c r="F65" s="38">
        <v>2092</v>
      </c>
      <c r="G65" s="38">
        <v>2120</v>
      </c>
      <c r="H65" s="38">
        <v>2151</v>
      </c>
      <c r="I65" s="38">
        <v>2176</v>
      </c>
      <c r="J65" s="38">
        <v>2210</v>
      </c>
      <c r="K65" s="38">
        <v>2230</v>
      </c>
      <c r="L65" s="38">
        <v>2246</v>
      </c>
      <c r="M65" s="38">
        <v>2265</v>
      </c>
      <c r="N65" s="38">
        <v>2281</v>
      </c>
      <c r="O65" s="38">
        <v>2297</v>
      </c>
      <c r="P65" s="38">
        <v>2313</v>
      </c>
      <c r="Q65" s="39">
        <f t="shared" si="1"/>
        <v>5.6012078920948394E-3</v>
      </c>
    </row>
    <row r="66" spans="1:17" x14ac:dyDescent="0.2">
      <c r="A66" s="37" t="s">
        <v>101</v>
      </c>
      <c r="B66" s="37" t="s">
        <v>102</v>
      </c>
      <c r="C66" s="38">
        <v>3349</v>
      </c>
      <c r="D66" s="38">
        <v>3408</v>
      </c>
      <c r="E66" s="38">
        <v>3405</v>
      </c>
      <c r="F66" s="38">
        <v>3414</v>
      </c>
      <c r="G66" s="38">
        <v>3455</v>
      </c>
      <c r="H66" s="38">
        <v>3485</v>
      </c>
      <c r="I66" s="38">
        <v>3523</v>
      </c>
      <c r="J66" s="38">
        <v>3582</v>
      </c>
      <c r="K66" s="38">
        <v>3636</v>
      </c>
      <c r="L66" s="38">
        <v>3689</v>
      </c>
      <c r="M66" s="38">
        <v>3745</v>
      </c>
      <c r="N66" s="38">
        <v>3794</v>
      </c>
      <c r="O66" s="38">
        <v>3837</v>
      </c>
      <c r="P66" s="38">
        <v>3878</v>
      </c>
      <c r="Q66" s="39">
        <f t="shared" si="1"/>
        <v>1.1345240970570769E-2</v>
      </c>
    </row>
    <row r="67" spans="1:17" x14ac:dyDescent="0.2">
      <c r="A67" s="52" t="s">
        <v>122</v>
      </c>
      <c r="B67" s="67" t="s">
        <v>88</v>
      </c>
      <c r="C67" s="38">
        <v>9</v>
      </c>
      <c r="D67" s="38">
        <v>9</v>
      </c>
      <c r="E67" s="38">
        <v>9</v>
      </c>
      <c r="F67" s="38">
        <v>9</v>
      </c>
      <c r="G67" s="38">
        <v>10</v>
      </c>
      <c r="H67" s="38">
        <v>10</v>
      </c>
      <c r="I67" s="38">
        <v>10</v>
      </c>
      <c r="J67" s="38">
        <v>10</v>
      </c>
      <c r="K67" s="38">
        <v>10</v>
      </c>
      <c r="L67" s="38">
        <v>10</v>
      </c>
      <c r="M67" s="38">
        <v>10</v>
      </c>
      <c r="N67" s="38">
        <v>11</v>
      </c>
      <c r="O67" s="38">
        <v>11</v>
      </c>
      <c r="P67" s="38">
        <v>11</v>
      </c>
      <c r="Q67" s="39">
        <f t="shared" si="1"/>
        <v>1.5555960979025896E-2</v>
      </c>
    </row>
    <row r="68" spans="1:17" x14ac:dyDescent="0.2">
      <c r="A68" s="37" t="s">
        <v>103</v>
      </c>
      <c r="B68" s="41" t="s">
        <v>117</v>
      </c>
      <c r="C68" s="38">
        <v>6</v>
      </c>
      <c r="D68" s="38">
        <v>6</v>
      </c>
      <c r="E68" s="38">
        <v>6</v>
      </c>
      <c r="F68" s="38">
        <v>6</v>
      </c>
      <c r="G68" s="38">
        <v>6</v>
      </c>
      <c r="H68" s="38">
        <v>6</v>
      </c>
      <c r="I68" s="38">
        <v>6</v>
      </c>
      <c r="J68" s="38">
        <v>6</v>
      </c>
      <c r="K68" s="38">
        <v>6</v>
      </c>
      <c r="L68" s="38">
        <v>6</v>
      </c>
      <c r="M68" s="38">
        <v>6</v>
      </c>
      <c r="N68" s="38">
        <v>6</v>
      </c>
      <c r="O68" s="38">
        <v>6</v>
      </c>
      <c r="P68" s="38">
        <v>6</v>
      </c>
      <c r="Q68" s="39">
        <f t="shared" si="1"/>
        <v>0</v>
      </c>
    </row>
    <row r="69" spans="1:17" x14ac:dyDescent="0.2">
      <c r="A69" s="40"/>
      <c r="B69" s="41" t="s">
        <v>133</v>
      </c>
      <c r="C69" s="38">
        <v>2</v>
      </c>
      <c r="D69" s="38">
        <v>2</v>
      </c>
      <c r="E69" s="38">
        <v>2</v>
      </c>
      <c r="F69" s="38">
        <v>2</v>
      </c>
      <c r="G69" s="38">
        <v>2</v>
      </c>
      <c r="H69" s="38">
        <v>2</v>
      </c>
      <c r="I69" s="38">
        <v>2</v>
      </c>
      <c r="J69" s="38">
        <v>2</v>
      </c>
      <c r="K69" s="38">
        <v>2</v>
      </c>
      <c r="L69" s="38">
        <v>2</v>
      </c>
      <c r="M69" s="38">
        <v>2</v>
      </c>
      <c r="N69" s="38">
        <v>2</v>
      </c>
      <c r="O69" s="38">
        <v>2</v>
      </c>
      <c r="P69" s="38">
        <v>2</v>
      </c>
      <c r="Q69" s="39">
        <f t="shared" si="1"/>
        <v>0</v>
      </c>
    </row>
    <row r="70" spans="1:17" x14ac:dyDescent="0.2">
      <c r="A70" s="40"/>
      <c r="B70" s="41" t="s">
        <v>134</v>
      </c>
      <c r="C70" s="38">
        <v>513</v>
      </c>
      <c r="D70" s="38">
        <v>505</v>
      </c>
      <c r="E70" s="38">
        <v>499</v>
      </c>
      <c r="F70" s="38">
        <v>502</v>
      </c>
      <c r="G70" s="38">
        <v>504</v>
      </c>
      <c r="H70" s="38">
        <v>506</v>
      </c>
      <c r="I70" s="38">
        <v>507</v>
      </c>
      <c r="J70" s="38">
        <v>510</v>
      </c>
      <c r="K70" s="38">
        <v>512</v>
      </c>
      <c r="L70" s="38">
        <v>513</v>
      </c>
      <c r="M70" s="38">
        <v>514</v>
      </c>
      <c r="N70" s="38">
        <v>514</v>
      </c>
      <c r="O70" s="38">
        <v>514</v>
      </c>
      <c r="P70" s="38">
        <v>514</v>
      </c>
      <c r="Q70" s="39">
        <f t="shared" ref="Q70:Q78" si="2">(P70/C70)^(1/13)-1</f>
        <v>1.4981278115211438E-4</v>
      </c>
    </row>
    <row r="71" spans="1:17" x14ac:dyDescent="0.2">
      <c r="A71" s="40"/>
      <c r="B71" s="41" t="s">
        <v>104</v>
      </c>
      <c r="C71" s="38">
        <v>58</v>
      </c>
      <c r="D71" s="38">
        <v>57</v>
      </c>
      <c r="E71" s="38">
        <v>56</v>
      </c>
      <c r="F71" s="38">
        <v>56</v>
      </c>
      <c r="G71" s="38">
        <v>57</v>
      </c>
      <c r="H71" s="38">
        <v>57</v>
      </c>
      <c r="I71" s="38">
        <v>57</v>
      </c>
      <c r="J71" s="38">
        <v>57</v>
      </c>
      <c r="K71" s="38">
        <v>58</v>
      </c>
      <c r="L71" s="38">
        <v>58</v>
      </c>
      <c r="M71" s="38">
        <v>58</v>
      </c>
      <c r="N71" s="38">
        <v>58</v>
      </c>
      <c r="O71" s="38">
        <v>58</v>
      </c>
      <c r="P71" s="38">
        <v>58</v>
      </c>
      <c r="Q71" s="39">
        <f t="shared" si="2"/>
        <v>0</v>
      </c>
    </row>
    <row r="72" spans="1:17" x14ac:dyDescent="0.2">
      <c r="A72" s="40"/>
      <c r="B72" s="41" t="s">
        <v>105</v>
      </c>
      <c r="C72" s="38">
        <v>758</v>
      </c>
      <c r="D72" s="38">
        <v>746</v>
      </c>
      <c r="E72" s="38">
        <v>737</v>
      </c>
      <c r="F72" s="38">
        <v>742</v>
      </c>
      <c r="G72" s="38">
        <v>746</v>
      </c>
      <c r="H72" s="38">
        <v>748</v>
      </c>
      <c r="I72" s="38">
        <v>750</v>
      </c>
      <c r="J72" s="38">
        <v>754</v>
      </c>
      <c r="K72" s="38">
        <v>757</v>
      </c>
      <c r="L72" s="38">
        <v>758</v>
      </c>
      <c r="M72" s="38">
        <v>760</v>
      </c>
      <c r="N72" s="38">
        <v>760</v>
      </c>
      <c r="O72" s="38">
        <v>761</v>
      </c>
      <c r="P72" s="38">
        <v>761</v>
      </c>
      <c r="Q72" s="39">
        <f t="shared" si="2"/>
        <v>3.0389018213927699E-4</v>
      </c>
    </row>
    <row r="73" spans="1:17" x14ac:dyDescent="0.2">
      <c r="A73" s="40"/>
      <c r="B73" s="41" t="s">
        <v>106</v>
      </c>
      <c r="C73" s="38">
        <v>115</v>
      </c>
      <c r="D73" s="38">
        <v>113</v>
      </c>
      <c r="E73" s="38">
        <v>111</v>
      </c>
      <c r="F73" s="38">
        <v>112</v>
      </c>
      <c r="G73" s="38">
        <v>113</v>
      </c>
      <c r="H73" s="38">
        <v>113</v>
      </c>
      <c r="I73" s="38">
        <v>113</v>
      </c>
      <c r="J73" s="38">
        <v>114</v>
      </c>
      <c r="K73" s="38">
        <v>114</v>
      </c>
      <c r="L73" s="38">
        <v>115</v>
      </c>
      <c r="M73" s="38">
        <v>115</v>
      </c>
      <c r="N73" s="38">
        <v>115</v>
      </c>
      <c r="O73" s="38">
        <v>115</v>
      </c>
      <c r="P73" s="38">
        <v>115</v>
      </c>
      <c r="Q73" s="39">
        <f t="shared" si="2"/>
        <v>0</v>
      </c>
    </row>
    <row r="74" spans="1:17" x14ac:dyDescent="0.2">
      <c r="A74" s="40"/>
      <c r="B74" s="41" t="s">
        <v>107</v>
      </c>
      <c r="C74" s="38">
        <v>141</v>
      </c>
      <c r="D74" s="38">
        <v>138</v>
      </c>
      <c r="E74" s="38">
        <v>137</v>
      </c>
      <c r="F74" s="38">
        <v>137</v>
      </c>
      <c r="G74" s="38">
        <v>138</v>
      </c>
      <c r="H74" s="38">
        <v>139</v>
      </c>
      <c r="I74" s="38">
        <v>139</v>
      </c>
      <c r="J74" s="38">
        <v>140</v>
      </c>
      <c r="K74" s="38">
        <v>140</v>
      </c>
      <c r="L74" s="38">
        <v>140</v>
      </c>
      <c r="M74" s="38">
        <v>141</v>
      </c>
      <c r="N74" s="38">
        <v>141</v>
      </c>
      <c r="O74" s="38">
        <v>141</v>
      </c>
      <c r="P74" s="38">
        <v>141</v>
      </c>
      <c r="Q74" s="39">
        <f t="shared" si="2"/>
        <v>0</v>
      </c>
    </row>
    <row r="75" spans="1:17" x14ac:dyDescent="0.2">
      <c r="A75" s="37" t="s">
        <v>108</v>
      </c>
      <c r="B75" s="42"/>
      <c r="C75" s="38">
        <v>1592</v>
      </c>
      <c r="D75" s="38">
        <v>1567</v>
      </c>
      <c r="E75" s="38">
        <v>1548</v>
      </c>
      <c r="F75" s="38">
        <v>1558</v>
      </c>
      <c r="G75" s="38">
        <v>1566</v>
      </c>
      <c r="H75" s="38">
        <v>1571</v>
      </c>
      <c r="I75" s="38">
        <v>1574</v>
      </c>
      <c r="J75" s="38">
        <v>1583</v>
      </c>
      <c r="K75" s="38">
        <v>1589</v>
      </c>
      <c r="L75" s="38">
        <v>1592</v>
      </c>
      <c r="M75" s="38">
        <v>1595</v>
      </c>
      <c r="N75" s="38">
        <v>1596</v>
      </c>
      <c r="O75" s="38">
        <v>1597</v>
      </c>
      <c r="P75" s="38">
        <v>1597</v>
      </c>
      <c r="Q75" s="39">
        <f t="shared" si="2"/>
        <v>2.4124307986994609E-4</v>
      </c>
    </row>
    <row r="76" spans="1:17" x14ac:dyDescent="0.2">
      <c r="A76" s="37" t="s">
        <v>109</v>
      </c>
      <c r="B76" s="42"/>
      <c r="C76" s="74">
        <v>263096</v>
      </c>
      <c r="D76" s="74">
        <v>260049</v>
      </c>
      <c r="E76" s="74">
        <v>257343</v>
      </c>
      <c r="F76" s="74">
        <v>256161</v>
      </c>
      <c r="G76" s="74">
        <v>256472</v>
      </c>
      <c r="H76" s="74">
        <v>257348</v>
      </c>
      <c r="I76" s="74">
        <v>258437.89415041782</v>
      </c>
      <c r="J76" s="74">
        <v>259928.89415041782</v>
      </c>
      <c r="K76" s="74">
        <v>261076.89415041782</v>
      </c>
      <c r="L76" s="74">
        <v>261701.89415041782</v>
      </c>
      <c r="M76" s="74">
        <v>261838.89415041782</v>
      </c>
      <c r="N76" s="74">
        <v>262283.89415041782</v>
      </c>
      <c r="O76" s="74">
        <v>262645.89415041782</v>
      </c>
      <c r="P76" s="74">
        <v>262976.89415041782</v>
      </c>
      <c r="Q76" s="39">
        <f t="shared" si="2"/>
        <v>-3.4831024849135694E-5</v>
      </c>
    </row>
    <row r="77" spans="1:17" x14ac:dyDescent="0.2">
      <c r="A77" s="37" t="s">
        <v>110</v>
      </c>
      <c r="B77" s="42"/>
      <c r="C77" s="38">
        <v>6011</v>
      </c>
      <c r="D77" s="38">
        <v>9309</v>
      </c>
      <c r="E77" s="38">
        <v>8936</v>
      </c>
      <c r="F77" s="38">
        <v>8907</v>
      </c>
      <c r="G77" s="38">
        <v>8907</v>
      </c>
      <c r="H77" s="38">
        <v>8915</v>
      </c>
      <c r="I77" s="38">
        <v>8918</v>
      </c>
      <c r="J77" s="38">
        <v>8933</v>
      </c>
      <c r="K77" s="38">
        <v>8942</v>
      </c>
      <c r="L77" s="38">
        <v>8946</v>
      </c>
      <c r="M77" s="38">
        <v>8951</v>
      </c>
      <c r="N77" s="38">
        <v>8953</v>
      </c>
      <c r="O77" s="38">
        <v>8954</v>
      </c>
      <c r="P77" s="38">
        <v>8954</v>
      </c>
      <c r="Q77" s="39">
        <f t="shared" si="2"/>
        <v>3.1129245561061225E-2</v>
      </c>
    </row>
    <row r="78" spans="1:17" x14ac:dyDescent="0.2">
      <c r="A78" s="45" t="s">
        <v>111</v>
      </c>
      <c r="B78" s="45"/>
      <c r="C78" s="75">
        <v>257085</v>
      </c>
      <c r="D78" s="75">
        <v>250740</v>
      </c>
      <c r="E78" s="75">
        <v>248407</v>
      </c>
      <c r="F78" s="75">
        <v>247254</v>
      </c>
      <c r="G78" s="75">
        <v>247565</v>
      </c>
      <c r="H78" s="75">
        <v>248433</v>
      </c>
      <c r="I78" s="75">
        <v>249519.89415041782</v>
      </c>
      <c r="J78" s="75">
        <v>250995.89415041782</v>
      </c>
      <c r="K78" s="75">
        <v>252134.89415041782</v>
      </c>
      <c r="L78" s="75">
        <v>252755.89415041782</v>
      </c>
      <c r="M78" s="75">
        <v>252887.89415041782</v>
      </c>
      <c r="N78" s="75">
        <v>253330.89415041782</v>
      </c>
      <c r="O78" s="75">
        <v>253691.89415041782</v>
      </c>
      <c r="P78" s="75">
        <v>254022.89415041782</v>
      </c>
      <c r="Q78" s="65">
        <f t="shared" si="2"/>
        <v>-9.2129627693648963E-4</v>
      </c>
    </row>
    <row r="79" spans="1:17" x14ac:dyDescent="0.2">
      <c r="A79" s="46" t="s">
        <v>140</v>
      </c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</row>
    <row r="80" spans="1:17" x14ac:dyDescent="0.2">
      <c r="A80" s="2" t="s">
        <v>141</v>
      </c>
    </row>
    <row r="81" spans="1:16" x14ac:dyDescent="0.2">
      <c r="A81" t="s">
        <v>142</v>
      </c>
    </row>
    <row r="83" spans="1:16" x14ac:dyDescent="0.2">
      <c r="C83" s="86"/>
      <c r="D83" s="86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</row>
    <row r="84" spans="1:16" x14ac:dyDescent="0.2">
      <c r="C84" s="86"/>
      <c r="D84" s="86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</row>
    <row r="85" spans="1:16" x14ac:dyDescent="0.2">
      <c r="C85" s="86"/>
      <c r="D85" s="86"/>
    </row>
    <row r="86" spans="1:16" x14ac:dyDescent="0.2">
      <c r="I86" s="69"/>
      <c r="J86" s="69"/>
      <c r="K86" s="69"/>
      <c r="L86" s="69"/>
      <c r="M86" s="69"/>
      <c r="N86" s="69"/>
      <c r="O86" s="69"/>
      <c r="P86" s="69"/>
    </row>
    <row r="88" spans="1:16" x14ac:dyDescent="0.2"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</row>
    <row r="89" spans="1:16" x14ac:dyDescent="0.2"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</row>
    <row r="91" spans="1:16" x14ac:dyDescent="0.2">
      <c r="B91" s="5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</row>
    <row r="92" spans="1:16" x14ac:dyDescent="0.2">
      <c r="B92" s="5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</row>
    <row r="93" spans="1:16" x14ac:dyDescent="0.2">
      <c r="B93" s="56"/>
      <c r="C93" s="76"/>
      <c r="D93" s="76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</row>
    <row r="94" spans="1:16" x14ac:dyDescent="0.2">
      <c r="B94" s="56"/>
      <c r="C94" s="76"/>
      <c r="D94" s="76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</row>
    <row r="95" spans="1:16" x14ac:dyDescent="0.2">
      <c r="B95" s="1"/>
    </row>
    <row r="96" spans="1:16" x14ac:dyDescent="0.2">
      <c r="B96" s="5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</row>
    <row r="97" spans="2:16" x14ac:dyDescent="0.2">
      <c r="B97" s="5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</row>
    <row r="98" spans="2:16" x14ac:dyDescent="0.2">
      <c r="B98" s="56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</row>
    <row r="99" spans="2:16" x14ac:dyDescent="0.2">
      <c r="B99" s="1"/>
    </row>
    <row r="100" spans="2:16" x14ac:dyDescent="0.2"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zoomScale="90" zoomScaleNormal="90" workbookViewId="0">
      <selection activeCell="B6" sqref="B6"/>
    </sheetView>
  </sheetViews>
  <sheetFormatPr defaultColWidth="9.140625" defaultRowHeight="12.75" x14ac:dyDescent="0.2"/>
  <cols>
    <col min="1" max="1" width="9.85546875" style="1" customWidth="1"/>
    <col min="2" max="2" width="45.85546875" style="1" customWidth="1"/>
    <col min="3" max="13" width="10.140625" style="1" customWidth="1"/>
    <col min="14" max="14" width="10.85546875" style="23" customWidth="1"/>
    <col min="15" max="16" width="9.140625" style="1"/>
    <col min="17" max="17" width="12" style="1" customWidth="1"/>
    <col min="18" max="92" width="9.140625" style="1"/>
    <col min="93" max="93" width="9.140625" style="1" customWidth="1"/>
    <col min="94" max="16384" width="9.140625" style="1"/>
  </cols>
  <sheetData>
    <row r="1" spans="1:17" s="12" customFormat="1" ht="15.75" x14ac:dyDescent="0.2">
      <c r="A1" s="10" t="s">
        <v>143</v>
      </c>
      <c r="B1" s="10"/>
      <c r="C1" s="11"/>
      <c r="D1" s="10"/>
      <c r="E1" s="10"/>
      <c r="F1" s="10"/>
      <c r="G1" s="10"/>
      <c r="H1" s="5"/>
      <c r="I1" s="10"/>
      <c r="J1" s="10"/>
      <c r="K1" s="10"/>
      <c r="L1" s="10"/>
      <c r="M1" s="10"/>
      <c r="N1" s="21"/>
    </row>
    <row r="2" spans="1:17" s="12" customFormat="1" ht="15.75" x14ac:dyDescent="0.2">
      <c r="A2" s="13" t="s">
        <v>152</v>
      </c>
      <c r="B2" s="13"/>
      <c r="C2" s="13"/>
      <c r="D2" s="13"/>
      <c r="E2" s="13"/>
      <c r="F2" s="13"/>
      <c r="G2" s="13"/>
      <c r="H2" s="5"/>
      <c r="I2" s="13"/>
      <c r="J2" s="13"/>
      <c r="K2" s="10"/>
      <c r="L2" s="10"/>
      <c r="M2" s="10"/>
      <c r="N2" s="21"/>
    </row>
    <row r="3" spans="1:17" s="12" customFormat="1" ht="15.75" x14ac:dyDescent="0.2">
      <c r="A3" s="14" t="s">
        <v>153</v>
      </c>
      <c r="B3" s="14"/>
      <c r="C3" s="14"/>
      <c r="D3" s="14"/>
      <c r="E3" s="14"/>
      <c r="F3" s="14"/>
      <c r="G3" s="14"/>
      <c r="H3" s="5"/>
      <c r="I3" s="10"/>
      <c r="J3" s="10"/>
      <c r="K3" s="10"/>
      <c r="L3" s="10"/>
      <c r="M3" s="10"/>
      <c r="N3" s="21"/>
    </row>
    <row r="4" spans="1:17" s="16" customFormat="1" ht="15" x14ac:dyDescent="0.2">
      <c r="A4" s="15"/>
      <c r="B4" s="15"/>
      <c r="C4" s="15"/>
      <c r="D4" s="15"/>
      <c r="E4" s="15"/>
      <c r="F4" s="15"/>
      <c r="G4" s="15"/>
      <c r="H4" s="5"/>
      <c r="I4" s="15"/>
      <c r="J4" s="15"/>
      <c r="K4" s="15"/>
      <c r="L4" s="15"/>
      <c r="M4" s="15"/>
      <c r="N4" s="22"/>
    </row>
    <row r="5" spans="1:17" ht="54.75" customHeight="1" x14ac:dyDescent="0.2">
      <c r="A5" s="18" t="s">
        <v>36</v>
      </c>
      <c r="B5" s="19" t="s">
        <v>35</v>
      </c>
      <c r="C5" s="35">
        <v>2015</v>
      </c>
      <c r="D5" s="35">
        <v>2016</v>
      </c>
      <c r="E5" s="35">
        <v>2017</v>
      </c>
      <c r="F5" s="35">
        <v>2018</v>
      </c>
      <c r="G5" s="35">
        <v>2019</v>
      </c>
      <c r="H5" s="35">
        <v>2020</v>
      </c>
      <c r="I5" s="35">
        <v>2021</v>
      </c>
      <c r="J5" s="35">
        <v>2022</v>
      </c>
      <c r="K5" s="35">
        <v>2023</v>
      </c>
      <c r="L5" s="35">
        <v>2024</v>
      </c>
      <c r="M5" s="35">
        <v>2025</v>
      </c>
      <c r="N5" s="35">
        <v>2026</v>
      </c>
      <c r="O5" s="35">
        <v>2027</v>
      </c>
      <c r="P5" s="35">
        <v>2028</v>
      </c>
      <c r="Q5" s="49" t="s">
        <v>135</v>
      </c>
    </row>
    <row r="6" spans="1:17" x14ac:dyDescent="0.2">
      <c r="A6" s="6"/>
      <c r="B6" s="3" t="s">
        <v>16</v>
      </c>
      <c r="C6" s="20">
        <v>1130</v>
      </c>
      <c r="D6" s="20">
        <v>1103</v>
      </c>
      <c r="E6" s="20">
        <v>1096</v>
      </c>
      <c r="F6" s="20">
        <v>1094</v>
      </c>
      <c r="G6" s="20">
        <v>1094</v>
      </c>
      <c r="H6" s="20">
        <v>1096</v>
      </c>
      <c r="I6" s="20">
        <v>1100</v>
      </c>
      <c r="J6" s="20">
        <v>1103</v>
      </c>
      <c r="K6" s="20">
        <v>1107</v>
      </c>
      <c r="L6" s="20">
        <v>1108</v>
      </c>
      <c r="M6" s="20">
        <v>1103</v>
      </c>
      <c r="N6" s="20">
        <v>1104</v>
      </c>
      <c r="O6" s="20">
        <v>1105</v>
      </c>
      <c r="P6" s="20">
        <v>1107</v>
      </c>
      <c r="Q6" s="25">
        <f t="shared" ref="Q6:Q37" si="0">(P6/C6)^(1/13)-1</f>
        <v>-1.5805940816463471E-3</v>
      </c>
    </row>
    <row r="7" spans="1:17" x14ac:dyDescent="0.2">
      <c r="A7" s="6"/>
      <c r="B7" s="3" t="s">
        <v>27</v>
      </c>
      <c r="C7" s="20">
        <v>1435</v>
      </c>
      <c r="D7" s="20">
        <v>1401</v>
      </c>
      <c r="E7" s="20">
        <v>1392</v>
      </c>
      <c r="F7" s="20">
        <v>1389</v>
      </c>
      <c r="G7" s="20">
        <v>1390</v>
      </c>
      <c r="H7" s="20">
        <v>1393</v>
      </c>
      <c r="I7" s="20">
        <v>1398</v>
      </c>
      <c r="J7" s="20">
        <v>1402</v>
      </c>
      <c r="K7" s="20">
        <v>1407</v>
      </c>
      <c r="L7" s="20">
        <v>1408</v>
      </c>
      <c r="M7" s="20">
        <v>1402</v>
      </c>
      <c r="N7" s="20">
        <v>1403</v>
      </c>
      <c r="O7" s="20">
        <v>1404</v>
      </c>
      <c r="P7" s="20">
        <v>1406</v>
      </c>
      <c r="Q7" s="25">
        <f t="shared" si="0"/>
        <v>-1.5692332963844757E-3</v>
      </c>
    </row>
    <row r="8" spans="1:17" x14ac:dyDescent="0.2">
      <c r="A8" s="6"/>
      <c r="B8" s="3" t="s">
        <v>46</v>
      </c>
      <c r="C8" s="20">
        <v>27</v>
      </c>
      <c r="D8" s="20">
        <v>26</v>
      </c>
      <c r="E8" s="20">
        <v>26</v>
      </c>
      <c r="F8" s="20">
        <v>26</v>
      </c>
      <c r="G8" s="20">
        <v>26</v>
      </c>
      <c r="H8" s="20">
        <v>26</v>
      </c>
      <c r="I8" s="20">
        <v>26</v>
      </c>
      <c r="J8" s="20">
        <v>26</v>
      </c>
      <c r="K8" s="20">
        <v>27</v>
      </c>
      <c r="L8" s="20">
        <v>27</v>
      </c>
      <c r="M8" s="20">
        <v>26</v>
      </c>
      <c r="N8" s="20">
        <v>27</v>
      </c>
      <c r="O8" s="20">
        <v>27</v>
      </c>
      <c r="P8" s="20">
        <v>27</v>
      </c>
      <c r="Q8" s="25">
        <f t="shared" si="0"/>
        <v>0</v>
      </c>
    </row>
    <row r="9" spans="1:17" x14ac:dyDescent="0.2">
      <c r="A9" s="6"/>
      <c r="B9" s="3" t="s">
        <v>37</v>
      </c>
      <c r="C9" s="20">
        <v>36706.976501744502</v>
      </c>
      <c r="D9" s="20">
        <v>35770.312744953037</v>
      </c>
      <c r="E9" s="20">
        <v>35592.953688141577</v>
      </c>
      <c r="F9" s="20">
        <v>35505.068274873425</v>
      </c>
      <c r="G9" s="20">
        <v>35506.745580909199</v>
      </c>
      <c r="H9" s="20">
        <v>35552.702729555444</v>
      </c>
      <c r="I9" s="20">
        <v>35690.011378136209</v>
      </c>
      <c r="J9" s="20">
        <v>35811.838755756507</v>
      </c>
      <c r="K9" s="20">
        <v>35955.058509455557</v>
      </c>
      <c r="L9" s="20">
        <v>35999.541828940579</v>
      </c>
      <c r="M9" s="20">
        <v>35841.228708120587</v>
      </c>
      <c r="N9" s="20">
        <v>35879.821058650428</v>
      </c>
      <c r="O9" s="20">
        <v>35926.140332909563</v>
      </c>
      <c r="P9" s="20">
        <v>35963.262995264915</v>
      </c>
      <c r="Q9" s="25">
        <f t="shared" si="0"/>
        <v>-1.5732908739874985E-3</v>
      </c>
    </row>
    <row r="10" spans="1:17" x14ac:dyDescent="0.2">
      <c r="A10" s="6"/>
      <c r="B10" s="3" t="s">
        <v>0</v>
      </c>
      <c r="C10" s="20">
        <v>3512</v>
      </c>
      <c r="D10" s="20">
        <v>3428</v>
      </c>
      <c r="E10" s="20">
        <v>3406</v>
      </c>
      <c r="F10" s="20">
        <v>3400</v>
      </c>
      <c r="G10" s="20">
        <v>3401</v>
      </c>
      <c r="H10" s="20">
        <v>3407</v>
      </c>
      <c r="I10" s="20">
        <v>3420</v>
      </c>
      <c r="J10" s="20">
        <v>3430</v>
      </c>
      <c r="K10" s="20">
        <v>3442</v>
      </c>
      <c r="L10" s="20">
        <v>3446</v>
      </c>
      <c r="M10" s="20">
        <v>3430</v>
      </c>
      <c r="N10" s="20">
        <v>3433</v>
      </c>
      <c r="O10" s="20">
        <v>3436</v>
      </c>
      <c r="P10" s="20">
        <v>3440</v>
      </c>
      <c r="Q10" s="25">
        <f t="shared" si="0"/>
        <v>-1.5921315491724819E-3</v>
      </c>
    </row>
    <row r="11" spans="1:17" x14ac:dyDescent="0.2">
      <c r="A11" s="7" t="s">
        <v>28</v>
      </c>
      <c r="B11" s="9"/>
      <c r="C11" s="57">
        <v>42810.976501744502</v>
      </c>
      <c r="D11" s="57">
        <v>41728.312744953037</v>
      </c>
      <c r="E11" s="57">
        <v>41512.953688141577</v>
      </c>
      <c r="F11" s="57">
        <v>41414.068274873425</v>
      </c>
      <c r="G11" s="57">
        <v>41417.745580909199</v>
      </c>
      <c r="H11" s="57">
        <v>41474.702729555444</v>
      </c>
      <c r="I11" s="57">
        <v>41634.011378136209</v>
      </c>
      <c r="J11" s="57">
        <v>41772.838755756507</v>
      </c>
      <c r="K11" s="57">
        <v>41938.058509455557</v>
      </c>
      <c r="L11" s="57">
        <v>41988.541828940579</v>
      </c>
      <c r="M11" s="57">
        <v>41802.228708120587</v>
      </c>
      <c r="N11" s="57">
        <v>41846.821058650428</v>
      </c>
      <c r="O11" s="57">
        <v>41898.140332909563</v>
      </c>
      <c r="P11" s="57">
        <v>41943.262995264915</v>
      </c>
      <c r="Q11" s="25">
        <f t="shared" si="0"/>
        <v>-1.5738913682262767E-3</v>
      </c>
    </row>
    <row r="12" spans="1:17" x14ac:dyDescent="0.2">
      <c r="A12" s="6"/>
      <c r="B12" s="3" t="s">
        <v>17</v>
      </c>
      <c r="C12" s="20">
        <v>276</v>
      </c>
      <c r="D12" s="20">
        <v>602</v>
      </c>
      <c r="E12" s="20">
        <v>556</v>
      </c>
      <c r="F12" s="20">
        <v>556</v>
      </c>
      <c r="G12" s="20">
        <v>556</v>
      </c>
      <c r="H12" s="20">
        <v>556</v>
      </c>
      <c r="I12" s="20">
        <v>556</v>
      </c>
      <c r="J12" s="20">
        <v>556</v>
      </c>
      <c r="K12" s="20">
        <v>556</v>
      </c>
      <c r="L12" s="20">
        <v>556</v>
      </c>
      <c r="M12" s="20">
        <v>556</v>
      </c>
      <c r="N12" s="20">
        <v>556</v>
      </c>
      <c r="O12" s="20">
        <v>556</v>
      </c>
      <c r="P12" s="20">
        <v>556</v>
      </c>
      <c r="Q12" s="25">
        <f t="shared" si="0"/>
        <v>5.5352060166581563E-2</v>
      </c>
    </row>
    <row r="13" spans="1:17" x14ac:dyDescent="0.2">
      <c r="A13" s="6"/>
      <c r="B13" s="3" t="s">
        <v>38</v>
      </c>
      <c r="C13" s="20">
        <v>1020</v>
      </c>
      <c r="D13" s="20">
        <v>995</v>
      </c>
      <c r="E13" s="20">
        <v>989</v>
      </c>
      <c r="F13" s="20">
        <v>987</v>
      </c>
      <c r="G13" s="20">
        <v>988</v>
      </c>
      <c r="H13" s="20">
        <v>990</v>
      </c>
      <c r="I13" s="20">
        <v>993</v>
      </c>
      <c r="J13" s="20">
        <v>996</v>
      </c>
      <c r="K13" s="20">
        <v>1000</v>
      </c>
      <c r="L13" s="20">
        <v>1001</v>
      </c>
      <c r="M13" s="20">
        <v>996</v>
      </c>
      <c r="N13" s="20">
        <v>997</v>
      </c>
      <c r="O13" s="20">
        <v>998</v>
      </c>
      <c r="P13" s="20">
        <v>999</v>
      </c>
      <c r="Q13" s="25">
        <f t="shared" si="0"/>
        <v>-1.5989608846384007E-3</v>
      </c>
    </row>
    <row r="14" spans="1:17" x14ac:dyDescent="0.2">
      <c r="A14" s="6"/>
      <c r="B14" s="3" t="s">
        <v>39</v>
      </c>
      <c r="C14" s="20">
        <v>214</v>
      </c>
      <c r="D14" s="20">
        <v>209</v>
      </c>
      <c r="E14" s="20">
        <v>208</v>
      </c>
      <c r="F14" s="20">
        <v>207</v>
      </c>
      <c r="G14" s="20">
        <v>207</v>
      </c>
      <c r="H14" s="20">
        <v>208</v>
      </c>
      <c r="I14" s="20">
        <v>208</v>
      </c>
      <c r="J14" s="20">
        <v>209</v>
      </c>
      <c r="K14" s="20">
        <v>210</v>
      </c>
      <c r="L14" s="20">
        <v>210</v>
      </c>
      <c r="M14" s="20">
        <v>209</v>
      </c>
      <c r="N14" s="20">
        <v>209</v>
      </c>
      <c r="O14" s="20">
        <v>209</v>
      </c>
      <c r="P14" s="20">
        <v>210</v>
      </c>
      <c r="Q14" s="25">
        <f t="shared" si="0"/>
        <v>-1.4503690662617252E-3</v>
      </c>
    </row>
    <row r="15" spans="1:17" x14ac:dyDescent="0.2">
      <c r="A15" s="6"/>
      <c r="B15" s="3" t="s">
        <v>40</v>
      </c>
      <c r="C15" s="20">
        <v>48111.134085081343</v>
      </c>
      <c r="D15" s="20">
        <v>46152.324872170087</v>
      </c>
      <c r="E15" s="20">
        <v>45929.363192443307</v>
      </c>
      <c r="F15" s="20">
        <v>45887.839817222295</v>
      </c>
      <c r="G15" s="20">
        <v>45948.271674184427</v>
      </c>
      <c r="H15" s="20">
        <v>46081.59338366369</v>
      </c>
      <c r="I15" s="20">
        <v>46281.504518173977</v>
      </c>
      <c r="J15" s="20">
        <v>46456.310993315376</v>
      </c>
      <c r="K15" s="20">
        <v>46668.673259502597</v>
      </c>
      <c r="L15" s="20">
        <v>46754.247215929783</v>
      </c>
      <c r="M15" s="20">
        <v>46591.461719802122</v>
      </c>
      <c r="N15" s="20">
        <v>46680.807071159135</v>
      </c>
      <c r="O15" s="20">
        <v>46783.285764175824</v>
      </c>
      <c r="P15" s="20">
        <v>46831.627169770858</v>
      </c>
      <c r="Q15" s="25">
        <f t="shared" si="0"/>
        <v>-2.0713025999778978E-3</v>
      </c>
    </row>
    <row r="16" spans="1:17" x14ac:dyDescent="0.2">
      <c r="A16" s="6"/>
      <c r="B16" s="3" t="s">
        <v>25</v>
      </c>
      <c r="C16" s="20">
        <v>1026</v>
      </c>
      <c r="D16" s="20">
        <v>1013</v>
      </c>
      <c r="E16" s="20">
        <v>1008</v>
      </c>
      <c r="F16" s="20">
        <v>1008</v>
      </c>
      <c r="G16" s="20">
        <v>1010</v>
      </c>
      <c r="H16" s="20">
        <v>1010</v>
      </c>
      <c r="I16" s="20">
        <v>1011</v>
      </c>
      <c r="J16" s="20">
        <v>1012</v>
      </c>
      <c r="K16" s="20">
        <v>1015</v>
      </c>
      <c r="L16" s="20">
        <v>1017</v>
      </c>
      <c r="M16" s="20">
        <v>1017</v>
      </c>
      <c r="N16" s="20">
        <v>1018</v>
      </c>
      <c r="O16" s="20">
        <v>1019</v>
      </c>
      <c r="P16" s="20">
        <v>1022</v>
      </c>
      <c r="Q16" s="25">
        <f t="shared" si="0"/>
        <v>-3.0043601137286213E-4</v>
      </c>
    </row>
    <row r="17" spans="1:17" x14ac:dyDescent="0.2">
      <c r="A17" s="7" t="s">
        <v>1</v>
      </c>
      <c r="B17" s="3"/>
      <c r="C17" s="57">
        <v>93458.110586825846</v>
      </c>
      <c r="D17" s="57">
        <v>90699.637617123124</v>
      </c>
      <c r="E17" s="57">
        <v>90203.316880584884</v>
      </c>
      <c r="F17" s="57">
        <v>90059.90809209572</v>
      </c>
      <c r="G17" s="57">
        <v>90127.017255093626</v>
      </c>
      <c r="H17" s="57">
        <v>90320.296113219141</v>
      </c>
      <c r="I17" s="57">
        <v>90683.515896310186</v>
      </c>
      <c r="J17" s="57">
        <v>91002.14974907189</v>
      </c>
      <c r="K17" s="57">
        <v>91387.731768958154</v>
      </c>
      <c r="L17" s="57">
        <v>91526.789044870355</v>
      </c>
      <c r="M17" s="57">
        <v>91171.690427922702</v>
      </c>
      <c r="N17" s="57">
        <v>91307.628129809571</v>
      </c>
      <c r="O17" s="57">
        <v>91463.426097085379</v>
      </c>
      <c r="P17" s="57">
        <v>91561.890165035773</v>
      </c>
      <c r="Q17" s="25">
        <f t="shared" si="0"/>
        <v>-1.5755407547694E-3</v>
      </c>
    </row>
    <row r="18" spans="1:17" x14ac:dyDescent="0.2">
      <c r="A18" s="6"/>
      <c r="B18" s="3" t="s">
        <v>18</v>
      </c>
      <c r="C18" s="20">
        <v>533</v>
      </c>
      <c r="D18" s="20">
        <v>1164</v>
      </c>
      <c r="E18" s="20">
        <v>1075</v>
      </c>
      <c r="F18" s="20">
        <v>1075</v>
      </c>
      <c r="G18" s="20">
        <v>1075</v>
      </c>
      <c r="H18" s="20">
        <v>1075</v>
      </c>
      <c r="I18" s="20">
        <v>1075</v>
      </c>
      <c r="J18" s="20">
        <v>1075</v>
      </c>
      <c r="K18" s="20">
        <v>1075</v>
      </c>
      <c r="L18" s="20">
        <v>1075</v>
      </c>
      <c r="M18" s="20">
        <v>1075</v>
      </c>
      <c r="N18" s="20">
        <v>1075</v>
      </c>
      <c r="O18" s="20">
        <v>1075</v>
      </c>
      <c r="P18" s="20">
        <v>1075</v>
      </c>
      <c r="Q18" s="25">
        <f t="shared" si="0"/>
        <v>5.5448433460595803E-2</v>
      </c>
    </row>
    <row r="19" spans="1:17" x14ac:dyDescent="0.2">
      <c r="A19" s="6"/>
      <c r="B19" s="3" t="s">
        <v>41</v>
      </c>
      <c r="C19" s="20">
        <v>10014.889413174156</v>
      </c>
      <c r="D19" s="20">
        <v>9647.362382876885</v>
      </c>
      <c r="E19" s="20">
        <v>9586.6831194151109</v>
      </c>
      <c r="F19" s="20">
        <v>9547.0919079042797</v>
      </c>
      <c r="G19" s="20">
        <v>9525.9827449063814</v>
      </c>
      <c r="H19" s="20">
        <v>9515.7038867808751</v>
      </c>
      <c r="I19" s="20">
        <v>9513.4841036898215</v>
      </c>
      <c r="J19" s="20">
        <v>9498.850250928117</v>
      </c>
      <c r="K19" s="20">
        <v>9484.2682310418459</v>
      </c>
      <c r="L19" s="20">
        <v>9441.2109551296544</v>
      </c>
      <c r="M19" s="20">
        <v>9341.3095720772908</v>
      </c>
      <c r="N19" s="20">
        <v>9285.3718701904345</v>
      </c>
      <c r="O19" s="20">
        <v>9228.5739029146171</v>
      </c>
      <c r="P19" s="20">
        <v>9238.109834964227</v>
      </c>
      <c r="Q19" s="25">
        <f t="shared" si="0"/>
        <v>-6.1911878556336619E-3</v>
      </c>
    </row>
    <row r="20" spans="1:17" x14ac:dyDescent="0.2">
      <c r="A20" s="7" t="s">
        <v>2</v>
      </c>
      <c r="B20" s="3"/>
      <c r="C20" s="57">
        <v>10547.889413174156</v>
      </c>
      <c r="D20" s="57">
        <v>10811.362382876885</v>
      </c>
      <c r="E20" s="57">
        <v>10661.683119415111</v>
      </c>
      <c r="F20" s="57">
        <v>10622.09190790428</v>
      </c>
      <c r="G20" s="57">
        <v>10600.982744906381</v>
      </c>
      <c r="H20" s="57">
        <v>10590.703886780875</v>
      </c>
      <c r="I20" s="57">
        <v>10588.484103689821</v>
      </c>
      <c r="J20" s="57">
        <v>10573.850250928117</v>
      </c>
      <c r="K20" s="57">
        <v>10559.268231041846</v>
      </c>
      <c r="L20" s="57">
        <v>10516.210955129654</v>
      </c>
      <c r="M20" s="57">
        <v>10416.309572077291</v>
      </c>
      <c r="N20" s="57">
        <v>10360.371870190434</v>
      </c>
      <c r="O20" s="57">
        <v>10303.573902914617</v>
      </c>
      <c r="P20" s="57">
        <v>10313.109834964227</v>
      </c>
      <c r="Q20" s="25">
        <f t="shared" si="0"/>
        <v>-1.7300324472303563E-3</v>
      </c>
    </row>
    <row r="21" spans="1:17" x14ac:dyDescent="0.2">
      <c r="A21" s="7" t="s">
        <v>29</v>
      </c>
      <c r="B21" s="3"/>
      <c r="C21" s="57">
        <v>61195.023498255498</v>
      </c>
      <c r="D21" s="57">
        <v>59782.687255046971</v>
      </c>
      <c r="E21" s="57">
        <v>59352.046311858416</v>
      </c>
      <c r="F21" s="57">
        <v>59267.931725126575</v>
      </c>
      <c r="G21" s="57">
        <v>59310.254419090808</v>
      </c>
      <c r="H21" s="57">
        <v>59436.297270444564</v>
      </c>
      <c r="I21" s="57">
        <v>59637.988621863798</v>
      </c>
      <c r="J21" s="57">
        <v>59803.161244243493</v>
      </c>
      <c r="K21" s="57">
        <v>60008.941490544443</v>
      </c>
      <c r="L21" s="57">
        <v>60054.458171059436</v>
      </c>
      <c r="M21" s="57">
        <v>59785.771291879413</v>
      </c>
      <c r="N21" s="57">
        <v>59821.178941349572</v>
      </c>
      <c r="O21" s="57">
        <v>59868.859667090437</v>
      </c>
      <c r="P21" s="57">
        <v>59931.737004735085</v>
      </c>
      <c r="Q21" s="25">
        <f t="shared" si="0"/>
        <v>-1.6033035549697372E-3</v>
      </c>
    </row>
    <row r="22" spans="1:17" x14ac:dyDescent="0.2">
      <c r="A22" s="7" t="s">
        <v>30</v>
      </c>
      <c r="B22" s="3"/>
      <c r="C22" s="57">
        <v>104006</v>
      </c>
      <c r="D22" s="57">
        <v>101511</v>
      </c>
      <c r="E22" s="57">
        <v>100865</v>
      </c>
      <c r="F22" s="57">
        <v>100682</v>
      </c>
      <c r="G22" s="57">
        <v>100728</v>
      </c>
      <c r="H22" s="57">
        <v>100911</v>
      </c>
      <c r="I22" s="57">
        <v>101272</v>
      </c>
      <c r="J22" s="57">
        <v>101576</v>
      </c>
      <c r="K22" s="57">
        <v>101947</v>
      </c>
      <c r="L22" s="57">
        <v>102043.00000000001</v>
      </c>
      <c r="M22" s="57">
        <v>101588</v>
      </c>
      <c r="N22" s="57">
        <v>101668</v>
      </c>
      <c r="O22" s="57">
        <v>101767</v>
      </c>
      <c r="P22" s="57">
        <v>101875</v>
      </c>
      <c r="Q22" s="25">
        <f t="shared" si="0"/>
        <v>-1.5911956439886854E-3</v>
      </c>
    </row>
    <row r="23" spans="1:17" x14ac:dyDescent="0.2">
      <c r="A23" s="6"/>
      <c r="B23" s="3" t="s">
        <v>19</v>
      </c>
      <c r="C23" s="20">
        <v>494</v>
      </c>
      <c r="D23" s="20">
        <v>490</v>
      </c>
      <c r="E23" s="20">
        <v>488</v>
      </c>
      <c r="F23" s="20">
        <v>489</v>
      </c>
      <c r="G23" s="20">
        <v>490</v>
      </c>
      <c r="H23" s="20">
        <v>491</v>
      </c>
      <c r="I23" s="20">
        <v>492</v>
      </c>
      <c r="J23" s="20">
        <v>493</v>
      </c>
      <c r="K23" s="20">
        <v>495</v>
      </c>
      <c r="L23" s="20">
        <v>497</v>
      </c>
      <c r="M23" s="20">
        <v>497</v>
      </c>
      <c r="N23" s="20">
        <v>499</v>
      </c>
      <c r="O23" s="20">
        <v>500</v>
      </c>
      <c r="P23" s="20">
        <v>501</v>
      </c>
      <c r="Q23" s="25">
        <f t="shared" si="0"/>
        <v>1.0829385624246957E-3</v>
      </c>
    </row>
    <row r="24" spans="1:17" x14ac:dyDescent="0.2">
      <c r="A24" s="6"/>
      <c r="B24" s="3" t="s">
        <v>12</v>
      </c>
      <c r="C24" s="20">
        <v>2211</v>
      </c>
      <c r="D24" s="20">
        <v>2189</v>
      </c>
      <c r="E24" s="20">
        <v>2183</v>
      </c>
      <c r="F24" s="20">
        <v>2188</v>
      </c>
      <c r="G24" s="20">
        <v>2193</v>
      </c>
      <c r="H24" s="20">
        <v>2196</v>
      </c>
      <c r="I24" s="20">
        <v>2200</v>
      </c>
      <c r="J24" s="20">
        <v>2207</v>
      </c>
      <c r="K24" s="20">
        <v>2214</v>
      </c>
      <c r="L24" s="20">
        <v>2220</v>
      </c>
      <c r="M24" s="20">
        <v>2225</v>
      </c>
      <c r="N24" s="20">
        <v>2229</v>
      </c>
      <c r="O24" s="20">
        <v>2234</v>
      </c>
      <c r="P24" s="20">
        <v>2241</v>
      </c>
      <c r="Q24" s="25">
        <f t="shared" si="0"/>
        <v>1.037252416392187E-3</v>
      </c>
    </row>
    <row r="25" spans="1:17" x14ac:dyDescent="0.2">
      <c r="A25" s="7" t="s">
        <v>24</v>
      </c>
      <c r="B25" s="3"/>
      <c r="C25" s="20">
        <v>2706</v>
      </c>
      <c r="D25" s="20">
        <v>2679</v>
      </c>
      <c r="E25" s="20">
        <v>2671</v>
      </c>
      <c r="F25" s="20">
        <v>2677</v>
      </c>
      <c r="G25" s="20">
        <v>2683</v>
      </c>
      <c r="H25" s="20">
        <v>2687</v>
      </c>
      <c r="I25" s="20">
        <v>2692</v>
      </c>
      <c r="J25" s="20">
        <v>2700</v>
      </c>
      <c r="K25" s="20">
        <v>2709</v>
      </c>
      <c r="L25" s="20">
        <v>2717</v>
      </c>
      <c r="M25" s="20">
        <v>2722</v>
      </c>
      <c r="N25" s="20">
        <v>2728</v>
      </c>
      <c r="O25" s="20">
        <v>2734</v>
      </c>
      <c r="P25" s="20">
        <v>2742</v>
      </c>
      <c r="Q25" s="25">
        <f t="shared" si="0"/>
        <v>1.0171362704083364E-3</v>
      </c>
    </row>
    <row r="26" spans="1:17" x14ac:dyDescent="0.2">
      <c r="A26" s="6"/>
      <c r="B26" s="3" t="s">
        <v>26</v>
      </c>
      <c r="C26" s="20">
        <v>194</v>
      </c>
      <c r="D26" s="20">
        <v>192</v>
      </c>
      <c r="E26" s="20">
        <v>191</v>
      </c>
      <c r="F26" s="20">
        <v>191</v>
      </c>
      <c r="G26" s="20">
        <v>192</v>
      </c>
      <c r="H26" s="20">
        <v>192</v>
      </c>
      <c r="I26" s="20">
        <v>192</v>
      </c>
      <c r="J26" s="20">
        <v>193</v>
      </c>
      <c r="K26" s="20">
        <v>193</v>
      </c>
      <c r="L26" s="20">
        <v>194</v>
      </c>
      <c r="M26" s="20">
        <v>194</v>
      </c>
      <c r="N26" s="20">
        <v>195</v>
      </c>
      <c r="O26" s="20">
        <v>195</v>
      </c>
      <c r="P26" s="20">
        <v>196</v>
      </c>
      <c r="Q26" s="25">
        <f t="shared" si="0"/>
        <v>7.8927286335273017E-4</v>
      </c>
    </row>
    <row r="27" spans="1:17" x14ac:dyDescent="0.2">
      <c r="A27" s="6"/>
      <c r="B27" s="3" t="s">
        <v>3</v>
      </c>
      <c r="C27" s="20">
        <v>2551</v>
      </c>
      <c r="D27" s="20">
        <v>2524</v>
      </c>
      <c r="E27" s="20">
        <v>2515</v>
      </c>
      <c r="F27" s="20">
        <v>2519</v>
      </c>
      <c r="G27" s="20">
        <v>2525</v>
      </c>
      <c r="H27" s="20">
        <v>2528</v>
      </c>
      <c r="I27" s="20">
        <v>2532</v>
      </c>
      <c r="J27" s="20">
        <v>2539</v>
      </c>
      <c r="K27" s="20">
        <v>2547</v>
      </c>
      <c r="L27" s="20">
        <v>2554</v>
      </c>
      <c r="M27" s="20">
        <v>2558</v>
      </c>
      <c r="N27" s="20">
        <v>2563</v>
      </c>
      <c r="O27" s="20">
        <v>2567</v>
      </c>
      <c r="P27" s="20">
        <v>2575</v>
      </c>
      <c r="Q27" s="25">
        <f t="shared" si="0"/>
        <v>7.2057448576545724E-4</v>
      </c>
    </row>
    <row r="28" spans="1:17" x14ac:dyDescent="0.2">
      <c r="A28" s="6"/>
      <c r="B28" s="3" t="s">
        <v>10</v>
      </c>
      <c r="C28" s="20">
        <v>756</v>
      </c>
      <c r="D28" s="20">
        <v>748</v>
      </c>
      <c r="E28" s="20">
        <v>746</v>
      </c>
      <c r="F28" s="20">
        <v>747</v>
      </c>
      <c r="G28" s="20">
        <v>749</v>
      </c>
      <c r="H28" s="20">
        <v>749</v>
      </c>
      <c r="I28" s="20">
        <v>751</v>
      </c>
      <c r="J28" s="20">
        <v>753</v>
      </c>
      <c r="K28" s="20">
        <v>755</v>
      </c>
      <c r="L28" s="20">
        <v>757</v>
      </c>
      <c r="M28" s="20">
        <v>758</v>
      </c>
      <c r="N28" s="20">
        <v>760</v>
      </c>
      <c r="O28" s="20">
        <v>761</v>
      </c>
      <c r="P28" s="20">
        <v>763</v>
      </c>
      <c r="Q28" s="25">
        <f t="shared" si="0"/>
        <v>7.0922485070390451E-4</v>
      </c>
    </row>
    <row r="29" spans="1:17" x14ac:dyDescent="0.2">
      <c r="A29" s="6"/>
      <c r="B29" s="3" t="s">
        <v>11</v>
      </c>
      <c r="C29" s="20">
        <v>1207</v>
      </c>
      <c r="D29" s="20">
        <v>1195</v>
      </c>
      <c r="E29" s="20">
        <v>1190</v>
      </c>
      <c r="F29" s="20">
        <v>1193</v>
      </c>
      <c r="G29" s="20">
        <v>1195</v>
      </c>
      <c r="H29" s="20">
        <v>1197</v>
      </c>
      <c r="I29" s="20">
        <v>1199</v>
      </c>
      <c r="J29" s="20">
        <v>1202</v>
      </c>
      <c r="K29" s="20">
        <v>1206</v>
      </c>
      <c r="L29" s="20">
        <v>1209</v>
      </c>
      <c r="M29" s="20">
        <v>1211</v>
      </c>
      <c r="N29" s="20">
        <v>1213</v>
      </c>
      <c r="O29" s="20">
        <v>1215</v>
      </c>
      <c r="P29" s="20">
        <v>1219</v>
      </c>
      <c r="Q29" s="25">
        <f t="shared" si="0"/>
        <v>7.6128258119601E-4</v>
      </c>
    </row>
    <row r="30" spans="1:17" x14ac:dyDescent="0.2">
      <c r="A30" s="6"/>
      <c r="B30" s="3" t="s">
        <v>9</v>
      </c>
      <c r="C30" s="20">
        <v>11197</v>
      </c>
      <c r="D30" s="20">
        <v>11018</v>
      </c>
      <c r="E30" s="20">
        <v>10886</v>
      </c>
      <c r="F30" s="20">
        <v>10954</v>
      </c>
      <c r="G30" s="20">
        <v>11020</v>
      </c>
      <c r="H30" s="20">
        <v>11093</v>
      </c>
      <c r="I30" s="20">
        <v>11170</v>
      </c>
      <c r="J30" s="20">
        <v>11261</v>
      </c>
      <c r="K30" s="20">
        <v>11337</v>
      </c>
      <c r="L30" s="20">
        <v>11402</v>
      </c>
      <c r="M30" s="20">
        <v>11457</v>
      </c>
      <c r="N30" s="20">
        <v>11513</v>
      </c>
      <c r="O30" s="20">
        <v>11550</v>
      </c>
      <c r="P30" s="20">
        <v>11602</v>
      </c>
      <c r="Q30" s="25">
        <f t="shared" si="0"/>
        <v>2.736939503994229E-3</v>
      </c>
    </row>
    <row r="31" spans="1:17" x14ac:dyDescent="0.2">
      <c r="A31" s="6"/>
      <c r="B31" s="56" t="s">
        <v>125</v>
      </c>
      <c r="C31" s="20">
        <v>287</v>
      </c>
      <c r="D31" s="20">
        <v>287</v>
      </c>
      <c r="E31" s="20">
        <v>289</v>
      </c>
      <c r="F31" s="20">
        <v>291</v>
      </c>
      <c r="G31" s="20">
        <v>293</v>
      </c>
      <c r="H31" s="20">
        <v>294</v>
      </c>
      <c r="I31" s="20">
        <v>296</v>
      </c>
      <c r="J31" s="20">
        <v>298</v>
      </c>
      <c r="K31" s="20">
        <v>300</v>
      </c>
      <c r="L31" s="20">
        <v>302</v>
      </c>
      <c r="M31" s="20">
        <v>304</v>
      </c>
      <c r="N31" s="20">
        <v>306</v>
      </c>
      <c r="O31" s="20">
        <v>308</v>
      </c>
      <c r="P31" s="20">
        <v>309</v>
      </c>
      <c r="Q31" s="25">
        <f t="shared" si="0"/>
        <v>5.6976363795806506E-3</v>
      </c>
    </row>
    <row r="32" spans="1:17" x14ac:dyDescent="0.2">
      <c r="A32" s="7" t="s">
        <v>151</v>
      </c>
      <c r="B32" s="3"/>
      <c r="C32" s="20">
        <v>16192</v>
      </c>
      <c r="D32" s="20">
        <v>15964</v>
      </c>
      <c r="E32" s="20">
        <v>15817</v>
      </c>
      <c r="F32" s="20">
        <v>15896</v>
      </c>
      <c r="G32" s="20">
        <v>15974</v>
      </c>
      <c r="H32" s="20">
        <v>16053</v>
      </c>
      <c r="I32" s="20">
        <v>16140</v>
      </c>
      <c r="J32" s="20">
        <v>16245</v>
      </c>
      <c r="K32" s="20">
        <v>16339</v>
      </c>
      <c r="L32" s="20">
        <v>16418</v>
      </c>
      <c r="M32" s="20">
        <v>16481</v>
      </c>
      <c r="N32" s="20">
        <v>16549</v>
      </c>
      <c r="O32" s="20">
        <v>16597</v>
      </c>
      <c r="P32" s="20">
        <v>16663</v>
      </c>
      <c r="Q32" s="25">
        <f t="shared" si="0"/>
        <v>2.2080803383854875E-3</v>
      </c>
    </row>
    <row r="33" spans="1:17" x14ac:dyDescent="0.2">
      <c r="A33" s="6"/>
      <c r="B33" s="3" t="s">
        <v>13</v>
      </c>
      <c r="C33" s="20">
        <v>2640</v>
      </c>
      <c r="D33" s="20">
        <v>2660</v>
      </c>
      <c r="E33" s="20">
        <v>2627</v>
      </c>
      <c r="F33" s="20">
        <v>2596</v>
      </c>
      <c r="G33" s="20">
        <v>2596</v>
      </c>
      <c r="H33" s="20">
        <v>2603</v>
      </c>
      <c r="I33" s="20">
        <v>2607</v>
      </c>
      <c r="J33" s="20">
        <v>2623</v>
      </c>
      <c r="K33" s="20">
        <v>2633</v>
      </c>
      <c r="L33" s="20">
        <v>2637</v>
      </c>
      <c r="M33" s="20">
        <v>2643</v>
      </c>
      <c r="N33" s="20">
        <v>2644</v>
      </c>
      <c r="O33" s="20">
        <v>2645</v>
      </c>
      <c r="P33" s="20">
        <v>2645</v>
      </c>
      <c r="Q33" s="25">
        <f t="shared" si="0"/>
        <v>1.4556045074365365E-4</v>
      </c>
    </row>
    <row r="34" spans="1:17" x14ac:dyDescent="0.2">
      <c r="A34" s="6"/>
      <c r="B34" s="3" t="s">
        <v>20</v>
      </c>
      <c r="C34" s="20">
        <v>233</v>
      </c>
      <c r="D34" s="20">
        <v>234</v>
      </c>
      <c r="E34" s="20">
        <v>231</v>
      </c>
      <c r="F34" s="20">
        <v>229</v>
      </c>
      <c r="G34" s="20">
        <v>229</v>
      </c>
      <c r="H34" s="20">
        <v>229</v>
      </c>
      <c r="I34" s="20">
        <v>230</v>
      </c>
      <c r="J34" s="20">
        <v>231</v>
      </c>
      <c r="K34" s="20">
        <v>232</v>
      </c>
      <c r="L34" s="20">
        <v>232</v>
      </c>
      <c r="M34" s="20">
        <v>233</v>
      </c>
      <c r="N34" s="20">
        <v>233</v>
      </c>
      <c r="O34" s="20">
        <v>233</v>
      </c>
      <c r="P34" s="20">
        <v>233</v>
      </c>
      <c r="Q34" s="25">
        <f t="shared" si="0"/>
        <v>0</v>
      </c>
    </row>
    <row r="35" spans="1:17" x14ac:dyDescent="0.2">
      <c r="A35" s="6"/>
      <c r="B35" s="3" t="s">
        <v>31</v>
      </c>
      <c r="C35" s="20">
        <v>1471</v>
      </c>
      <c r="D35" s="20">
        <v>1482</v>
      </c>
      <c r="E35" s="20">
        <v>1464</v>
      </c>
      <c r="F35" s="20">
        <v>1446</v>
      </c>
      <c r="G35" s="20">
        <v>1446</v>
      </c>
      <c r="H35" s="20">
        <v>1451</v>
      </c>
      <c r="I35" s="20">
        <v>1453</v>
      </c>
      <c r="J35" s="20">
        <v>1462</v>
      </c>
      <c r="K35" s="20">
        <v>1467</v>
      </c>
      <c r="L35" s="20">
        <v>1469</v>
      </c>
      <c r="M35" s="20">
        <v>1473</v>
      </c>
      <c r="N35" s="20">
        <v>1474</v>
      </c>
      <c r="O35" s="20">
        <v>1474</v>
      </c>
      <c r="P35" s="20">
        <v>1474</v>
      </c>
      <c r="Q35" s="25">
        <f t="shared" si="0"/>
        <v>1.5673167711405256E-4</v>
      </c>
    </row>
    <row r="36" spans="1:17" x14ac:dyDescent="0.2">
      <c r="A36" s="6"/>
      <c r="B36" s="56" t="s">
        <v>127</v>
      </c>
      <c r="C36" s="20">
        <v>1219</v>
      </c>
      <c r="D36" s="20">
        <v>1228</v>
      </c>
      <c r="E36" s="20">
        <v>1213</v>
      </c>
      <c r="F36" s="20">
        <v>1198</v>
      </c>
      <c r="G36" s="20">
        <v>1198</v>
      </c>
      <c r="H36" s="20">
        <v>1202</v>
      </c>
      <c r="I36" s="20">
        <v>1203</v>
      </c>
      <c r="J36" s="20">
        <v>1211</v>
      </c>
      <c r="K36" s="20">
        <v>1215</v>
      </c>
      <c r="L36" s="20">
        <v>1217</v>
      </c>
      <c r="M36" s="20">
        <v>1220</v>
      </c>
      <c r="N36" s="20">
        <v>1221</v>
      </c>
      <c r="O36" s="20">
        <v>1221</v>
      </c>
      <c r="P36" s="20">
        <v>1221</v>
      </c>
      <c r="Q36" s="25">
        <f t="shared" si="0"/>
        <v>1.2611138440554726E-4</v>
      </c>
    </row>
    <row r="37" spans="1:17" x14ac:dyDescent="0.2">
      <c r="A37" s="6"/>
      <c r="B37" s="3" t="s">
        <v>14</v>
      </c>
      <c r="C37" s="20">
        <v>2417</v>
      </c>
      <c r="D37" s="20">
        <v>2435</v>
      </c>
      <c r="E37" s="20">
        <v>2405</v>
      </c>
      <c r="F37" s="20">
        <v>2376</v>
      </c>
      <c r="G37" s="20">
        <v>2376</v>
      </c>
      <c r="H37" s="20">
        <v>2383</v>
      </c>
      <c r="I37" s="20">
        <v>2387</v>
      </c>
      <c r="J37" s="20">
        <v>2402</v>
      </c>
      <c r="K37" s="20">
        <v>2410</v>
      </c>
      <c r="L37" s="20">
        <v>2414</v>
      </c>
      <c r="M37" s="20">
        <v>2419</v>
      </c>
      <c r="N37" s="20">
        <v>2421</v>
      </c>
      <c r="O37" s="20">
        <v>2422</v>
      </c>
      <c r="P37" s="20">
        <v>2422</v>
      </c>
      <c r="Q37" s="25">
        <f t="shared" si="0"/>
        <v>1.589775132437854E-4</v>
      </c>
    </row>
    <row r="38" spans="1:17" x14ac:dyDescent="0.2">
      <c r="A38" s="6"/>
      <c r="B38" s="3" t="s">
        <v>42</v>
      </c>
      <c r="C38" s="20">
        <v>72341.94681255224</v>
      </c>
      <c r="D38" s="20">
        <v>71112.666710278281</v>
      </c>
      <c r="E38" s="20">
        <v>70395.0132609828</v>
      </c>
      <c r="F38" s="20">
        <v>69508.737265098098</v>
      </c>
      <c r="G38" s="20">
        <v>69487.047103739096</v>
      </c>
      <c r="H38" s="20">
        <v>69687.475134415858</v>
      </c>
      <c r="I38" s="20">
        <v>69789.141108093681</v>
      </c>
      <c r="J38" s="20">
        <v>70239.051015458186</v>
      </c>
      <c r="K38" s="20">
        <v>70515.441601861385</v>
      </c>
      <c r="L38" s="20">
        <v>70642.215547666667</v>
      </c>
      <c r="M38" s="20">
        <v>70820.13974807653</v>
      </c>
      <c r="N38" s="20">
        <v>70891.593384157066</v>
      </c>
      <c r="O38" s="20">
        <v>70940.125832765101</v>
      </c>
      <c r="P38" s="20">
        <v>70945.635256403824</v>
      </c>
      <c r="Q38" s="25">
        <f t="shared" ref="Q38:Q57" si="1">(P38/C38)^(1/13)-1</f>
        <v>-1.4981270711159622E-3</v>
      </c>
    </row>
    <row r="39" spans="1:17" x14ac:dyDescent="0.2">
      <c r="A39" s="6"/>
      <c r="B39" s="3" t="s">
        <v>15</v>
      </c>
      <c r="C39" s="20">
        <v>1231</v>
      </c>
      <c r="D39" s="20">
        <v>1240</v>
      </c>
      <c r="E39" s="20">
        <v>1225</v>
      </c>
      <c r="F39" s="20">
        <v>1210</v>
      </c>
      <c r="G39" s="20">
        <v>1210</v>
      </c>
      <c r="H39" s="20">
        <v>1214</v>
      </c>
      <c r="I39" s="20">
        <v>1410.8230000000001</v>
      </c>
      <c r="J39" s="20">
        <v>1417.8230000000001</v>
      </c>
      <c r="K39" s="20">
        <v>1422.8230000000001</v>
      </c>
      <c r="L39" s="20">
        <v>1423.8230000000001</v>
      </c>
      <c r="M39" s="20">
        <v>1426.8230000000001</v>
      </c>
      <c r="N39" s="20">
        <v>1427.8230000000001</v>
      </c>
      <c r="O39" s="20">
        <v>1427.8230000000001</v>
      </c>
      <c r="P39" s="20">
        <v>1427.8230000000001</v>
      </c>
      <c r="Q39" s="25">
        <f t="shared" si="1"/>
        <v>1.1474880123300002E-2</v>
      </c>
    </row>
    <row r="40" spans="1:17" x14ac:dyDescent="0.2">
      <c r="A40" s="7" t="s">
        <v>32</v>
      </c>
      <c r="B40" s="3"/>
      <c r="C40" s="57">
        <v>81552.94681255224</v>
      </c>
      <c r="D40" s="57">
        <v>80391.666710278281</v>
      </c>
      <c r="E40" s="57">
        <v>79560.0132609828</v>
      </c>
      <c r="F40" s="57">
        <v>78563.737265098098</v>
      </c>
      <c r="G40" s="57">
        <v>78542.047103739096</v>
      </c>
      <c r="H40" s="57">
        <v>78769.475134415858</v>
      </c>
      <c r="I40" s="57">
        <v>79079.964108093685</v>
      </c>
      <c r="J40" s="57">
        <v>79585.87401545819</v>
      </c>
      <c r="K40" s="57">
        <v>79895.264601861389</v>
      </c>
      <c r="L40" s="57">
        <v>80035.038547666671</v>
      </c>
      <c r="M40" s="57">
        <v>80234.962748076534</v>
      </c>
      <c r="N40" s="57">
        <v>80312.41638415707</v>
      </c>
      <c r="O40" s="57">
        <v>80362.948832765105</v>
      </c>
      <c r="P40" s="57">
        <v>80368.458256403828</v>
      </c>
      <c r="Q40" s="25">
        <f t="shared" si="1"/>
        <v>-1.1248034328783518E-3</v>
      </c>
    </row>
    <row r="41" spans="1:17" x14ac:dyDescent="0.2">
      <c r="A41" s="6"/>
      <c r="B41" s="3" t="s">
        <v>21</v>
      </c>
      <c r="C41" s="20">
        <v>2916</v>
      </c>
      <c r="D41" s="20">
        <v>5363</v>
      </c>
      <c r="E41" s="20">
        <v>5141</v>
      </c>
      <c r="F41" s="20">
        <v>5141</v>
      </c>
      <c r="G41" s="20">
        <v>5141</v>
      </c>
      <c r="H41" s="20">
        <v>5141</v>
      </c>
      <c r="I41" s="20">
        <v>5141</v>
      </c>
      <c r="J41" s="20">
        <v>5141</v>
      </c>
      <c r="K41" s="20">
        <v>5141</v>
      </c>
      <c r="L41" s="20">
        <v>5141</v>
      </c>
      <c r="M41" s="20">
        <v>5141</v>
      </c>
      <c r="N41" s="20">
        <v>5141</v>
      </c>
      <c r="O41" s="20">
        <v>5141</v>
      </c>
      <c r="P41" s="20">
        <v>5141</v>
      </c>
      <c r="Q41" s="25">
        <f t="shared" si="1"/>
        <v>4.4583312058997571E-2</v>
      </c>
    </row>
    <row r="42" spans="1:17" x14ac:dyDescent="0.2">
      <c r="A42" s="6"/>
      <c r="B42" s="3" t="s">
        <v>43</v>
      </c>
      <c r="C42" s="20">
        <v>15829.61629055543</v>
      </c>
      <c r="D42" s="20">
        <v>15410.984093011602</v>
      </c>
      <c r="E42" s="20">
        <v>15229.16244793019</v>
      </c>
      <c r="F42" s="20">
        <v>15070.114898810631</v>
      </c>
      <c r="G42" s="20">
        <v>15088.378903720846</v>
      </c>
      <c r="H42" s="20">
        <v>15158.450935705127</v>
      </c>
      <c r="I42" s="20">
        <v>15192.525435453334</v>
      </c>
      <c r="J42" s="20">
        <v>15303.139837756329</v>
      </c>
      <c r="K42" s="20">
        <v>15366.782633754925</v>
      </c>
      <c r="L42" s="20">
        <v>15386.377281657853</v>
      </c>
      <c r="M42" s="20">
        <v>15412.154108522491</v>
      </c>
      <c r="N42" s="20">
        <v>15408.401926255348</v>
      </c>
      <c r="O42" s="20">
        <v>15398.371060154315</v>
      </c>
      <c r="P42" s="20">
        <v>15399.566943986219</v>
      </c>
      <c r="Q42" s="25">
        <f t="shared" si="1"/>
        <v>-2.1164683242784754E-3</v>
      </c>
    </row>
    <row r="43" spans="1:17" x14ac:dyDescent="0.2">
      <c r="A43" s="7" t="s">
        <v>33</v>
      </c>
      <c r="B43" s="3"/>
      <c r="C43" s="57">
        <v>18745.61629055543</v>
      </c>
      <c r="D43" s="57">
        <v>20773.984093011604</v>
      </c>
      <c r="E43" s="57">
        <v>20370.16244793019</v>
      </c>
      <c r="F43" s="57">
        <v>20211.114898810629</v>
      </c>
      <c r="G43" s="57">
        <v>20229.378903720848</v>
      </c>
      <c r="H43" s="57">
        <v>20299.450935705128</v>
      </c>
      <c r="I43" s="57">
        <v>20333.525435453332</v>
      </c>
      <c r="J43" s="57">
        <v>20444.139837756331</v>
      </c>
      <c r="K43" s="57">
        <v>20507.782633754927</v>
      </c>
      <c r="L43" s="57">
        <v>20527.377281657853</v>
      </c>
      <c r="M43" s="57">
        <v>20553.154108522489</v>
      </c>
      <c r="N43" s="57">
        <v>20549.401926255348</v>
      </c>
      <c r="O43" s="57">
        <v>20539.371060154313</v>
      </c>
      <c r="P43" s="57">
        <v>20540.566943986218</v>
      </c>
      <c r="Q43" s="25">
        <f t="shared" si="1"/>
        <v>7.0587872966672016E-3</v>
      </c>
    </row>
    <row r="44" spans="1:17" x14ac:dyDescent="0.2">
      <c r="A44" s="6"/>
      <c r="B44" s="3" t="s">
        <v>20</v>
      </c>
      <c r="C44" s="20">
        <v>2352</v>
      </c>
      <c r="D44" s="20">
        <v>2369</v>
      </c>
      <c r="E44" s="20">
        <v>2340</v>
      </c>
      <c r="F44" s="20">
        <v>2312</v>
      </c>
      <c r="G44" s="20">
        <v>2312</v>
      </c>
      <c r="H44" s="20">
        <v>2319</v>
      </c>
      <c r="I44" s="20">
        <v>2322</v>
      </c>
      <c r="J44" s="20">
        <v>2337</v>
      </c>
      <c r="K44" s="20">
        <v>2345</v>
      </c>
      <c r="L44" s="20">
        <v>2349</v>
      </c>
      <c r="M44" s="20">
        <v>2354</v>
      </c>
      <c r="N44" s="20">
        <v>2355</v>
      </c>
      <c r="O44" s="20">
        <v>2356</v>
      </c>
      <c r="P44" s="20">
        <v>2356</v>
      </c>
      <c r="Q44" s="25">
        <f t="shared" si="1"/>
        <v>1.3071898551753058E-4</v>
      </c>
    </row>
    <row r="45" spans="1:17" x14ac:dyDescent="0.2">
      <c r="A45" s="6"/>
      <c r="B45" s="3" t="s">
        <v>44</v>
      </c>
      <c r="C45" s="20">
        <v>92</v>
      </c>
      <c r="D45" s="20">
        <v>92</v>
      </c>
      <c r="E45" s="20">
        <v>91</v>
      </c>
      <c r="F45" s="20">
        <v>90</v>
      </c>
      <c r="G45" s="20">
        <v>90</v>
      </c>
      <c r="H45" s="20">
        <v>90</v>
      </c>
      <c r="I45" s="20">
        <v>91</v>
      </c>
      <c r="J45" s="20">
        <v>91</v>
      </c>
      <c r="K45" s="20">
        <v>91</v>
      </c>
      <c r="L45" s="20">
        <v>92</v>
      </c>
      <c r="M45" s="20">
        <v>92</v>
      </c>
      <c r="N45" s="20">
        <v>92</v>
      </c>
      <c r="O45" s="20">
        <v>92</v>
      </c>
      <c r="P45" s="20">
        <v>92</v>
      </c>
      <c r="Q45" s="25">
        <f t="shared" si="1"/>
        <v>0</v>
      </c>
    </row>
    <row r="46" spans="1:17" x14ac:dyDescent="0.2">
      <c r="A46" s="6"/>
      <c r="B46" s="3" t="s">
        <v>45</v>
      </c>
      <c r="C46" s="20">
        <v>4011.4368968923332</v>
      </c>
      <c r="D46" s="20">
        <v>3907.3491967101199</v>
      </c>
      <c r="E46" s="20">
        <v>3853.8242910870113</v>
      </c>
      <c r="F46" s="20">
        <v>3769.1478360912779</v>
      </c>
      <c r="G46" s="20">
        <v>3768.5739925400494</v>
      </c>
      <c r="H46" s="20">
        <v>3781.0739298790104</v>
      </c>
      <c r="I46" s="20">
        <v>3785.3334564529914</v>
      </c>
      <c r="J46" s="20">
        <v>3803.8091467854756</v>
      </c>
      <c r="K46" s="20">
        <v>3811.775764383699</v>
      </c>
      <c r="L46" s="20">
        <v>3809.4071706754685</v>
      </c>
      <c r="M46" s="20">
        <v>3809.706143400977</v>
      </c>
      <c r="N46" s="20">
        <v>3803.004689587593</v>
      </c>
      <c r="O46" s="20">
        <v>3794.5031070805862</v>
      </c>
      <c r="P46" s="20">
        <v>3794.7977996099548</v>
      </c>
      <c r="Q46" s="25">
        <f t="shared" si="1"/>
        <v>-4.261538138659815E-3</v>
      </c>
    </row>
    <row r="47" spans="1:17" x14ac:dyDescent="0.2">
      <c r="A47" s="7" t="s">
        <v>22</v>
      </c>
      <c r="B47" s="3"/>
      <c r="C47" s="57">
        <v>106754.00000000001</v>
      </c>
      <c r="D47" s="57">
        <v>107534</v>
      </c>
      <c r="E47" s="57">
        <v>106215</v>
      </c>
      <c r="F47" s="57">
        <v>104946</v>
      </c>
      <c r="G47" s="57">
        <v>104942</v>
      </c>
      <c r="H47" s="57">
        <v>105259</v>
      </c>
      <c r="I47" s="57">
        <v>105611.823</v>
      </c>
      <c r="J47" s="57">
        <v>106261.823</v>
      </c>
      <c r="K47" s="57">
        <v>106650.823</v>
      </c>
      <c r="L47" s="57">
        <v>106812.82299999999</v>
      </c>
      <c r="M47" s="57">
        <v>107043.823</v>
      </c>
      <c r="N47" s="57">
        <v>107111.823</v>
      </c>
      <c r="O47" s="57">
        <v>107144.823</v>
      </c>
      <c r="P47" s="57">
        <v>107151.823</v>
      </c>
      <c r="Q47" s="25">
        <f t="shared" si="1"/>
        <v>2.8616502775324903E-4</v>
      </c>
    </row>
    <row r="48" spans="1:17" x14ac:dyDescent="0.2">
      <c r="A48" s="7" t="s">
        <v>23</v>
      </c>
      <c r="B48" s="3"/>
      <c r="C48" s="20">
        <v>21331</v>
      </c>
      <c r="D48" s="20">
        <v>20733</v>
      </c>
      <c r="E48" s="20">
        <v>20488</v>
      </c>
      <c r="F48" s="20">
        <v>20378</v>
      </c>
      <c r="G48" s="20">
        <v>20293</v>
      </c>
      <c r="H48" s="20">
        <v>20328</v>
      </c>
      <c r="I48" s="20">
        <v>20350</v>
      </c>
      <c r="J48" s="20">
        <v>20500</v>
      </c>
      <c r="K48" s="20">
        <v>20570</v>
      </c>
      <c r="L48" s="20">
        <v>20621</v>
      </c>
      <c r="M48" s="20">
        <v>20654</v>
      </c>
      <c r="N48" s="20">
        <v>20663</v>
      </c>
      <c r="O48" s="20">
        <v>20637</v>
      </c>
      <c r="P48" s="20">
        <v>20591</v>
      </c>
      <c r="Q48" s="25">
        <f t="shared" si="1"/>
        <v>-2.7122633481441172E-3</v>
      </c>
    </row>
    <row r="49" spans="1:17" x14ac:dyDescent="0.2">
      <c r="A49" s="7" t="s">
        <v>116</v>
      </c>
      <c r="B49" s="3"/>
      <c r="C49" s="20">
        <v>10</v>
      </c>
      <c r="D49" s="20">
        <v>10</v>
      </c>
      <c r="E49" s="20">
        <v>10</v>
      </c>
      <c r="F49" s="20">
        <v>10</v>
      </c>
      <c r="G49" s="20">
        <v>10</v>
      </c>
      <c r="H49" s="20">
        <v>10</v>
      </c>
      <c r="I49" s="20">
        <v>11</v>
      </c>
      <c r="J49" s="20">
        <v>11</v>
      </c>
      <c r="K49" s="20">
        <v>11</v>
      </c>
      <c r="L49" s="20">
        <v>11</v>
      </c>
      <c r="M49" s="20">
        <v>11</v>
      </c>
      <c r="N49" s="20">
        <v>11</v>
      </c>
      <c r="O49" s="20">
        <v>12</v>
      </c>
      <c r="P49" s="20">
        <v>12</v>
      </c>
      <c r="Q49" s="25">
        <f t="shared" si="1"/>
        <v>1.4123543114045178E-2</v>
      </c>
    </row>
    <row r="50" spans="1:17" x14ac:dyDescent="0.2">
      <c r="A50" s="7" t="s">
        <v>34</v>
      </c>
      <c r="B50" s="3"/>
      <c r="C50" s="57">
        <v>128095.00000000001</v>
      </c>
      <c r="D50" s="57">
        <v>128277</v>
      </c>
      <c r="E50" s="57">
        <v>126713</v>
      </c>
      <c r="F50" s="57">
        <v>125334</v>
      </c>
      <c r="G50" s="57">
        <v>125245</v>
      </c>
      <c r="H50" s="57">
        <v>125597</v>
      </c>
      <c r="I50" s="57">
        <v>125972.823</v>
      </c>
      <c r="J50" s="57">
        <v>126772.823</v>
      </c>
      <c r="K50" s="57">
        <v>127231.823</v>
      </c>
      <c r="L50" s="57">
        <v>127444.82299999999</v>
      </c>
      <c r="M50" s="57">
        <v>127708.823</v>
      </c>
      <c r="N50" s="57">
        <v>127785.823</v>
      </c>
      <c r="O50" s="57">
        <v>127793.823</v>
      </c>
      <c r="P50" s="57">
        <v>127754.823</v>
      </c>
      <c r="Q50" s="25">
        <f t="shared" si="1"/>
        <v>-2.0453249105800708E-4</v>
      </c>
    </row>
    <row r="51" spans="1:17" x14ac:dyDescent="0.2">
      <c r="A51" s="6"/>
      <c r="B51" s="3" t="s">
        <v>7</v>
      </c>
      <c r="C51" s="20">
        <v>1160</v>
      </c>
      <c r="D51" s="20">
        <v>1121</v>
      </c>
      <c r="E51" s="20">
        <v>1121</v>
      </c>
      <c r="F51" s="20">
        <v>1128</v>
      </c>
      <c r="G51" s="20">
        <v>1143</v>
      </c>
      <c r="H51" s="20">
        <v>1159</v>
      </c>
      <c r="I51" s="20">
        <v>1173</v>
      </c>
      <c r="J51" s="20">
        <v>1191</v>
      </c>
      <c r="K51" s="20">
        <v>1202</v>
      </c>
      <c r="L51" s="20">
        <v>1211</v>
      </c>
      <c r="M51" s="20">
        <v>1221</v>
      </c>
      <c r="N51" s="20">
        <v>1229</v>
      </c>
      <c r="O51" s="20">
        <v>1238</v>
      </c>
      <c r="P51" s="20">
        <v>1246</v>
      </c>
      <c r="Q51" s="25">
        <f t="shared" si="1"/>
        <v>5.5165771383365314E-3</v>
      </c>
    </row>
    <row r="52" spans="1:17" x14ac:dyDescent="0.2">
      <c r="A52" s="6"/>
      <c r="B52" s="3" t="s">
        <v>8</v>
      </c>
      <c r="C52" s="20">
        <v>1129</v>
      </c>
      <c r="D52" s="20">
        <v>1091</v>
      </c>
      <c r="E52" s="20">
        <v>1091</v>
      </c>
      <c r="F52" s="20">
        <v>1098</v>
      </c>
      <c r="G52" s="20">
        <v>1112</v>
      </c>
      <c r="H52" s="20">
        <v>1128</v>
      </c>
      <c r="I52" s="20">
        <v>1141</v>
      </c>
      <c r="J52" s="20">
        <v>1159</v>
      </c>
      <c r="K52" s="20">
        <v>1170</v>
      </c>
      <c r="L52" s="20">
        <v>1178</v>
      </c>
      <c r="M52" s="20">
        <v>1188</v>
      </c>
      <c r="N52" s="20">
        <v>1196</v>
      </c>
      <c r="O52" s="20">
        <v>1204</v>
      </c>
      <c r="P52" s="20">
        <v>1212</v>
      </c>
      <c r="Q52" s="25">
        <f t="shared" si="1"/>
        <v>5.4718084555493984E-3</v>
      </c>
    </row>
    <row r="53" spans="1:17" x14ac:dyDescent="0.2">
      <c r="A53" s="6"/>
      <c r="B53" s="3" t="s">
        <v>6</v>
      </c>
      <c r="C53" s="20">
        <v>26495</v>
      </c>
      <c r="D53" s="20">
        <v>25585</v>
      </c>
      <c r="E53" s="20">
        <v>25031</v>
      </c>
      <c r="F53" s="20">
        <v>25194</v>
      </c>
      <c r="G53" s="20">
        <v>25392</v>
      </c>
      <c r="H53" s="20">
        <v>25637</v>
      </c>
      <c r="I53" s="20">
        <v>25911</v>
      </c>
      <c r="J53" s="20">
        <v>26175</v>
      </c>
      <c r="K53" s="20">
        <v>26379</v>
      </c>
      <c r="L53" s="20">
        <v>26566</v>
      </c>
      <c r="M53" s="20">
        <v>26729</v>
      </c>
      <c r="N53" s="20">
        <v>26893</v>
      </c>
      <c r="O53" s="20">
        <v>27038</v>
      </c>
      <c r="P53" s="20">
        <v>27169</v>
      </c>
      <c r="Q53" s="25">
        <f t="shared" si="1"/>
        <v>1.9342206204155943E-3</v>
      </c>
    </row>
    <row r="54" spans="1:17" x14ac:dyDescent="0.2">
      <c r="A54" s="7" t="s">
        <v>4</v>
      </c>
      <c r="B54" s="3"/>
      <c r="C54" s="20">
        <v>28783</v>
      </c>
      <c r="D54" s="20">
        <v>27797</v>
      </c>
      <c r="E54" s="20">
        <v>27243</v>
      </c>
      <c r="F54" s="20">
        <v>27420</v>
      </c>
      <c r="G54" s="20">
        <v>27647</v>
      </c>
      <c r="H54" s="20">
        <v>27925</v>
      </c>
      <c r="I54" s="20">
        <v>28225</v>
      </c>
      <c r="J54" s="20">
        <v>28525</v>
      </c>
      <c r="K54" s="20">
        <v>28750</v>
      </c>
      <c r="L54" s="20">
        <v>28954</v>
      </c>
      <c r="M54" s="20">
        <v>29137</v>
      </c>
      <c r="N54" s="20">
        <v>29319</v>
      </c>
      <c r="O54" s="20">
        <v>29480</v>
      </c>
      <c r="P54" s="20">
        <v>29628</v>
      </c>
      <c r="Q54" s="25">
        <f t="shared" si="1"/>
        <v>2.2282423171551269E-3</v>
      </c>
    </row>
    <row r="55" spans="1:17" x14ac:dyDescent="0.2">
      <c r="A55" s="7" t="s">
        <v>5</v>
      </c>
      <c r="B55" s="3"/>
      <c r="C55" s="20">
        <v>3778</v>
      </c>
      <c r="D55" s="20">
        <v>3843</v>
      </c>
      <c r="E55" s="20">
        <v>3840</v>
      </c>
      <c r="F55" s="20">
        <v>3850</v>
      </c>
      <c r="G55" s="20">
        <v>3896</v>
      </c>
      <c r="H55" s="20">
        <v>3929</v>
      </c>
      <c r="I55" s="20">
        <v>3971</v>
      </c>
      <c r="J55" s="20">
        <v>4037</v>
      </c>
      <c r="K55" s="20">
        <v>4099</v>
      </c>
      <c r="L55" s="20">
        <v>4157</v>
      </c>
      <c r="M55" s="20">
        <v>4220</v>
      </c>
      <c r="N55" s="20">
        <v>4275</v>
      </c>
      <c r="O55" s="20">
        <v>4323</v>
      </c>
      <c r="P55" s="20">
        <v>4368</v>
      </c>
      <c r="Q55" s="25">
        <f t="shared" si="1"/>
        <v>1.1224875205807283E-2</v>
      </c>
    </row>
    <row r="56" spans="1:17" x14ac:dyDescent="0.2">
      <c r="A56" s="7" t="s">
        <v>47</v>
      </c>
      <c r="B56" s="3"/>
      <c r="C56" s="57">
        <v>232101</v>
      </c>
      <c r="D56" s="57">
        <v>229788</v>
      </c>
      <c r="E56" s="57">
        <v>227578</v>
      </c>
      <c r="F56" s="57">
        <v>226016</v>
      </c>
      <c r="G56" s="57">
        <v>225973</v>
      </c>
      <c r="H56" s="57">
        <v>226508</v>
      </c>
      <c r="I56" s="57">
        <v>227244.823</v>
      </c>
      <c r="J56" s="57">
        <v>228348.823</v>
      </c>
      <c r="K56" s="57">
        <v>229178.823</v>
      </c>
      <c r="L56" s="57">
        <v>229487.823</v>
      </c>
      <c r="M56" s="57">
        <v>229296.823</v>
      </c>
      <c r="N56" s="57">
        <v>229453.823</v>
      </c>
      <c r="O56" s="57">
        <v>229560.823</v>
      </c>
      <c r="P56" s="57">
        <v>229629.823</v>
      </c>
      <c r="Q56" s="25">
        <f t="shared" si="1"/>
        <v>-8.2305146360805992E-4</v>
      </c>
    </row>
    <row r="57" spans="1:17" x14ac:dyDescent="0.2">
      <c r="A57" s="8" t="s">
        <v>48</v>
      </c>
      <c r="B57" s="17"/>
      <c r="C57" s="77">
        <v>283560</v>
      </c>
      <c r="D57" s="77">
        <v>280071</v>
      </c>
      <c r="E57" s="77">
        <v>277149</v>
      </c>
      <c r="F57" s="77">
        <v>275859</v>
      </c>
      <c r="G57" s="77">
        <v>276173</v>
      </c>
      <c r="H57" s="77">
        <v>277102</v>
      </c>
      <c r="I57" s="77">
        <v>278272.82299999997</v>
      </c>
      <c r="J57" s="77">
        <v>279855.82299999997</v>
      </c>
      <c r="K57" s="77">
        <v>281075.82299999997</v>
      </c>
      <c r="L57" s="77">
        <v>281733.82299999997</v>
      </c>
      <c r="M57" s="77">
        <v>281856.82299999997</v>
      </c>
      <c r="N57" s="77">
        <v>282324.82299999997</v>
      </c>
      <c r="O57" s="77">
        <v>282694.82299999997</v>
      </c>
      <c r="P57" s="77">
        <v>283030.82299999997</v>
      </c>
      <c r="Q57" s="25">
        <f t="shared" si="1"/>
        <v>-1.436769144111949E-4</v>
      </c>
    </row>
    <row r="58" spans="1:17" x14ac:dyDescent="0.2">
      <c r="A58" s="3" t="s">
        <v>144</v>
      </c>
      <c r="B58" s="3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7" x14ac:dyDescent="0.2">
      <c r="A59" s="3" t="s">
        <v>145</v>
      </c>
      <c r="B59" s="3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24"/>
    </row>
    <row r="60" spans="1:17" x14ac:dyDescent="0.2">
      <c r="A60" s="3" t="s">
        <v>146</v>
      </c>
      <c r="B60" s="3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24"/>
    </row>
    <row r="61" spans="1:17" x14ac:dyDescent="0.2">
      <c r="A61" s="56" t="s">
        <v>155</v>
      </c>
      <c r="B61" s="3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24"/>
    </row>
    <row r="62" spans="1:17" x14ac:dyDescent="0.2">
      <c r="A62" s="3"/>
      <c r="B62" s="3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24"/>
    </row>
    <row r="63" spans="1:17" x14ac:dyDescent="0.2">
      <c r="A63" s="3"/>
      <c r="B63" s="56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</row>
    <row r="64" spans="1:17" x14ac:dyDescent="0.2">
      <c r="A64" s="2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</row>
    <row r="65" spans="3:16" x14ac:dyDescent="0.2">
      <c r="I65" s="73"/>
      <c r="J65" s="73"/>
      <c r="K65" s="73"/>
      <c r="L65" s="73"/>
      <c r="M65" s="73"/>
      <c r="N65" s="73"/>
      <c r="O65" s="73"/>
      <c r="P65" s="73"/>
    </row>
    <row r="67" spans="3:16" x14ac:dyDescent="0.2"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9"/>
      <c r="O67" s="78"/>
      <c r="P67" s="78"/>
    </row>
    <row r="68" spans="3:16" x14ac:dyDescent="0.2"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9"/>
      <c r="O68" s="78"/>
      <c r="P68" s="78"/>
    </row>
    <row r="69" spans="3:16" x14ac:dyDescent="0.2"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9"/>
      <c r="O69" s="78"/>
      <c r="P69" s="78"/>
    </row>
    <row r="71" spans="3:16" x14ac:dyDescent="0.2"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9"/>
      <c r="O71" s="78"/>
      <c r="P71" s="78"/>
    </row>
    <row r="72" spans="3:16" x14ac:dyDescent="0.2"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9"/>
      <c r="O72" s="78"/>
      <c r="P72" s="78"/>
    </row>
    <row r="73" spans="3:16" x14ac:dyDescent="0.2"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9"/>
      <c r="O73" s="78"/>
      <c r="P73" s="78"/>
    </row>
    <row r="75" spans="3:16" x14ac:dyDescent="0.2"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</row>
    <row r="76" spans="3:16" x14ac:dyDescent="0.2"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</row>
    <row r="77" spans="3:16" x14ac:dyDescent="0.2"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</row>
    <row r="78" spans="3:16" x14ac:dyDescent="0.2"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</row>
    <row r="79" spans="3:16" x14ac:dyDescent="0.2"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</row>
    <row r="80" spans="3:16" x14ac:dyDescent="0.2"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</row>
    <row r="81" spans="2:16" x14ac:dyDescent="0.2"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</row>
    <row r="82" spans="2:16" x14ac:dyDescent="0.2">
      <c r="C82" s="71"/>
    </row>
    <row r="83" spans="2:16" x14ac:dyDescent="0.2">
      <c r="B83" s="80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"/>
  <sheetViews>
    <sheetView zoomScale="90" zoomScaleNormal="90" workbookViewId="0">
      <selection activeCell="B6" sqref="B6"/>
    </sheetView>
  </sheetViews>
  <sheetFormatPr defaultColWidth="9.140625" defaultRowHeight="12.75" x14ac:dyDescent="0.2"/>
  <cols>
    <col min="1" max="1" width="9.85546875" style="1" customWidth="1"/>
    <col min="2" max="2" width="45.85546875" style="1" customWidth="1"/>
    <col min="3" max="14" width="10.140625" style="1" customWidth="1"/>
    <col min="15" max="15" width="10.85546875" style="23" customWidth="1"/>
    <col min="16" max="16" width="11.42578125" style="1" customWidth="1"/>
    <col min="17" max="94" width="9.140625" style="1"/>
    <col min="95" max="95" width="9.140625" style="1" customWidth="1"/>
    <col min="96" max="16384" width="9.140625" style="1"/>
  </cols>
  <sheetData>
    <row r="1" spans="1:17" s="12" customFormat="1" ht="15.75" x14ac:dyDescent="0.2">
      <c r="A1" s="10" t="s">
        <v>147</v>
      </c>
      <c r="B1" s="10"/>
      <c r="C1" s="10"/>
      <c r="D1" s="10"/>
      <c r="E1" s="10"/>
      <c r="F1" s="10"/>
      <c r="G1" s="10"/>
      <c r="H1" s="5"/>
      <c r="I1" s="10"/>
      <c r="J1" s="10"/>
      <c r="K1" s="10"/>
      <c r="L1" s="10"/>
      <c r="M1" s="10"/>
      <c r="N1" s="10"/>
      <c r="O1" s="21"/>
    </row>
    <row r="2" spans="1:17" s="12" customFormat="1" ht="15.75" x14ac:dyDescent="0.2">
      <c r="A2" s="13" t="s">
        <v>152</v>
      </c>
      <c r="B2" s="13"/>
      <c r="C2" s="13"/>
      <c r="D2" s="13"/>
      <c r="E2" s="13"/>
      <c r="F2" s="13"/>
      <c r="G2" s="13"/>
      <c r="H2" s="5"/>
      <c r="I2" s="13"/>
      <c r="J2" s="13"/>
      <c r="K2" s="10"/>
      <c r="L2" s="10"/>
      <c r="M2" s="10"/>
      <c r="N2" s="10"/>
      <c r="O2" s="21"/>
    </row>
    <row r="3" spans="1:17" s="12" customFormat="1" ht="15.75" x14ac:dyDescent="0.2">
      <c r="A3" s="14" t="s">
        <v>148</v>
      </c>
      <c r="B3" s="14"/>
      <c r="C3" s="14"/>
      <c r="D3" s="14"/>
      <c r="E3" s="14"/>
      <c r="F3" s="14"/>
      <c r="G3" s="14"/>
      <c r="H3" s="5"/>
      <c r="I3" s="10"/>
      <c r="J3" s="10"/>
      <c r="K3" s="10"/>
      <c r="L3" s="10"/>
      <c r="M3" s="10"/>
      <c r="N3" s="10"/>
      <c r="O3" s="21"/>
    </row>
    <row r="4" spans="1:17" s="16" customFormat="1" ht="15" x14ac:dyDescent="0.2">
      <c r="A4" s="15"/>
      <c r="B4" s="15"/>
      <c r="C4" s="15"/>
      <c r="D4" s="15"/>
      <c r="E4" s="15"/>
      <c r="F4" s="15"/>
      <c r="G4" s="15"/>
      <c r="H4" s="5"/>
      <c r="I4" s="15"/>
      <c r="J4" s="15"/>
      <c r="K4" s="15"/>
      <c r="L4" s="15"/>
      <c r="M4" s="15"/>
      <c r="N4" s="15"/>
      <c r="O4" s="22"/>
    </row>
    <row r="5" spans="1:17" ht="54.75" customHeight="1" x14ac:dyDescent="0.2">
      <c r="A5" s="18" t="s">
        <v>36</v>
      </c>
      <c r="B5" s="19" t="s">
        <v>35</v>
      </c>
      <c r="C5" s="35">
        <v>2016</v>
      </c>
      <c r="D5" s="35">
        <v>2017</v>
      </c>
      <c r="E5" s="35">
        <v>2018</v>
      </c>
      <c r="F5" s="35">
        <v>2019</v>
      </c>
      <c r="G5" s="35">
        <v>2020</v>
      </c>
      <c r="H5" s="35">
        <v>2021</v>
      </c>
      <c r="I5" s="35">
        <v>2022</v>
      </c>
      <c r="J5" s="35">
        <v>2023</v>
      </c>
      <c r="K5" s="35">
        <v>2024</v>
      </c>
      <c r="L5" s="35">
        <v>2025</v>
      </c>
      <c r="M5" s="35">
        <v>2026</v>
      </c>
      <c r="N5" s="35">
        <v>2027</v>
      </c>
      <c r="O5" s="35">
        <v>2028</v>
      </c>
      <c r="P5" s="49" t="s">
        <v>136</v>
      </c>
      <c r="Q5" s="54"/>
    </row>
    <row r="6" spans="1:17" x14ac:dyDescent="0.2">
      <c r="A6" s="55"/>
      <c r="B6" s="56" t="s">
        <v>16</v>
      </c>
      <c r="C6" s="57">
        <v>231</v>
      </c>
      <c r="D6" s="57">
        <v>231</v>
      </c>
      <c r="E6" s="57">
        <v>230</v>
      </c>
      <c r="F6" s="57">
        <v>229</v>
      </c>
      <c r="G6" s="57">
        <v>229</v>
      </c>
      <c r="H6" s="57">
        <v>229</v>
      </c>
      <c r="I6" s="57">
        <v>229</v>
      </c>
      <c r="J6" s="57">
        <v>230</v>
      </c>
      <c r="K6" s="57">
        <v>229</v>
      </c>
      <c r="L6" s="57">
        <v>228</v>
      </c>
      <c r="M6" s="57">
        <v>228</v>
      </c>
      <c r="N6" s="57">
        <v>228</v>
      </c>
      <c r="O6" s="57">
        <v>228</v>
      </c>
      <c r="P6" s="58">
        <f t="shared" ref="P6:P37" si="0">(O6/C6)^(1/12)-1</f>
        <v>-1.0887470150403589E-3</v>
      </c>
    </row>
    <row r="7" spans="1:17" x14ac:dyDescent="0.2">
      <c r="A7" s="55"/>
      <c r="B7" s="56" t="s">
        <v>27</v>
      </c>
      <c r="C7" s="59">
        <v>293</v>
      </c>
      <c r="D7" s="59">
        <v>293</v>
      </c>
      <c r="E7" s="59">
        <v>292</v>
      </c>
      <c r="F7" s="59">
        <v>291</v>
      </c>
      <c r="G7" s="59">
        <v>291</v>
      </c>
      <c r="H7" s="59">
        <v>292</v>
      </c>
      <c r="I7" s="59">
        <v>292</v>
      </c>
      <c r="J7" s="59">
        <v>292</v>
      </c>
      <c r="K7" s="59">
        <v>292</v>
      </c>
      <c r="L7" s="59">
        <v>290</v>
      </c>
      <c r="M7" s="59">
        <v>290</v>
      </c>
      <c r="N7" s="59">
        <v>289</v>
      </c>
      <c r="O7" s="59">
        <v>289</v>
      </c>
      <c r="P7" s="58">
        <f t="shared" si="0"/>
        <v>-1.1448375815840128E-3</v>
      </c>
    </row>
    <row r="8" spans="1:17" x14ac:dyDescent="0.2">
      <c r="A8" s="55"/>
      <c r="B8" s="56" t="s">
        <v>46</v>
      </c>
      <c r="C8" s="59">
        <v>5</v>
      </c>
      <c r="D8" s="59">
        <v>5</v>
      </c>
      <c r="E8" s="59">
        <v>5</v>
      </c>
      <c r="F8" s="59">
        <v>5</v>
      </c>
      <c r="G8" s="59">
        <v>5</v>
      </c>
      <c r="H8" s="59">
        <v>5</v>
      </c>
      <c r="I8" s="59">
        <v>5</v>
      </c>
      <c r="J8" s="59">
        <v>6</v>
      </c>
      <c r="K8" s="59">
        <v>6</v>
      </c>
      <c r="L8" s="59">
        <v>5</v>
      </c>
      <c r="M8" s="59">
        <v>6</v>
      </c>
      <c r="N8" s="59">
        <v>6</v>
      </c>
      <c r="O8" s="59">
        <v>6</v>
      </c>
      <c r="P8" s="58">
        <f t="shared" si="0"/>
        <v>1.5309470499731193E-2</v>
      </c>
    </row>
    <row r="9" spans="1:17" x14ac:dyDescent="0.2">
      <c r="A9" s="55"/>
      <c r="B9" s="56" t="s">
        <v>37</v>
      </c>
      <c r="C9" s="59">
        <v>7429.6846137916755</v>
      </c>
      <c r="D9" s="59">
        <v>7403.4799657825852</v>
      </c>
      <c r="E9" s="59">
        <v>7332.1971384310955</v>
      </c>
      <c r="F9" s="59">
        <v>7288.2463745497298</v>
      </c>
      <c r="G9" s="59">
        <v>7248.0909862757235</v>
      </c>
      <c r="H9" s="59">
        <v>7218.0458864437906</v>
      </c>
      <c r="I9" s="59">
        <v>7183.7931998227095</v>
      </c>
      <c r="J9" s="59">
        <v>7149.0082687178046</v>
      </c>
      <c r="K9" s="59">
        <v>7094.3941534580836</v>
      </c>
      <c r="L9" s="59">
        <v>6997.3682576721421</v>
      </c>
      <c r="M9" s="59">
        <v>6938.9794247086029</v>
      </c>
      <c r="N9" s="59">
        <v>6879.1122185384656</v>
      </c>
      <c r="O9" s="59">
        <v>6872.1791009831804</v>
      </c>
      <c r="P9" s="58">
        <f t="shared" si="0"/>
        <v>-6.4790998109082176E-3</v>
      </c>
    </row>
    <row r="10" spans="1:17" x14ac:dyDescent="0.2">
      <c r="A10" s="55"/>
      <c r="B10" s="56" t="s">
        <v>0</v>
      </c>
      <c r="C10" s="59">
        <v>717</v>
      </c>
      <c r="D10" s="59">
        <v>717</v>
      </c>
      <c r="E10" s="59">
        <v>714</v>
      </c>
      <c r="F10" s="59">
        <v>712</v>
      </c>
      <c r="G10" s="59">
        <v>712</v>
      </c>
      <c r="H10" s="59">
        <v>713</v>
      </c>
      <c r="I10" s="59">
        <v>714</v>
      </c>
      <c r="J10" s="59">
        <v>714</v>
      </c>
      <c r="K10" s="59">
        <v>714</v>
      </c>
      <c r="L10" s="59">
        <v>709</v>
      </c>
      <c r="M10" s="59">
        <v>709</v>
      </c>
      <c r="N10" s="59">
        <v>708</v>
      </c>
      <c r="O10" s="59">
        <v>707</v>
      </c>
      <c r="P10" s="58">
        <f t="shared" si="0"/>
        <v>-1.1697465377800143E-3</v>
      </c>
    </row>
    <row r="11" spans="1:17" x14ac:dyDescent="0.2">
      <c r="A11" s="7" t="s">
        <v>28</v>
      </c>
      <c r="B11" s="9"/>
      <c r="C11" s="59">
        <v>8675.6846137916764</v>
      </c>
      <c r="D11" s="59">
        <v>8649.4799657825861</v>
      </c>
      <c r="E11" s="59">
        <v>8573.1971384310964</v>
      </c>
      <c r="F11" s="59">
        <v>8525.2463745497298</v>
      </c>
      <c r="G11" s="59">
        <v>8485.0909862757235</v>
      </c>
      <c r="H11" s="59">
        <v>8457.0458864437896</v>
      </c>
      <c r="I11" s="59">
        <v>8423.7931998227104</v>
      </c>
      <c r="J11" s="59">
        <v>8391.0082687178037</v>
      </c>
      <c r="K11" s="59">
        <v>8335.3941534580845</v>
      </c>
      <c r="L11" s="59">
        <v>8229.3682576721421</v>
      </c>
      <c r="M11" s="59">
        <v>8171.9794247086029</v>
      </c>
      <c r="N11" s="59">
        <v>8110.1122185384656</v>
      </c>
      <c r="O11" s="59">
        <v>8102.1791009831804</v>
      </c>
      <c r="P11" s="58">
        <f t="shared" si="0"/>
        <v>-5.6830558626891348E-3</v>
      </c>
    </row>
    <row r="12" spans="1:17" x14ac:dyDescent="0.2">
      <c r="A12" s="55"/>
      <c r="B12" s="56" t="s">
        <v>17</v>
      </c>
      <c r="C12" s="59">
        <v>98</v>
      </c>
      <c r="D12" s="59">
        <v>98</v>
      </c>
      <c r="E12" s="59">
        <v>98</v>
      </c>
      <c r="F12" s="59">
        <v>98</v>
      </c>
      <c r="G12" s="59">
        <v>98</v>
      </c>
      <c r="H12" s="59">
        <v>98</v>
      </c>
      <c r="I12" s="59">
        <v>98</v>
      </c>
      <c r="J12" s="59">
        <v>98</v>
      </c>
      <c r="K12" s="59">
        <v>98</v>
      </c>
      <c r="L12" s="59">
        <v>98</v>
      </c>
      <c r="M12" s="59">
        <v>98</v>
      </c>
      <c r="N12" s="59">
        <v>98</v>
      </c>
      <c r="O12" s="59">
        <v>98</v>
      </c>
      <c r="P12" s="58">
        <f t="shared" si="0"/>
        <v>0</v>
      </c>
    </row>
    <row r="13" spans="1:17" x14ac:dyDescent="0.2">
      <c r="A13" s="55"/>
      <c r="B13" s="56" t="s">
        <v>38</v>
      </c>
      <c r="C13" s="59">
        <v>208</v>
      </c>
      <c r="D13" s="59">
        <v>208</v>
      </c>
      <c r="E13" s="59">
        <v>207</v>
      </c>
      <c r="F13" s="59">
        <v>207</v>
      </c>
      <c r="G13" s="59">
        <v>207</v>
      </c>
      <c r="H13" s="59">
        <v>207</v>
      </c>
      <c r="I13" s="59">
        <v>207</v>
      </c>
      <c r="J13" s="59">
        <v>208</v>
      </c>
      <c r="K13" s="59">
        <v>207</v>
      </c>
      <c r="L13" s="59">
        <v>206</v>
      </c>
      <c r="M13" s="59">
        <v>206</v>
      </c>
      <c r="N13" s="59">
        <v>206</v>
      </c>
      <c r="O13" s="59">
        <v>205</v>
      </c>
      <c r="P13" s="58">
        <f t="shared" si="0"/>
        <v>-1.2099424755396271E-3</v>
      </c>
    </row>
    <row r="14" spans="1:17" x14ac:dyDescent="0.2">
      <c r="A14" s="55"/>
      <c r="B14" s="56" t="s">
        <v>39</v>
      </c>
      <c r="C14" s="59">
        <v>44</v>
      </c>
      <c r="D14" s="59">
        <v>44</v>
      </c>
      <c r="E14" s="59">
        <v>43</v>
      </c>
      <c r="F14" s="59">
        <v>43</v>
      </c>
      <c r="G14" s="59">
        <v>43</v>
      </c>
      <c r="H14" s="59">
        <v>43</v>
      </c>
      <c r="I14" s="59">
        <v>43</v>
      </c>
      <c r="J14" s="59">
        <v>44</v>
      </c>
      <c r="K14" s="59">
        <v>43</v>
      </c>
      <c r="L14" s="59">
        <v>43</v>
      </c>
      <c r="M14" s="59">
        <v>43</v>
      </c>
      <c r="N14" s="59">
        <v>43</v>
      </c>
      <c r="O14" s="59">
        <v>43</v>
      </c>
      <c r="P14" s="58">
        <f t="shared" si="0"/>
        <v>-1.9139592249768356E-3</v>
      </c>
    </row>
    <row r="15" spans="1:17" x14ac:dyDescent="0.2">
      <c r="A15" s="55"/>
      <c r="B15" s="56" t="s">
        <v>40</v>
      </c>
      <c r="C15" s="59">
        <v>9771.9106440256783</v>
      </c>
      <c r="D15" s="59">
        <v>9786.6371535134167</v>
      </c>
      <c r="E15" s="59">
        <v>9754.1783069214307</v>
      </c>
      <c r="F15" s="59">
        <v>9752.6188066780978</v>
      </c>
      <c r="G15" s="59">
        <v>9788.0088144042547</v>
      </c>
      <c r="H15" s="59">
        <v>9829.92135859269</v>
      </c>
      <c r="I15" s="59">
        <v>9872.9304518892259</v>
      </c>
      <c r="J15" s="59">
        <v>9920.423715349456</v>
      </c>
      <c r="K15" s="59">
        <v>9946.0089246004354</v>
      </c>
      <c r="L15" s="59">
        <v>9926.414731269826</v>
      </c>
      <c r="M15" s="59">
        <v>9959.8077475501304</v>
      </c>
      <c r="N15" s="59">
        <v>9993.6750664309329</v>
      </c>
      <c r="O15" s="59">
        <v>9983.6029347599069</v>
      </c>
      <c r="P15" s="58">
        <f t="shared" si="0"/>
        <v>1.7875984699977643E-3</v>
      </c>
    </row>
    <row r="16" spans="1:17" x14ac:dyDescent="0.2">
      <c r="A16" s="55"/>
      <c r="B16" s="56" t="s">
        <v>25</v>
      </c>
      <c r="C16" s="59">
        <v>212</v>
      </c>
      <c r="D16" s="59">
        <v>212</v>
      </c>
      <c r="E16" s="59">
        <v>212</v>
      </c>
      <c r="F16" s="59">
        <v>211</v>
      </c>
      <c r="G16" s="59">
        <v>211</v>
      </c>
      <c r="H16" s="59">
        <v>211</v>
      </c>
      <c r="I16" s="59">
        <v>211</v>
      </c>
      <c r="J16" s="59">
        <v>211</v>
      </c>
      <c r="K16" s="59">
        <v>211</v>
      </c>
      <c r="L16" s="59">
        <v>210</v>
      </c>
      <c r="M16" s="59">
        <v>210</v>
      </c>
      <c r="N16" s="59">
        <v>210</v>
      </c>
      <c r="O16" s="59">
        <v>210</v>
      </c>
      <c r="P16" s="58">
        <f t="shared" si="0"/>
        <v>-7.895834443537586E-4</v>
      </c>
    </row>
    <row r="17" spans="1:16" x14ac:dyDescent="0.2">
      <c r="A17" s="7" t="s">
        <v>1</v>
      </c>
      <c r="B17" s="56"/>
      <c r="C17" s="59">
        <v>19009.595257817353</v>
      </c>
      <c r="D17" s="59">
        <v>18998.117119296003</v>
      </c>
      <c r="E17" s="59">
        <v>18887.375445352525</v>
      </c>
      <c r="F17" s="59">
        <v>18836.865181227826</v>
      </c>
      <c r="G17" s="59">
        <v>18832.099800679978</v>
      </c>
      <c r="H17" s="59">
        <v>18845.967245036481</v>
      </c>
      <c r="I17" s="59">
        <v>18855.723651711938</v>
      </c>
      <c r="J17" s="59">
        <v>18872.431984067262</v>
      </c>
      <c r="K17" s="59">
        <v>18840.40307805852</v>
      </c>
      <c r="L17" s="59">
        <v>18712.782988941966</v>
      </c>
      <c r="M17" s="59">
        <v>18688.787172258733</v>
      </c>
      <c r="N17" s="59">
        <v>18660.787284969399</v>
      </c>
      <c r="O17" s="59">
        <v>18641.782035743086</v>
      </c>
      <c r="P17" s="58">
        <f t="shared" si="0"/>
        <v>-1.6268800099569214E-3</v>
      </c>
    </row>
    <row r="18" spans="1:16" x14ac:dyDescent="0.2">
      <c r="A18" s="55"/>
      <c r="B18" s="56" t="s">
        <v>18</v>
      </c>
      <c r="C18" s="59">
        <v>117</v>
      </c>
      <c r="D18" s="59">
        <v>117</v>
      </c>
      <c r="E18" s="59">
        <v>117</v>
      </c>
      <c r="F18" s="59">
        <v>117</v>
      </c>
      <c r="G18" s="59">
        <v>117</v>
      </c>
      <c r="H18" s="59">
        <v>117</v>
      </c>
      <c r="I18" s="59">
        <v>117</v>
      </c>
      <c r="J18" s="59">
        <v>117</v>
      </c>
      <c r="K18" s="59">
        <v>117</v>
      </c>
      <c r="L18" s="59">
        <v>117</v>
      </c>
      <c r="M18" s="59">
        <v>117</v>
      </c>
      <c r="N18" s="59">
        <v>117</v>
      </c>
      <c r="O18" s="59">
        <v>117</v>
      </c>
      <c r="P18" s="58">
        <f t="shared" si="0"/>
        <v>0</v>
      </c>
    </row>
    <row r="19" spans="1:16" x14ac:dyDescent="0.2">
      <c r="A19" s="55"/>
      <c r="B19" s="56" t="s">
        <v>41</v>
      </c>
      <c r="C19" s="59">
        <v>2066.9047421826467</v>
      </c>
      <c r="D19" s="59">
        <v>2060.8828807039999</v>
      </c>
      <c r="E19" s="59">
        <v>2041.6245546474725</v>
      </c>
      <c r="F19" s="59">
        <v>2029.1348187721719</v>
      </c>
      <c r="G19" s="59">
        <v>2023.9001993200193</v>
      </c>
      <c r="H19" s="59">
        <v>2020.0327549635206</v>
      </c>
      <c r="I19" s="59">
        <v>2016.2763482880646</v>
      </c>
      <c r="J19" s="59">
        <v>2013.5680159327403</v>
      </c>
      <c r="K19" s="59">
        <v>2006.5969219414774</v>
      </c>
      <c r="L19" s="59">
        <v>1990.217011058035</v>
      </c>
      <c r="M19" s="59">
        <v>1985.212827741268</v>
      </c>
      <c r="N19" s="59">
        <v>1979.212715030603</v>
      </c>
      <c r="O19" s="59">
        <v>1977.2179642569142</v>
      </c>
      <c r="P19" s="58">
        <f t="shared" si="0"/>
        <v>-3.689959178863611E-3</v>
      </c>
    </row>
    <row r="20" spans="1:16" x14ac:dyDescent="0.2">
      <c r="A20" s="7" t="s">
        <v>2</v>
      </c>
      <c r="B20" s="56"/>
      <c r="C20" s="59">
        <v>2183.9047421826467</v>
      </c>
      <c r="D20" s="59">
        <v>2177.8828807039999</v>
      </c>
      <c r="E20" s="59">
        <v>2158.6245546474725</v>
      </c>
      <c r="F20" s="59">
        <v>2146.1348187721719</v>
      </c>
      <c r="G20" s="59">
        <v>2140.9001993200191</v>
      </c>
      <c r="H20" s="59">
        <v>2137.0327549635203</v>
      </c>
      <c r="I20" s="59">
        <v>2133.2763482880646</v>
      </c>
      <c r="J20" s="59">
        <v>2130.5680159327403</v>
      </c>
      <c r="K20" s="59">
        <v>2123.5969219414774</v>
      </c>
      <c r="L20" s="59">
        <v>2107.217011058035</v>
      </c>
      <c r="M20" s="59">
        <v>2102.212827741268</v>
      </c>
      <c r="N20" s="59">
        <v>2096.2127150306032</v>
      </c>
      <c r="O20" s="59">
        <v>2094.2179642569145</v>
      </c>
      <c r="P20" s="58">
        <f t="shared" si="0"/>
        <v>-3.4884215850244926E-3</v>
      </c>
    </row>
    <row r="21" spans="1:16" x14ac:dyDescent="0.2">
      <c r="A21" s="7" t="s">
        <v>29</v>
      </c>
      <c r="B21" s="56"/>
      <c r="C21" s="59">
        <v>12517.815386208325</v>
      </c>
      <c r="D21" s="59">
        <v>12526.520034217418</v>
      </c>
      <c r="E21" s="59">
        <v>12472.802861568904</v>
      </c>
      <c r="F21" s="59">
        <v>12457.75362545027</v>
      </c>
      <c r="G21" s="59">
        <v>12487.909013724275</v>
      </c>
      <c r="H21" s="59">
        <v>12525.95411355621</v>
      </c>
      <c r="I21" s="59">
        <v>12565.20680017729</v>
      </c>
      <c r="J21" s="59">
        <v>12611.991731282196</v>
      </c>
      <c r="K21" s="59">
        <v>12628.605846541912</v>
      </c>
      <c r="L21" s="59">
        <v>12590.631742327862</v>
      </c>
      <c r="M21" s="59">
        <v>12619.020575291399</v>
      </c>
      <c r="N21" s="59">
        <v>12646.887781461537</v>
      </c>
      <c r="O21" s="59">
        <v>12633.82089901682</v>
      </c>
      <c r="P21" s="58">
        <f t="shared" si="0"/>
        <v>7.690085137044278E-4</v>
      </c>
    </row>
    <row r="22" spans="1:16" x14ac:dyDescent="0.2">
      <c r="A22" s="7" t="s">
        <v>30</v>
      </c>
      <c r="B22" s="56"/>
      <c r="C22" s="59">
        <v>21193.5</v>
      </c>
      <c r="D22" s="59">
        <v>21176.000000000004</v>
      </c>
      <c r="E22" s="59">
        <v>21046</v>
      </c>
      <c r="F22" s="59">
        <v>20983</v>
      </c>
      <c r="G22" s="59">
        <v>20973</v>
      </c>
      <c r="H22" s="59">
        <v>20983</v>
      </c>
      <c r="I22" s="59">
        <v>20989</v>
      </c>
      <c r="J22" s="59">
        <v>21003</v>
      </c>
      <c r="K22" s="59">
        <v>20963.999999999996</v>
      </c>
      <c r="L22" s="59">
        <v>20820.000000000004</v>
      </c>
      <c r="M22" s="59">
        <v>20791</v>
      </c>
      <c r="N22" s="59">
        <v>20757.000000000004</v>
      </c>
      <c r="O22" s="59">
        <v>20736</v>
      </c>
      <c r="P22" s="58">
        <f t="shared" si="0"/>
        <v>-1.8169482408829651E-3</v>
      </c>
    </row>
    <row r="23" spans="1:16" x14ac:dyDescent="0.2">
      <c r="A23" s="55"/>
      <c r="B23" s="56" t="s">
        <v>19</v>
      </c>
      <c r="C23" s="59">
        <v>114</v>
      </c>
      <c r="D23" s="59">
        <v>112</v>
      </c>
      <c r="E23" s="59">
        <v>111</v>
      </c>
      <c r="F23" s="59">
        <v>111</v>
      </c>
      <c r="G23" s="59">
        <v>112</v>
      </c>
      <c r="H23" s="59">
        <v>112</v>
      </c>
      <c r="I23" s="59">
        <v>112</v>
      </c>
      <c r="J23" s="59">
        <v>112</v>
      </c>
      <c r="K23" s="59">
        <v>113</v>
      </c>
      <c r="L23" s="59">
        <v>113</v>
      </c>
      <c r="M23" s="59">
        <v>113</v>
      </c>
      <c r="N23" s="59">
        <v>114</v>
      </c>
      <c r="O23" s="59">
        <v>114</v>
      </c>
      <c r="P23" s="58">
        <f t="shared" si="0"/>
        <v>0</v>
      </c>
    </row>
    <row r="24" spans="1:16" x14ac:dyDescent="0.2">
      <c r="A24" s="55"/>
      <c r="B24" s="56" t="s">
        <v>12</v>
      </c>
      <c r="C24" s="59">
        <v>511</v>
      </c>
      <c r="D24" s="59">
        <v>502</v>
      </c>
      <c r="E24" s="59">
        <v>498</v>
      </c>
      <c r="F24" s="59">
        <v>498</v>
      </c>
      <c r="G24" s="59">
        <v>499</v>
      </c>
      <c r="H24" s="59">
        <v>500</v>
      </c>
      <c r="I24" s="59">
        <v>501</v>
      </c>
      <c r="J24" s="59">
        <v>503</v>
      </c>
      <c r="K24" s="59">
        <v>504</v>
      </c>
      <c r="L24" s="59">
        <v>505</v>
      </c>
      <c r="M24" s="59">
        <v>507</v>
      </c>
      <c r="N24" s="59">
        <v>508</v>
      </c>
      <c r="O24" s="59">
        <v>509</v>
      </c>
      <c r="P24" s="58">
        <f t="shared" si="0"/>
        <v>-3.2674441184565861E-4</v>
      </c>
    </row>
    <row r="25" spans="1:16" x14ac:dyDescent="0.2">
      <c r="A25" s="7" t="s">
        <v>24</v>
      </c>
      <c r="B25" s="56"/>
      <c r="C25" s="59">
        <v>625</v>
      </c>
      <c r="D25" s="59">
        <v>614</v>
      </c>
      <c r="E25" s="59">
        <v>609</v>
      </c>
      <c r="F25" s="59">
        <v>610</v>
      </c>
      <c r="G25" s="59">
        <v>610</v>
      </c>
      <c r="H25" s="59">
        <v>612</v>
      </c>
      <c r="I25" s="59">
        <v>613</v>
      </c>
      <c r="J25" s="59">
        <v>615</v>
      </c>
      <c r="K25" s="59">
        <v>617</v>
      </c>
      <c r="L25" s="59">
        <v>618</v>
      </c>
      <c r="M25" s="59">
        <v>620</v>
      </c>
      <c r="N25" s="59">
        <v>621</v>
      </c>
      <c r="O25" s="59">
        <v>623</v>
      </c>
      <c r="P25" s="58">
        <f t="shared" si="0"/>
        <v>-2.6705857925313214E-4</v>
      </c>
    </row>
    <row r="26" spans="1:16" x14ac:dyDescent="0.2">
      <c r="A26" s="55"/>
      <c r="B26" s="56" t="s">
        <v>26</v>
      </c>
      <c r="C26" s="59">
        <v>53</v>
      </c>
      <c r="D26" s="59">
        <v>52</v>
      </c>
      <c r="E26" s="59">
        <v>52</v>
      </c>
      <c r="F26" s="59">
        <v>52</v>
      </c>
      <c r="G26" s="59">
        <v>52</v>
      </c>
      <c r="H26" s="59">
        <v>52</v>
      </c>
      <c r="I26" s="59">
        <v>52</v>
      </c>
      <c r="J26" s="59">
        <v>52</v>
      </c>
      <c r="K26" s="59">
        <v>52</v>
      </c>
      <c r="L26" s="59">
        <v>52</v>
      </c>
      <c r="M26" s="59">
        <v>53</v>
      </c>
      <c r="N26" s="59">
        <v>53</v>
      </c>
      <c r="O26" s="59">
        <v>53</v>
      </c>
      <c r="P26" s="58">
        <f t="shared" si="0"/>
        <v>0</v>
      </c>
    </row>
    <row r="27" spans="1:16" x14ac:dyDescent="0.2">
      <c r="A27" s="55"/>
      <c r="B27" s="56" t="s">
        <v>3</v>
      </c>
      <c r="C27" s="59">
        <v>700</v>
      </c>
      <c r="D27" s="59">
        <v>688</v>
      </c>
      <c r="E27" s="59">
        <v>682</v>
      </c>
      <c r="F27" s="59">
        <v>682</v>
      </c>
      <c r="G27" s="59">
        <v>683</v>
      </c>
      <c r="H27" s="59">
        <v>684</v>
      </c>
      <c r="I27" s="59">
        <v>686</v>
      </c>
      <c r="J27" s="59">
        <v>688</v>
      </c>
      <c r="K27" s="59">
        <v>690</v>
      </c>
      <c r="L27" s="59">
        <v>691</v>
      </c>
      <c r="M27" s="59">
        <v>692</v>
      </c>
      <c r="N27" s="59">
        <v>694</v>
      </c>
      <c r="O27" s="59">
        <v>696</v>
      </c>
      <c r="P27" s="58">
        <f t="shared" si="0"/>
        <v>-4.7744221392409525E-4</v>
      </c>
    </row>
    <row r="28" spans="1:16" x14ac:dyDescent="0.2">
      <c r="A28" s="55"/>
      <c r="B28" s="56" t="s">
        <v>10</v>
      </c>
      <c r="C28" s="59">
        <v>207</v>
      </c>
      <c r="D28" s="59">
        <v>204</v>
      </c>
      <c r="E28" s="59">
        <v>202</v>
      </c>
      <c r="F28" s="59">
        <v>202</v>
      </c>
      <c r="G28" s="59">
        <v>202</v>
      </c>
      <c r="H28" s="59">
        <v>203</v>
      </c>
      <c r="I28" s="59">
        <v>203</v>
      </c>
      <c r="J28" s="59">
        <v>204</v>
      </c>
      <c r="K28" s="59">
        <v>204</v>
      </c>
      <c r="L28" s="59">
        <v>205</v>
      </c>
      <c r="M28" s="59">
        <v>205</v>
      </c>
      <c r="N28" s="59">
        <v>206</v>
      </c>
      <c r="O28" s="59">
        <v>206</v>
      </c>
      <c r="P28" s="58">
        <f t="shared" si="0"/>
        <v>-4.034706234768981E-4</v>
      </c>
    </row>
    <row r="29" spans="1:16" x14ac:dyDescent="0.2">
      <c r="A29" s="55"/>
      <c r="B29" s="56" t="s">
        <v>11</v>
      </c>
      <c r="C29" s="59">
        <v>331</v>
      </c>
      <c r="D29" s="59">
        <v>325</v>
      </c>
      <c r="E29" s="59">
        <v>323</v>
      </c>
      <c r="F29" s="59">
        <v>323</v>
      </c>
      <c r="G29" s="59">
        <v>323</v>
      </c>
      <c r="H29" s="59">
        <v>324</v>
      </c>
      <c r="I29" s="59">
        <v>325</v>
      </c>
      <c r="J29" s="59">
        <v>326</v>
      </c>
      <c r="K29" s="59">
        <v>326</v>
      </c>
      <c r="L29" s="59">
        <v>327</v>
      </c>
      <c r="M29" s="59">
        <v>328</v>
      </c>
      <c r="N29" s="59">
        <v>328</v>
      </c>
      <c r="O29" s="59">
        <v>329</v>
      </c>
      <c r="P29" s="58">
        <f t="shared" si="0"/>
        <v>-5.049245336556929E-4</v>
      </c>
    </row>
    <row r="30" spans="1:16" x14ac:dyDescent="0.2">
      <c r="A30" s="55"/>
      <c r="B30" s="56" t="s">
        <v>9</v>
      </c>
      <c r="C30" s="59">
        <v>2994</v>
      </c>
      <c r="D30" s="59">
        <v>3064</v>
      </c>
      <c r="E30" s="59">
        <v>3056</v>
      </c>
      <c r="F30" s="59">
        <v>3070</v>
      </c>
      <c r="G30" s="59">
        <v>3091</v>
      </c>
      <c r="H30" s="59">
        <v>3116</v>
      </c>
      <c r="I30" s="59">
        <v>3144</v>
      </c>
      <c r="J30" s="59">
        <v>3170</v>
      </c>
      <c r="K30" s="59">
        <v>3194</v>
      </c>
      <c r="L30" s="59">
        <v>3213</v>
      </c>
      <c r="M30" s="59">
        <v>3233</v>
      </c>
      <c r="N30" s="59">
        <v>3248</v>
      </c>
      <c r="O30" s="59">
        <v>3264</v>
      </c>
      <c r="P30" s="58">
        <f t="shared" si="0"/>
        <v>7.2212106910476415E-3</v>
      </c>
    </row>
    <row r="31" spans="1:16" x14ac:dyDescent="0.2">
      <c r="A31" s="55"/>
      <c r="B31" s="56" t="s">
        <v>125</v>
      </c>
      <c r="C31" s="59">
        <v>80</v>
      </c>
      <c r="D31" s="59">
        <v>79</v>
      </c>
      <c r="E31" s="59">
        <v>79</v>
      </c>
      <c r="F31" s="59">
        <v>79</v>
      </c>
      <c r="G31" s="59">
        <v>79</v>
      </c>
      <c r="H31" s="59">
        <v>80</v>
      </c>
      <c r="I31" s="59">
        <v>80</v>
      </c>
      <c r="J31" s="59">
        <v>81</v>
      </c>
      <c r="K31" s="59">
        <v>82</v>
      </c>
      <c r="L31" s="59">
        <v>82</v>
      </c>
      <c r="M31" s="59">
        <v>83</v>
      </c>
      <c r="N31" s="59">
        <v>83</v>
      </c>
      <c r="O31" s="59">
        <v>84</v>
      </c>
      <c r="P31" s="58">
        <f t="shared" si="0"/>
        <v>4.0741237836483535E-3</v>
      </c>
    </row>
    <row r="32" spans="1:16" x14ac:dyDescent="0.2">
      <c r="A32" s="7" t="s">
        <v>151</v>
      </c>
      <c r="B32" s="56"/>
      <c r="C32" s="59">
        <v>4366</v>
      </c>
      <c r="D32" s="59">
        <v>4412</v>
      </c>
      <c r="E32" s="59">
        <v>4393</v>
      </c>
      <c r="F32" s="59">
        <v>4408</v>
      </c>
      <c r="G32" s="59">
        <v>4431</v>
      </c>
      <c r="H32" s="59">
        <v>4458</v>
      </c>
      <c r="I32" s="59">
        <v>4491</v>
      </c>
      <c r="J32" s="59">
        <v>4521</v>
      </c>
      <c r="K32" s="59">
        <v>4549</v>
      </c>
      <c r="L32" s="59">
        <v>4571</v>
      </c>
      <c r="M32" s="59">
        <v>4594</v>
      </c>
      <c r="N32" s="59">
        <v>4612</v>
      </c>
      <c r="O32" s="59">
        <v>4632</v>
      </c>
      <c r="P32" s="58">
        <f t="shared" si="0"/>
        <v>4.9406216650689228E-3</v>
      </c>
    </row>
    <row r="33" spans="1:16" x14ac:dyDescent="0.2">
      <c r="A33" s="55"/>
      <c r="B33" s="56" t="s">
        <v>13</v>
      </c>
      <c r="C33" s="59">
        <v>550</v>
      </c>
      <c r="D33" s="59">
        <v>524</v>
      </c>
      <c r="E33" s="59">
        <v>523</v>
      </c>
      <c r="F33" s="59">
        <v>521</v>
      </c>
      <c r="G33" s="59">
        <v>521</v>
      </c>
      <c r="H33" s="59">
        <v>520</v>
      </c>
      <c r="I33" s="59">
        <v>522</v>
      </c>
      <c r="J33" s="59">
        <v>522</v>
      </c>
      <c r="K33" s="59">
        <v>521</v>
      </c>
      <c r="L33" s="59">
        <v>521</v>
      </c>
      <c r="M33" s="59">
        <v>519</v>
      </c>
      <c r="N33" s="59">
        <v>518</v>
      </c>
      <c r="O33" s="59">
        <v>516</v>
      </c>
      <c r="P33" s="58">
        <f t="shared" si="0"/>
        <v>-5.3035125165459274E-3</v>
      </c>
    </row>
    <row r="34" spans="1:16" x14ac:dyDescent="0.2">
      <c r="A34" s="55"/>
      <c r="B34" s="56" t="s">
        <v>20</v>
      </c>
      <c r="C34" s="59">
        <v>22</v>
      </c>
      <c r="D34" s="59">
        <v>21</v>
      </c>
      <c r="E34" s="59">
        <v>21</v>
      </c>
      <c r="F34" s="59">
        <v>21</v>
      </c>
      <c r="G34" s="59">
        <v>21</v>
      </c>
      <c r="H34" s="59">
        <v>21</v>
      </c>
      <c r="I34" s="59">
        <v>21</v>
      </c>
      <c r="J34" s="59">
        <v>21</v>
      </c>
      <c r="K34" s="59">
        <v>21</v>
      </c>
      <c r="L34" s="59">
        <v>21</v>
      </c>
      <c r="M34" s="59">
        <v>21</v>
      </c>
      <c r="N34" s="59">
        <v>21</v>
      </c>
      <c r="O34" s="59">
        <v>21</v>
      </c>
      <c r="P34" s="58">
        <f t="shared" si="0"/>
        <v>-3.8691633930171276E-3</v>
      </c>
    </row>
    <row r="35" spans="1:16" x14ac:dyDescent="0.2">
      <c r="A35" s="55"/>
      <c r="B35" s="56" t="s">
        <v>31</v>
      </c>
      <c r="C35" s="59">
        <v>307</v>
      </c>
      <c r="D35" s="59">
        <v>292</v>
      </c>
      <c r="E35" s="59">
        <v>291</v>
      </c>
      <c r="F35" s="59">
        <v>290</v>
      </c>
      <c r="G35" s="59">
        <v>290</v>
      </c>
      <c r="H35" s="59">
        <v>290</v>
      </c>
      <c r="I35" s="59">
        <v>291</v>
      </c>
      <c r="J35" s="59">
        <v>291</v>
      </c>
      <c r="K35" s="59">
        <v>290</v>
      </c>
      <c r="L35" s="59">
        <v>290</v>
      </c>
      <c r="M35" s="59">
        <v>289</v>
      </c>
      <c r="N35" s="59">
        <v>289</v>
      </c>
      <c r="O35" s="59">
        <v>288</v>
      </c>
      <c r="P35" s="58">
        <f t="shared" si="0"/>
        <v>-5.3097919084139633E-3</v>
      </c>
    </row>
    <row r="36" spans="1:16" x14ac:dyDescent="0.2">
      <c r="A36" s="55"/>
      <c r="B36" s="56" t="s">
        <v>127</v>
      </c>
      <c r="C36" s="59">
        <v>254</v>
      </c>
      <c r="D36" s="59">
        <v>242</v>
      </c>
      <c r="E36" s="59">
        <v>241</v>
      </c>
      <c r="F36" s="59">
        <v>241</v>
      </c>
      <c r="G36" s="59">
        <v>241</v>
      </c>
      <c r="H36" s="59">
        <v>240</v>
      </c>
      <c r="I36" s="59">
        <v>241</v>
      </c>
      <c r="J36" s="59">
        <v>241</v>
      </c>
      <c r="K36" s="59">
        <v>241</v>
      </c>
      <c r="L36" s="59">
        <v>240</v>
      </c>
      <c r="M36" s="59">
        <v>240</v>
      </c>
      <c r="N36" s="59">
        <v>239</v>
      </c>
      <c r="O36" s="59">
        <v>238</v>
      </c>
      <c r="P36" s="58">
        <f t="shared" si="0"/>
        <v>-5.4072937835940582E-3</v>
      </c>
    </row>
    <row r="37" spans="1:16" x14ac:dyDescent="0.2">
      <c r="A37" s="55"/>
      <c r="B37" s="56" t="s">
        <v>14</v>
      </c>
      <c r="C37" s="59">
        <v>504</v>
      </c>
      <c r="D37" s="59">
        <v>479</v>
      </c>
      <c r="E37" s="59">
        <v>479</v>
      </c>
      <c r="F37" s="59">
        <v>477</v>
      </c>
      <c r="G37" s="59">
        <v>477</v>
      </c>
      <c r="H37" s="59">
        <v>476</v>
      </c>
      <c r="I37" s="59">
        <v>478</v>
      </c>
      <c r="J37" s="59">
        <v>478</v>
      </c>
      <c r="K37" s="59">
        <v>477</v>
      </c>
      <c r="L37" s="59">
        <v>476</v>
      </c>
      <c r="M37" s="59">
        <v>475</v>
      </c>
      <c r="N37" s="59">
        <v>474</v>
      </c>
      <c r="O37" s="59">
        <v>473</v>
      </c>
      <c r="P37" s="58">
        <f t="shared" si="0"/>
        <v>-5.2761055016126157E-3</v>
      </c>
    </row>
    <row r="38" spans="1:16" x14ac:dyDescent="0.2">
      <c r="A38" s="55"/>
      <c r="B38" s="56" t="s">
        <v>42</v>
      </c>
      <c r="C38" s="59">
        <v>15600.894486421485</v>
      </c>
      <c r="D38" s="59">
        <v>14850.772225557314</v>
      </c>
      <c r="E38" s="59">
        <v>14800.989714226234</v>
      </c>
      <c r="F38" s="59">
        <v>14724.827996545804</v>
      </c>
      <c r="G38" s="59">
        <v>14694.9726587108</v>
      </c>
      <c r="H38" s="59">
        <v>14658.720360633892</v>
      </c>
      <c r="I38" s="59">
        <v>14675.819586827298</v>
      </c>
      <c r="J38" s="59">
        <v>14655.174942541566</v>
      </c>
      <c r="K38" s="59">
        <v>14604.007472847197</v>
      </c>
      <c r="L38" s="59">
        <v>14555.542562623883</v>
      </c>
      <c r="M38" s="59">
        <v>14493.983495620745</v>
      </c>
      <c r="N38" s="59">
        <v>14425.138250765762</v>
      </c>
      <c r="O38" s="59">
        <v>14377.244999638662</v>
      </c>
      <c r="P38" s="58">
        <f t="shared" ref="P38:P59" si="1">(O38/C38)^(1/12)-1</f>
        <v>-6.7836781906532861E-3</v>
      </c>
    </row>
    <row r="39" spans="1:16" x14ac:dyDescent="0.2">
      <c r="A39" s="55"/>
      <c r="B39" s="56" t="s">
        <v>15</v>
      </c>
      <c r="C39" s="59">
        <v>257</v>
      </c>
      <c r="D39" s="59">
        <v>244</v>
      </c>
      <c r="E39" s="59">
        <v>244</v>
      </c>
      <c r="F39" s="59">
        <v>243</v>
      </c>
      <c r="G39" s="59">
        <v>243</v>
      </c>
      <c r="H39" s="59">
        <v>269.29516979405884</v>
      </c>
      <c r="I39" s="59">
        <v>269.29516979405884</v>
      </c>
      <c r="J39" s="59">
        <v>270.29516979405884</v>
      </c>
      <c r="K39" s="59">
        <v>269.29516979405884</v>
      </c>
      <c r="L39" s="59">
        <v>269.29516979405884</v>
      </c>
      <c r="M39" s="59">
        <v>268.29516979405884</v>
      </c>
      <c r="N39" s="59">
        <v>267.29516979405884</v>
      </c>
      <c r="O39" s="59">
        <v>267.29516979405884</v>
      </c>
      <c r="P39" s="58">
        <f t="shared" si="1"/>
        <v>3.2784848248894605E-3</v>
      </c>
    </row>
    <row r="40" spans="1:16" x14ac:dyDescent="0.2">
      <c r="A40" s="7" t="s">
        <v>32</v>
      </c>
      <c r="B40" s="56"/>
      <c r="C40" s="59">
        <v>17494.894486421486</v>
      </c>
      <c r="D40" s="59">
        <v>16652.772225557314</v>
      </c>
      <c r="E40" s="59">
        <v>16599.989714226234</v>
      </c>
      <c r="F40" s="59">
        <v>16517.827996545806</v>
      </c>
      <c r="G40" s="59">
        <v>16487.972658710802</v>
      </c>
      <c r="H40" s="59">
        <v>16475.015530427951</v>
      </c>
      <c r="I40" s="59">
        <v>16498.114756621355</v>
      </c>
      <c r="J40" s="59">
        <v>16478.470112335624</v>
      </c>
      <c r="K40" s="59">
        <v>16423.302642641254</v>
      </c>
      <c r="L40" s="59">
        <v>16372.837732417942</v>
      </c>
      <c r="M40" s="59">
        <v>16306.278665414804</v>
      </c>
      <c r="N40" s="59">
        <v>16233.433420559821</v>
      </c>
      <c r="O40" s="59">
        <v>16180.540169432721</v>
      </c>
      <c r="P40" s="58">
        <f t="shared" si="1"/>
        <v>-6.4871833340388596E-3</v>
      </c>
    </row>
    <row r="41" spans="1:16" x14ac:dyDescent="0.2">
      <c r="A41" s="55"/>
      <c r="B41" s="56" t="s">
        <v>21</v>
      </c>
      <c r="C41" s="59">
        <v>160</v>
      </c>
      <c r="D41" s="59">
        <v>160</v>
      </c>
      <c r="E41" s="59">
        <v>160</v>
      </c>
      <c r="F41" s="59">
        <v>160</v>
      </c>
      <c r="G41" s="59">
        <v>160</v>
      </c>
      <c r="H41" s="59">
        <v>160</v>
      </c>
      <c r="I41" s="59">
        <v>160</v>
      </c>
      <c r="J41" s="59">
        <v>160</v>
      </c>
      <c r="K41" s="59">
        <v>160</v>
      </c>
      <c r="L41" s="59">
        <v>160</v>
      </c>
      <c r="M41" s="59">
        <v>160</v>
      </c>
      <c r="N41" s="59">
        <v>160</v>
      </c>
      <c r="O41" s="59">
        <v>160</v>
      </c>
      <c r="P41" s="58">
        <f t="shared" si="1"/>
        <v>0</v>
      </c>
    </row>
    <row r="42" spans="1:16" x14ac:dyDescent="0.2">
      <c r="A42" s="55"/>
      <c r="B42" s="56" t="s">
        <v>43</v>
      </c>
      <c r="C42" s="59">
        <v>3465.5361218558969</v>
      </c>
      <c r="D42" s="59">
        <v>3308.9447458782715</v>
      </c>
      <c r="E42" s="59">
        <v>3315.0908048998963</v>
      </c>
      <c r="F42" s="59">
        <v>3315.1187348839994</v>
      </c>
      <c r="G42" s="59">
        <v>3327.7404274023588</v>
      </c>
      <c r="H42" s="59">
        <v>3340.4355687430334</v>
      </c>
      <c r="I42" s="59">
        <v>3365.6560366819867</v>
      </c>
      <c r="J42" s="59">
        <v>3382.3594601575228</v>
      </c>
      <c r="K42" s="59">
        <v>3392.2218396183894</v>
      </c>
      <c r="L42" s="59">
        <v>3404.8355143252761</v>
      </c>
      <c r="M42" s="59">
        <v>3414.089767743033</v>
      </c>
      <c r="N42" s="59">
        <v>3421.8807492746223</v>
      </c>
      <c r="O42" s="59">
        <v>3410.5196800631506</v>
      </c>
      <c r="P42" s="58">
        <f t="shared" si="1"/>
        <v>-1.3326667987181295E-3</v>
      </c>
    </row>
    <row r="43" spans="1:16" x14ac:dyDescent="0.2">
      <c r="A43" s="7" t="s">
        <v>33</v>
      </c>
      <c r="B43" s="56"/>
      <c r="C43" s="59">
        <v>3625.5361218558969</v>
      </c>
      <c r="D43" s="59">
        <v>3468.9447458782715</v>
      </c>
      <c r="E43" s="59">
        <v>3475.0908048998963</v>
      </c>
      <c r="F43" s="59">
        <v>3475.1187348839994</v>
      </c>
      <c r="G43" s="59">
        <v>3487.7404274023588</v>
      </c>
      <c r="H43" s="59">
        <v>3500.4355687430334</v>
      </c>
      <c r="I43" s="59">
        <v>3525.6560366819867</v>
      </c>
      <c r="J43" s="59">
        <v>3542.3594601575228</v>
      </c>
      <c r="K43" s="59">
        <v>3552.2218396183894</v>
      </c>
      <c r="L43" s="59">
        <v>3564.8355143252761</v>
      </c>
      <c r="M43" s="59">
        <v>3574.089767743033</v>
      </c>
      <c r="N43" s="59">
        <v>3581.8807492746223</v>
      </c>
      <c r="O43" s="59">
        <v>3570.5196800631506</v>
      </c>
      <c r="P43" s="58">
        <f t="shared" si="1"/>
        <v>-1.2734400872339569E-3</v>
      </c>
    </row>
    <row r="44" spans="1:16" x14ac:dyDescent="0.2">
      <c r="A44" s="55"/>
      <c r="B44" s="56" t="s">
        <v>20</v>
      </c>
      <c r="C44" s="59">
        <v>221</v>
      </c>
      <c r="D44" s="59">
        <v>210</v>
      </c>
      <c r="E44" s="59">
        <v>210</v>
      </c>
      <c r="F44" s="59">
        <v>209</v>
      </c>
      <c r="G44" s="59">
        <v>209</v>
      </c>
      <c r="H44" s="59">
        <v>209</v>
      </c>
      <c r="I44" s="59">
        <v>209</v>
      </c>
      <c r="J44" s="59">
        <v>209</v>
      </c>
      <c r="K44" s="59">
        <v>209</v>
      </c>
      <c r="L44" s="59">
        <v>209</v>
      </c>
      <c r="M44" s="59">
        <v>208</v>
      </c>
      <c r="N44" s="59">
        <v>208</v>
      </c>
      <c r="O44" s="59">
        <v>207</v>
      </c>
      <c r="P44" s="58">
        <f t="shared" si="1"/>
        <v>-5.4388148200028574E-3</v>
      </c>
    </row>
    <row r="45" spans="1:16" x14ac:dyDescent="0.2">
      <c r="A45" s="55"/>
      <c r="B45" s="56" t="s">
        <v>44</v>
      </c>
      <c r="C45" s="59">
        <v>19</v>
      </c>
      <c r="D45" s="59">
        <v>18</v>
      </c>
      <c r="E45" s="59">
        <v>18</v>
      </c>
      <c r="F45" s="59">
        <v>18</v>
      </c>
      <c r="G45" s="59">
        <v>18</v>
      </c>
      <c r="H45" s="59">
        <v>18</v>
      </c>
      <c r="I45" s="59">
        <v>18</v>
      </c>
      <c r="J45" s="59">
        <v>18</v>
      </c>
      <c r="K45" s="59">
        <v>18</v>
      </c>
      <c r="L45" s="59">
        <v>18</v>
      </c>
      <c r="M45" s="59">
        <v>18</v>
      </c>
      <c r="N45" s="59">
        <v>18</v>
      </c>
      <c r="O45" s="59">
        <v>18</v>
      </c>
      <c r="P45" s="58">
        <f t="shared" si="1"/>
        <v>-4.4954667759895539E-3</v>
      </c>
    </row>
    <row r="46" spans="1:16" x14ac:dyDescent="0.2">
      <c r="A46" s="55"/>
      <c r="B46" s="56" t="s">
        <v>45</v>
      </c>
      <c r="C46" s="59">
        <v>831.48939172261737</v>
      </c>
      <c r="D46" s="59">
        <v>794.28302856441599</v>
      </c>
      <c r="E46" s="59">
        <v>794.91948087386845</v>
      </c>
      <c r="F46" s="59">
        <v>795.05326857019361</v>
      </c>
      <c r="G46" s="59">
        <v>798.28691388684217</v>
      </c>
      <c r="H46" s="59">
        <v>801.84407062307343</v>
      </c>
      <c r="I46" s="59">
        <v>808.52437649071624</v>
      </c>
      <c r="J46" s="59">
        <v>813.46559730091224</v>
      </c>
      <c r="K46" s="59">
        <v>816.7706875344137</v>
      </c>
      <c r="L46" s="59">
        <v>820.62192305084136</v>
      </c>
      <c r="M46" s="59">
        <v>823.92673663622259</v>
      </c>
      <c r="N46" s="59">
        <v>826.98099995961581</v>
      </c>
      <c r="O46" s="59">
        <v>824.2353202981883</v>
      </c>
      <c r="P46" s="58">
        <f t="shared" si="1"/>
        <v>-7.2993917523478391E-4</v>
      </c>
    </row>
    <row r="47" spans="1:16" x14ac:dyDescent="0.2">
      <c r="A47" s="7" t="s">
        <v>22</v>
      </c>
      <c r="B47" s="56"/>
      <c r="C47" s="59">
        <v>22191.920000000002</v>
      </c>
      <c r="D47" s="59">
        <v>21144</v>
      </c>
      <c r="E47" s="59">
        <v>21098</v>
      </c>
      <c r="F47" s="59">
        <v>21015</v>
      </c>
      <c r="G47" s="59">
        <v>21001</v>
      </c>
      <c r="H47" s="59">
        <v>21004.295169794055</v>
      </c>
      <c r="I47" s="59">
        <v>21059.295169794059</v>
      </c>
      <c r="J47" s="59">
        <v>21061.295169794059</v>
      </c>
      <c r="K47" s="59">
        <v>21019.295169794059</v>
      </c>
      <c r="L47" s="59">
        <v>20985.295169794059</v>
      </c>
      <c r="M47" s="59">
        <v>20930.295169794059</v>
      </c>
      <c r="N47" s="59">
        <v>20868.295169794059</v>
      </c>
      <c r="O47" s="59">
        <v>20800.295169794059</v>
      </c>
      <c r="P47" s="58">
        <f t="shared" si="1"/>
        <v>-5.3822204364062376E-3</v>
      </c>
    </row>
    <row r="48" spans="1:16" x14ac:dyDescent="0.2">
      <c r="A48" s="7" t="s">
        <v>23</v>
      </c>
      <c r="B48" s="56"/>
      <c r="C48" s="59">
        <v>4427.08</v>
      </c>
      <c r="D48" s="59">
        <v>4550.3313301360349</v>
      </c>
      <c r="E48" s="59">
        <v>4517.3521169942069</v>
      </c>
      <c r="F48" s="59">
        <v>4475.5727757846244</v>
      </c>
      <c r="G48" s="59">
        <v>4459.5322933705875</v>
      </c>
      <c r="H48" s="59">
        <v>4439.1736084351123</v>
      </c>
      <c r="I48" s="59">
        <v>4445.7927317723934</v>
      </c>
      <c r="J48" s="59">
        <v>4434.9864161090736</v>
      </c>
      <c r="K48" s="59">
        <v>4421.7037339317803</v>
      </c>
      <c r="L48" s="59">
        <v>4404.6026636748657</v>
      </c>
      <c r="M48" s="59">
        <v>4383.4510579621683</v>
      </c>
      <c r="N48" s="59">
        <v>4354.2251726949871</v>
      </c>
      <c r="O48" s="59">
        <v>4321.2251726949871</v>
      </c>
      <c r="P48" s="58">
        <f t="shared" si="1"/>
        <v>-2.0147391559514061E-3</v>
      </c>
    </row>
    <row r="49" spans="1:16" x14ac:dyDescent="0.2">
      <c r="A49" s="7" t="s">
        <v>116</v>
      </c>
      <c r="B49" s="56"/>
      <c r="C49" s="59">
        <v>110</v>
      </c>
      <c r="D49" s="59">
        <v>109</v>
      </c>
      <c r="E49" s="59">
        <v>110</v>
      </c>
      <c r="F49" s="59">
        <v>111</v>
      </c>
      <c r="G49" s="59">
        <v>112</v>
      </c>
      <c r="H49" s="59">
        <v>113</v>
      </c>
      <c r="I49" s="59">
        <v>115</v>
      </c>
      <c r="J49" s="59">
        <v>116</v>
      </c>
      <c r="K49" s="59">
        <v>117</v>
      </c>
      <c r="L49" s="59">
        <v>118</v>
      </c>
      <c r="M49" s="59">
        <v>119</v>
      </c>
      <c r="N49" s="59">
        <v>119</v>
      </c>
      <c r="O49" s="59">
        <v>120</v>
      </c>
      <c r="P49" s="58">
        <f t="shared" si="1"/>
        <v>7.2772998598020777E-3</v>
      </c>
    </row>
    <row r="50" spans="1:16" x14ac:dyDescent="0.2">
      <c r="A50" s="7" t="s">
        <v>34</v>
      </c>
      <c r="B50" s="56"/>
      <c r="C50" s="59">
        <v>26729</v>
      </c>
      <c r="D50" s="59">
        <v>25803.331330136036</v>
      </c>
      <c r="E50" s="59">
        <v>25725.352116994207</v>
      </c>
      <c r="F50" s="59">
        <v>25601.572775784625</v>
      </c>
      <c r="G50" s="59">
        <v>25572.532293370587</v>
      </c>
      <c r="H50" s="59">
        <v>25556.468778229166</v>
      </c>
      <c r="I50" s="59">
        <v>25620.087901566454</v>
      </c>
      <c r="J50" s="59">
        <v>25612.281585903133</v>
      </c>
      <c r="K50" s="59">
        <v>25557.998903725838</v>
      </c>
      <c r="L50" s="59">
        <v>25507.897833468924</v>
      </c>
      <c r="M50" s="59">
        <v>25432.746227756226</v>
      </c>
      <c r="N50" s="59">
        <v>25341.520342489046</v>
      </c>
      <c r="O50" s="59">
        <v>25241.520342489046</v>
      </c>
      <c r="P50" s="58">
        <f t="shared" si="1"/>
        <v>-4.7602047256176672E-3</v>
      </c>
    </row>
    <row r="51" spans="1:16" x14ac:dyDescent="0.2">
      <c r="A51" s="55"/>
      <c r="B51" s="56" t="s">
        <v>7</v>
      </c>
      <c r="C51" s="59">
        <v>310</v>
      </c>
      <c r="D51" s="59">
        <v>304</v>
      </c>
      <c r="E51" s="59">
        <v>306</v>
      </c>
      <c r="F51" s="59">
        <v>309</v>
      </c>
      <c r="G51" s="59">
        <v>312</v>
      </c>
      <c r="H51" s="59">
        <v>314</v>
      </c>
      <c r="I51" s="59">
        <v>318</v>
      </c>
      <c r="J51" s="59">
        <v>319</v>
      </c>
      <c r="K51" s="59">
        <v>320</v>
      </c>
      <c r="L51" s="59">
        <v>322</v>
      </c>
      <c r="M51" s="59">
        <v>323</v>
      </c>
      <c r="N51" s="59">
        <v>323</v>
      </c>
      <c r="O51" s="59">
        <v>324</v>
      </c>
      <c r="P51" s="58">
        <f t="shared" si="1"/>
        <v>3.6877178201397687E-3</v>
      </c>
    </row>
    <row r="52" spans="1:16" x14ac:dyDescent="0.2">
      <c r="A52" s="55"/>
      <c r="B52" s="56" t="s">
        <v>8</v>
      </c>
      <c r="C52" s="59">
        <v>302</v>
      </c>
      <c r="D52" s="59">
        <v>296</v>
      </c>
      <c r="E52" s="59">
        <v>298</v>
      </c>
      <c r="F52" s="59">
        <v>300</v>
      </c>
      <c r="G52" s="59">
        <v>304</v>
      </c>
      <c r="H52" s="59">
        <v>306</v>
      </c>
      <c r="I52" s="59">
        <v>309</v>
      </c>
      <c r="J52" s="59">
        <v>311</v>
      </c>
      <c r="K52" s="59">
        <v>312</v>
      </c>
      <c r="L52" s="59">
        <v>313</v>
      </c>
      <c r="M52" s="59">
        <v>314</v>
      </c>
      <c r="N52" s="59">
        <v>315</v>
      </c>
      <c r="O52" s="59">
        <v>315</v>
      </c>
      <c r="P52" s="58">
        <f t="shared" si="1"/>
        <v>3.5183098942137558E-3</v>
      </c>
    </row>
    <row r="53" spans="1:16" x14ac:dyDescent="0.2">
      <c r="A53" s="55"/>
      <c r="B53" s="56" t="s">
        <v>6</v>
      </c>
      <c r="C53" s="59">
        <v>5968</v>
      </c>
      <c r="D53" s="59">
        <v>5862</v>
      </c>
      <c r="E53" s="59">
        <v>5809</v>
      </c>
      <c r="F53" s="59">
        <v>5833</v>
      </c>
      <c r="G53" s="59">
        <v>5868</v>
      </c>
      <c r="H53" s="59">
        <v>5907</v>
      </c>
      <c r="I53" s="59">
        <v>5944</v>
      </c>
      <c r="J53" s="59">
        <v>5963</v>
      </c>
      <c r="K53" s="59">
        <v>5979</v>
      </c>
      <c r="L53" s="59">
        <v>5991</v>
      </c>
      <c r="M53" s="59">
        <v>6002</v>
      </c>
      <c r="N53" s="59">
        <v>6009</v>
      </c>
      <c r="O53" s="59">
        <v>6011</v>
      </c>
      <c r="P53" s="58">
        <f t="shared" si="1"/>
        <v>5.9845076321018986E-4</v>
      </c>
    </row>
    <row r="54" spans="1:16" x14ac:dyDescent="0.2">
      <c r="A54" s="7" t="s">
        <v>4</v>
      </c>
      <c r="B54" s="56"/>
      <c r="C54" s="59">
        <v>6580</v>
      </c>
      <c r="D54" s="59">
        <v>6462</v>
      </c>
      <c r="E54" s="59">
        <v>6413</v>
      </c>
      <c r="F54" s="59">
        <v>6442</v>
      </c>
      <c r="G54" s="59">
        <v>6484</v>
      </c>
      <c r="H54" s="59">
        <v>6527</v>
      </c>
      <c r="I54" s="59">
        <v>6570</v>
      </c>
      <c r="J54" s="59">
        <v>6593</v>
      </c>
      <c r="K54" s="59">
        <v>6611</v>
      </c>
      <c r="L54" s="59">
        <v>6626</v>
      </c>
      <c r="M54" s="59">
        <v>6639</v>
      </c>
      <c r="N54" s="59">
        <v>6647</v>
      </c>
      <c r="O54" s="59">
        <v>6651</v>
      </c>
      <c r="P54" s="58">
        <f t="shared" si="1"/>
        <v>8.9477290106332319E-4</v>
      </c>
    </row>
    <row r="55" spans="1:16" x14ac:dyDescent="0.2">
      <c r="A55" s="7" t="s">
        <v>5</v>
      </c>
      <c r="B55" s="56"/>
      <c r="C55" s="59">
        <v>1035</v>
      </c>
      <c r="D55" s="59">
        <v>1000</v>
      </c>
      <c r="E55" s="59">
        <v>996</v>
      </c>
      <c r="F55" s="59">
        <v>1003</v>
      </c>
      <c r="G55" s="59">
        <v>1009</v>
      </c>
      <c r="H55" s="59">
        <v>1015</v>
      </c>
      <c r="I55" s="59">
        <v>1027</v>
      </c>
      <c r="J55" s="59">
        <v>1038</v>
      </c>
      <c r="K55" s="59">
        <v>1047</v>
      </c>
      <c r="L55" s="59">
        <v>1059</v>
      </c>
      <c r="M55" s="59">
        <v>1068</v>
      </c>
      <c r="N55" s="59">
        <v>1075</v>
      </c>
      <c r="O55" s="59">
        <v>1081</v>
      </c>
      <c r="P55" s="58">
        <f t="shared" si="1"/>
        <v>3.6303330823153068E-3</v>
      </c>
    </row>
    <row r="56" spans="1:16" x14ac:dyDescent="0.2">
      <c r="A56" s="9" t="s">
        <v>128</v>
      </c>
      <c r="B56" s="56"/>
      <c r="C56" s="59">
        <v>47922.5</v>
      </c>
      <c r="D56" s="59">
        <v>46979.331330136039</v>
      </c>
      <c r="E56" s="59">
        <v>46771.352116994211</v>
      </c>
      <c r="F56" s="59">
        <v>46584.572775784625</v>
      </c>
      <c r="G56" s="59">
        <v>46545.53229337059</v>
      </c>
      <c r="H56" s="59">
        <v>46539.468778229166</v>
      </c>
      <c r="I56" s="59">
        <v>46609.087901566454</v>
      </c>
      <c r="J56" s="59">
        <v>46615.281585903133</v>
      </c>
      <c r="K56" s="59">
        <v>46521.998903725835</v>
      </c>
      <c r="L56" s="59">
        <v>46327.897833468931</v>
      </c>
      <c r="M56" s="59">
        <v>46223.74622775623</v>
      </c>
      <c r="N56" s="59">
        <v>46098.52034248905</v>
      </c>
      <c r="O56" s="59">
        <v>45977.52034248905</v>
      </c>
      <c r="P56" s="58">
        <f t="shared" si="1"/>
        <v>-3.4467574049010796E-3</v>
      </c>
    </row>
    <row r="57" spans="1:16" x14ac:dyDescent="0.2">
      <c r="A57" s="9" t="s">
        <v>129</v>
      </c>
      <c r="B57" s="56"/>
      <c r="C57" s="59">
        <v>46245.212500000001</v>
      </c>
      <c r="D57" s="59">
        <v>45335.054733581273</v>
      </c>
      <c r="E57" s="59">
        <v>45134.354792899408</v>
      </c>
      <c r="F57" s="59">
        <v>44954.112728632164</v>
      </c>
      <c r="G57" s="59">
        <v>44916.438663102621</v>
      </c>
      <c r="H57" s="59">
        <v>44910.587370991147</v>
      </c>
      <c r="I57" s="59">
        <v>44977.76982501163</v>
      </c>
      <c r="J57" s="59">
        <v>44983.746730396524</v>
      </c>
      <c r="K57" s="59">
        <v>44893.728942095426</v>
      </c>
      <c r="L57" s="59">
        <v>44706.421409297516</v>
      </c>
      <c r="M57" s="59">
        <v>44605.915109784757</v>
      </c>
      <c r="N57" s="59">
        <v>44485.072130501932</v>
      </c>
      <c r="O57" s="59">
        <v>44368.307130501933</v>
      </c>
      <c r="P57" s="58">
        <f t="shared" si="1"/>
        <v>-3.4467574049010796E-3</v>
      </c>
    </row>
    <row r="58" spans="1:16" x14ac:dyDescent="0.2">
      <c r="A58" s="9" t="s">
        <v>130</v>
      </c>
      <c r="B58" s="56"/>
      <c r="C58" s="59">
        <v>60528.5</v>
      </c>
      <c r="D58" s="59">
        <v>59467.331330136039</v>
      </c>
      <c r="E58" s="59">
        <v>59182.352116994211</v>
      </c>
      <c r="F58" s="59">
        <v>59047.572775784625</v>
      </c>
      <c r="G58" s="59">
        <v>59079.53229337059</v>
      </c>
      <c r="H58" s="59">
        <v>59151.468778229166</v>
      </c>
      <c r="I58" s="59">
        <v>59310.087901566454</v>
      </c>
      <c r="J58" s="59">
        <v>59382.281585903133</v>
      </c>
      <c r="K58" s="59">
        <v>59345.998903725835</v>
      </c>
      <c r="L58" s="59">
        <v>59201.897833468931</v>
      </c>
      <c r="M58" s="59">
        <v>59144.74622775623</v>
      </c>
      <c r="N58" s="59">
        <v>59053.52034248905</v>
      </c>
      <c r="O58" s="59">
        <v>58964.52034248905</v>
      </c>
      <c r="P58" s="58">
        <f t="shared" si="1"/>
        <v>-2.1791568161786401E-3</v>
      </c>
    </row>
    <row r="59" spans="1:16" x14ac:dyDescent="0.2">
      <c r="A59" s="8" t="s">
        <v>131</v>
      </c>
      <c r="B59" s="60"/>
      <c r="C59" s="61">
        <v>58410.002499999995</v>
      </c>
      <c r="D59" s="61">
        <v>57385.974733581279</v>
      </c>
      <c r="E59" s="61">
        <v>57110.969792899414</v>
      </c>
      <c r="F59" s="61">
        <v>56980.907728632163</v>
      </c>
      <c r="G59" s="61">
        <v>57011.748663102619</v>
      </c>
      <c r="H59" s="61">
        <v>57081.167370991141</v>
      </c>
      <c r="I59" s="61">
        <v>57234.234825011627</v>
      </c>
      <c r="J59" s="61">
        <v>57303.901730396523</v>
      </c>
      <c r="K59" s="61">
        <v>57268.888942095429</v>
      </c>
      <c r="L59" s="61">
        <v>57129.83140929752</v>
      </c>
      <c r="M59" s="61">
        <v>57074.680109784756</v>
      </c>
      <c r="N59" s="61">
        <v>56986.647130501929</v>
      </c>
      <c r="O59" s="61">
        <v>56900.762130501927</v>
      </c>
      <c r="P59" s="66">
        <f t="shared" si="1"/>
        <v>-2.1791568161786401E-3</v>
      </c>
    </row>
    <row r="60" spans="1:16" x14ac:dyDescent="0.2">
      <c r="A60" s="56" t="s">
        <v>149</v>
      </c>
      <c r="B60" s="56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</row>
    <row r="61" spans="1:16" x14ac:dyDescent="0.2">
      <c r="A61" s="56" t="s">
        <v>145</v>
      </c>
      <c r="B61" s="56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3"/>
    </row>
    <row r="62" spans="1:16" x14ac:dyDescent="0.2">
      <c r="A62" s="56" t="s">
        <v>146</v>
      </c>
      <c r="B62" s="56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3"/>
    </row>
    <row r="63" spans="1:16" x14ac:dyDescent="0.2">
      <c r="A63" s="56" t="s">
        <v>155</v>
      </c>
      <c r="B63" s="56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3"/>
    </row>
    <row r="64" spans="1:16" x14ac:dyDescent="0.2">
      <c r="A64" s="56"/>
      <c r="B64" s="56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3"/>
    </row>
    <row r="65" spans="1:15" x14ac:dyDescent="0.2">
      <c r="A65" s="56"/>
      <c r="B65" s="56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</row>
    <row r="66" spans="1:15" x14ac:dyDescent="0.2">
      <c r="A66" s="64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</row>
    <row r="67" spans="1:15" x14ac:dyDescent="0.2"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84"/>
    </row>
    <row r="69" spans="1:15" x14ac:dyDescent="0.2"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9"/>
    </row>
    <row r="70" spans="1:15" x14ac:dyDescent="0.2"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9"/>
    </row>
    <row r="71" spans="1:15" x14ac:dyDescent="0.2"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9"/>
    </row>
    <row r="73" spans="1:15" x14ac:dyDescent="0.2"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9"/>
    </row>
    <row r="74" spans="1:15" x14ac:dyDescent="0.2"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9"/>
    </row>
    <row r="75" spans="1:15" x14ac:dyDescent="0.2"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9"/>
    </row>
    <row r="77" spans="1:15" x14ac:dyDescent="0.2"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</row>
    <row r="78" spans="1:15" x14ac:dyDescent="0.2"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</row>
    <row r="79" spans="1:15" x14ac:dyDescent="0.2"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</row>
    <row r="80" spans="1:15" x14ac:dyDescent="0.2"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85"/>
    </row>
    <row r="81" spans="2:15" x14ac:dyDescent="0.2"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</row>
    <row r="82" spans="2:15" x14ac:dyDescent="0.2"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</row>
    <row r="83" spans="2:15" x14ac:dyDescent="0.2"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</row>
    <row r="85" spans="2:15" x14ac:dyDescent="0.2">
      <c r="B85" s="80"/>
    </row>
    <row r="86" spans="2:15" x14ac:dyDescent="0.2">
      <c r="B86" s="80"/>
    </row>
    <row r="87" spans="2:15" x14ac:dyDescent="0.2">
      <c r="B87" s="80"/>
    </row>
    <row r="88" spans="2:15" x14ac:dyDescent="0.2">
      <c r="B88" s="80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2"/>
    </row>
    <row r="90" spans="2:15" x14ac:dyDescent="0.2">
      <c r="B90" s="80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</row>
    <row r="91" spans="2:15" x14ac:dyDescent="0.2"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</row>
    <row r="92" spans="2:15" x14ac:dyDescent="0.2"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17-IEPR-03</Docket_x0020_Number>
    <TaxCatchAll xmlns="8eef3743-c7b3-4cbe-8837-b6e805be353c">
      <Value>8</Value>
      <Value>6</Value>
      <Value>3</Value>
      <Value>145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IEPR 2017-08-03 Workshop</TermName>
          <TermId xmlns="http://schemas.microsoft.com/office/infopath/2007/PartnerControls">8346dfa5-1a0d-4982-b666-5616bf6b0384</TermId>
        </TermInfo>
      </Terms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Z5JXHV6S7NA6-3-112176</_dlc_DocId>
    <_dlc_DocIdUrl xmlns="8eef3743-c7b3-4cbe-8837-b6e805be353c">
      <Url>http://efilingspinternal/_layouts/DocIdRedir.aspx?ID=Z5JXHV6S7NA6-3-112176</Url>
      <Description>Z5JXHV6S7NA6-3-112176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832797-47E2-46A9-A0A5-E7B8FDAB6A77}"/>
</file>

<file path=customXml/itemProps2.xml><?xml version="1.0" encoding="utf-8"?>
<ds:datastoreItem xmlns:ds="http://schemas.openxmlformats.org/officeDocument/2006/customXml" ds:itemID="{042C82B0-442E-4B8E-8699-89A0B1DACACB}"/>
</file>

<file path=customXml/itemProps3.xml><?xml version="1.0" encoding="utf-8"?>
<ds:datastoreItem xmlns:ds="http://schemas.openxmlformats.org/officeDocument/2006/customXml" ds:itemID="{D37DE2E6-F723-4803-95B4-B7F292D531E9}"/>
</file>

<file path=customXml/itemProps4.xml><?xml version="1.0" encoding="utf-8"?>
<ds:datastoreItem xmlns:ds="http://schemas.openxmlformats.org/officeDocument/2006/customXml" ds:itemID="{BB126DF1-7DC7-44DE-9FEA-C2D59FE982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List of Forms</vt:lpstr>
      <vt:lpstr>Form 1.1c</vt:lpstr>
      <vt:lpstr>Form 1.5a</vt:lpstr>
      <vt:lpstr>Form 1.5b</vt:lpstr>
    </vt:vector>
  </TitlesOfParts>
  <Company>California Energy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LSE and BA Forms CED 2017 Prel Low</dc:title>
  <dc:creator>Kavalec, Chris@Energy</dc:creator>
  <cp:lastModifiedBy>Kavalec, Chris@Energy</cp:lastModifiedBy>
  <cp:lastPrinted>2009-06-11T06:37:33Z</cp:lastPrinted>
  <dcterms:created xsi:type="dcterms:W3CDTF">2005-06-02T20:25:49Z</dcterms:created>
  <dcterms:modified xsi:type="dcterms:W3CDTF">2017-07-19T17:39:11Z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3fa1aaf8-caad-44e6-b1ed-cc499ad620a1</vt:lpwstr>
  </property>
  <property fmtid="{D5CDD505-2E9C-101B-9397-08002B2CF9AE}" pid="4" name="Subject_x0020_Areas">
    <vt:lpwstr>145;#IEPR 2017-08-03 Workshop|8346dfa5-1a0d-4982-b666-5616bf6b0384</vt:lpwstr>
  </property>
  <property fmtid="{D5CDD505-2E9C-101B-9397-08002B2CF9AE}" pid="5" name="_CopySource">
    <vt:lpwstr>http://efilingspinternal/PendingDocuments/17-IEPR-03/20170726T161129_LSE_and_BA_Forms_CED_2017_Prel_Low.xlsx</vt:lpwstr>
  </property>
  <property fmtid="{D5CDD505-2E9C-101B-9397-08002B2CF9AE}" pid="6" name="Subject Areas">
    <vt:lpwstr>145;#IEPR 2017-08-03 Workshop|8346dfa5-1a0d-4982-b666-5616bf6b0384</vt:lpwstr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2349600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