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pwpserver\users\rzhang\My Documents\CEC Related\IEPR FILING\2017\Demand\Form 8.1a and 8.1b Submittal\"/>
    </mc:Choice>
  </mc:AlternateContent>
  <bookViews>
    <workbookView xWindow="28500" yWindow="90" windowWidth="27045" windowHeight="12180" tabRatio="838" firstSheet="18" activeTab="27"/>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1.1a'!$B$1:$Q$36</definedName>
    <definedName name="_xlnm.Print_Area" localSheetId="3">'Form 1.1b'!$B$1:$Q$36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1.1a'!$B$1:$Q$36</definedName>
    <definedName name="Z_2C54E754_4594_47E3_AFE9_B28C28B63E5C_.wvu.PrintArea" localSheetId="3" hidden="1">'Form 1.1b'!$B$1:$Q$36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1.1a'!$B$1:$Q$36</definedName>
    <definedName name="Z_64245E33_E577_4C25_9B98_21C112E84FF6_.wvu.PrintArea" localSheetId="3" hidden="1">'Form 1.1b'!$B$1:$Q$36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1.1a'!$A$1:$Q$36</definedName>
    <definedName name="Z_C3E70234_FA18_40E7_B25F_218A5F7D2EA2_.wvu.PrintArea" localSheetId="3" hidden="1">'Form 1.1b'!$A$1:$Q$37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1.1a'!$A$1:$Q$36</definedName>
    <definedName name="Z_DC437496_B10F_474B_8F6E_F19B4DA7C026_.wvu.PrintArea" localSheetId="3" hidden="1">'Form 1.1b'!$A$1:$Q$37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62913"/>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F67" i="27" l="1"/>
  <c r="E49" i="27" l="1"/>
  <c r="D49" i="27"/>
  <c r="C49" i="27"/>
  <c r="B49" i="27"/>
  <c r="B58" i="27" l="1"/>
  <c r="E63" i="27" l="1"/>
  <c r="D63" i="27"/>
  <c r="C63" i="27"/>
  <c r="B63" i="27"/>
  <c r="E54" i="27" l="1"/>
  <c r="D54" i="27"/>
  <c r="C54" i="27"/>
  <c r="B54" i="27"/>
  <c r="I27" i="18" l="1"/>
  <c r="I28" i="18" s="1"/>
  <c r="I29" i="18" s="1"/>
  <c r="I30" i="18" s="1"/>
  <c r="I31" i="18" s="1"/>
  <c r="I32" i="18" s="1"/>
  <c r="I33" i="18" s="1"/>
  <c r="D28" i="18"/>
  <c r="D29" i="18" s="1"/>
  <c r="D30" i="18" s="1"/>
  <c r="D31" i="18" s="1"/>
  <c r="D32" i="18" s="1"/>
  <c r="D33" i="18" s="1"/>
  <c r="E27" i="18"/>
  <c r="E28" i="18" s="1"/>
  <c r="E29" i="18" s="1"/>
  <c r="E30" i="18" s="1"/>
  <c r="E31" i="18" s="1"/>
  <c r="E32" i="18" s="1"/>
  <c r="E33" i="18" s="1"/>
  <c r="D27" i="18"/>
  <c r="D28" i="19"/>
  <c r="D29" i="19" s="1"/>
  <c r="D30" i="19" s="1"/>
  <c r="D31" i="19" s="1"/>
  <c r="D32" i="19" s="1"/>
  <c r="D33" i="19" s="1"/>
  <c r="D27" i="19"/>
  <c r="C27" i="19"/>
  <c r="C28" i="19" s="1"/>
  <c r="C29" i="19" s="1"/>
  <c r="C30" i="19" s="1"/>
  <c r="C31" i="19" s="1"/>
  <c r="C32" i="19" s="1"/>
  <c r="C33" i="19" s="1"/>
  <c r="K11" i="4" l="1"/>
  <c r="K12" i="4"/>
  <c r="K13" i="4"/>
  <c r="K14" i="4"/>
  <c r="K15" i="4"/>
  <c r="K16" i="4"/>
  <c r="K17" i="4"/>
  <c r="K18" i="4"/>
  <c r="K19" i="4"/>
  <c r="K20" i="4"/>
  <c r="K21" i="4"/>
  <c r="K22" i="4"/>
  <c r="K23" i="4"/>
  <c r="K24" i="4"/>
  <c r="K25" i="4"/>
  <c r="K26" i="4"/>
  <c r="K27" i="4"/>
  <c r="K28" i="4"/>
  <c r="K29" i="4"/>
  <c r="K30" i="4"/>
  <c r="K31" i="4"/>
  <c r="K32" i="4"/>
  <c r="K33" i="4"/>
  <c r="C30" i="4"/>
  <c r="D30" i="4"/>
  <c r="H30" i="4"/>
  <c r="C31" i="4"/>
  <c r="D31" i="4"/>
  <c r="H31" i="4"/>
  <c r="C32" i="4"/>
  <c r="D32" i="4"/>
  <c r="H32" i="4"/>
  <c r="C33" i="4"/>
  <c r="D33" i="4"/>
  <c r="H33" i="4"/>
  <c r="C27" i="4"/>
  <c r="D27" i="4"/>
  <c r="H27" i="4"/>
  <c r="C28" i="4"/>
  <c r="D28" i="4"/>
  <c r="H28" i="4"/>
  <c r="C29" i="4"/>
  <c r="D29" i="4"/>
  <c r="H29" i="4"/>
  <c r="H25" i="15"/>
  <c r="H26" i="15"/>
  <c r="H27" i="15"/>
  <c r="H28" i="15"/>
  <c r="H25" i="14"/>
  <c r="H26" i="14"/>
  <c r="H27" i="14"/>
  <c r="H28" i="14"/>
  <c r="L23" i="4" l="1"/>
  <c r="C23" i="5" s="1"/>
  <c r="L24" i="4"/>
  <c r="C24" i="5" s="1"/>
  <c r="H13" i="15" l="1"/>
  <c r="H14" i="15"/>
  <c r="H15" i="15"/>
  <c r="H16" i="15"/>
  <c r="H17" i="15"/>
  <c r="H18" i="15"/>
  <c r="H19" i="15"/>
  <c r="H20" i="15"/>
  <c r="H21" i="15"/>
  <c r="H22" i="15"/>
  <c r="H23" i="15"/>
  <c r="H24" i="15"/>
  <c r="H12" i="15"/>
  <c r="H13" i="14"/>
  <c r="H14" i="14"/>
  <c r="H15" i="14"/>
  <c r="H16" i="14"/>
  <c r="H17" i="14"/>
  <c r="H18" i="14"/>
  <c r="H19" i="14"/>
  <c r="H20" i="14"/>
  <c r="H21" i="14"/>
  <c r="H22" i="14"/>
  <c r="H23" i="14"/>
  <c r="H24" i="14"/>
  <c r="H12" i="14"/>
  <c r="H13" i="13"/>
  <c r="H14" i="13"/>
  <c r="H15" i="13"/>
  <c r="H16" i="13"/>
  <c r="H17" i="13"/>
  <c r="H18" i="13"/>
  <c r="H19" i="13"/>
  <c r="H20" i="13"/>
  <c r="H21" i="13"/>
  <c r="H22" i="13"/>
  <c r="H23" i="13"/>
  <c r="H24" i="13"/>
  <c r="H12" i="13"/>
  <c r="K10" i="4"/>
  <c r="H26" i="4"/>
  <c r="H25" i="4"/>
  <c r="H20" i="4"/>
  <c r="H21" i="4"/>
  <c r="H22" i="4"/>
  <c r="H11" i="4"/>
  <c r="H12" i="4"/>
  <c r="H13" i="4"/>
  <c r="H14" i="4"/>
  <c r="H15" i="4"/>
  <c r="H16" i="4"/>
  <c r="H17" i="4"/>
  <c r="H18" i="4"/>
  <c r="H19" i="4"/>
  <c r="H10" i="4"/>
  <c r="D26" i="4"/>
  <c r="D25" i="4"/>
  <c r="D14" i="4"/>
  <c r="D15" i="4"/>
  <c r="D16" i="4"/>
  <c r="D17" i="4"/>
  <c r="D18" i="4"/>
  <c r="D19" i="4"/>
  <c r="D20" i="4"/>
  <c r="D21" i="4"/>
  <c r="D22" i="4"/>
  <c r="D13" i="4"/>
  <c r="E11" i="4"/>
  <c r="E12" i="4"/>
  <c r="E10" i="4"/>
  <c r="D11" i="4"/>
  <c r="D12" i="4"/>
  <c r="D10" i="4"/>
  <c r="C11" i="4"/>
  <c r="C12" i="4"/>
  <c r="C13" i="4"/>
  <c r="C14" i="4"/>
  <c r="C15" i="4"/>
  <c r="C16" i="4"/>
  <c r="C17" i="4"/>
  <c r="C18" i="4"/>
  <c r="C19" i="4"/>
  <c r="C20" i="4"/>
  <c r="C21" i="4"/>
  <c r="C22" i="4"/>
  <c r="C25" i="4"/>
  <c r="C26" i="4"/>
  <c r="L31" i="4"/>
  <c r="C31" i="5" s="1"/>
  <c r="L32" i="4"/>
  <c r="C32" i="5" s="1"/>
  <c r="L33" i="4"/>
  <c r="C33" i="5" s="1"/>
  <c r="L34" i="4"/>
  <c r="C10" i="4"/>
  <c r="L27" i="4"/>
  <c r="C27" i="5" s="1"/>
  <c r="L28" i="4"/>
  <c r="C28" i="5" s="1"/>
  <c r="L29" i="4"/>
  <c r="C29" i="5" s="1"/>
  <c r="L30" i="4"/>
  <c r="C30" i="5" s="1"/>
  <c r="L35" i="4"/>
  <c r="L36" i="4"/>
  <c r="L37" i="4"/>
  <c r="L38" i="4"/>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10" i="3"/>
  <c r="L13" i="4" l="1"/>
  <c r="C13" i="5" s="1"/>
  <c r="L14" i="4"/>
  <c r="C14" i="5" s="1"/>
  <c r="L26" i="4"/>
  <c r="C26" i="5" s="1"/>
  <c r="L12" i="4"/>
  <c r="C12" i="5" s="1"/>
  <c r="L25" i="4"/>
  <c r="C25" i="5" s="1"/>
  <c r="L11" i="4"/>
  <c r="C11" i="5" s="1"/>
  <c r="L10" i="4"/>
  <c r="C10" i="5" s="1"/>
  <c r="L20" i="4"/>
  <c r="C20" i="5" s="1"/>
  <c r="L21" i="4"/>
  <c r="C21" i="5" s="1"/>
  <c r="L22" i="4"/>
  <c r="C22" i="5" s="1"/>
  <c r="L17" i="4"/>
  <c r="C17" i="5" s="1"/>
  <c r="L16" i="4"/>
  <c r="C16" i="5" s="1"/>
  <c r="L19" i="4"/>
  <c r="C19" i="5" s="1"/>
  <c r="L15" i="4"/>
  <c r="C15" i="5" s="1"/>
  <c r="L18" i="4"/>
  <c r="C18" i="5" s="1"/>
  <c r="A2" i="34"/>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D67" i="27"/>
  <c r="E67" i="27"/>
  <c r="G67" i="27"/>
  <c r="H67" i="27"/>
  <c r="I67" i="27"/>
  <c r="J67" i="27"/>
  <c r="K67" i="27"/>
  <c r="L67" i="27"/>
  <c r="M67" i="27"/>
  <c r="N67" i="27"/>
  <c r="O67" i="27"/>
  <c r="B26" i="26"/>
  <c r="C26" i="26"/>
  <c r="C35" i="26" s="1"/>
  <c r="D26" i="26"/>
  <c r="D35" i="26" s="1"/>
  <c r="E26" i="26"/>
  <c r="E35" i="26" s="1"/>
  <c r="F26" i="26"/>
  <c r="F35" i="26" s="1"/>
  <c r="G26" i="26"/>
  <c r="G35" i="26" s="1"/>
  <c r="H26" i="26"/>
  <c r="H35" i="26" s="1"/>
  <c r="I26" i="26"/>
  <c r="J26" i="26"/>
  <c r="K26" i="26"/>
  <c r="L26" i="26"/>
  <c r="L35" i="26" s="1"/>
  <c r="M26" i="26"/>
  <c r="M35" i="26" s="1"/>
  <c r="M63" i="26" s="1"/>
  <c r="M7" i="29" s="1"/>
  <c r="N26" i="26"/>
  <c r="N35" i="26" s="1"/>
  <c r="O26" i="26"/>
  <c r="O35" i="26" s="1"/>
  <c r="B35" i="26"/>
  <c r="I35" i="26"/>
  <c r="J35" i="26"/>
  <c r="K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2" i="19"/>
  <c r="B7" i="19"/>
  <c r="C8" i="18"/>
  <c r="A2" i="16"/>
  <c r="B2" i="10"/>
  <c r="A2" i="9"/>
  <c r="B2" i="8"/>
  <c r="B2" i="7"/>
  <c r="C11" i="7"/>
  <c r="K11" i="7" s="1"/>
  <c r="C15" i="7"/>
  <c r="K15" i="7" s="1"/>
  <c r="C19" i="7"/>
  <c r="K19" i="7" s="1"/>
  <c r="C23" i="7"/>
  <c r="K23" i="7" s="1"/>
  <c r="C31" i="7"/>
  <c r="K31" i="7" s="1"/>
  <c r="C35" i="7"/>
  <c r="K35" i="7" s="1"/>
  <c r="B2" i="6"/>
  <c r="C10" i="7"/>
  <c r="K10" i="7" s="1"/>
  <c r="C12" i="7"/>
  <c r="K12" i="7" s="1"/>
  <c r="C13" i="7"/>
  <c r="K13" i="7" s="1"/>
  <c r="C14" i="7"/>
  <c r="K14" i="7" s="1"/>
  <c r="C16" i="7"/>
  <c r="K16" i="7" s="1"/>
  <c r="C17" i="7"/>
  <c r="K17" i="7" s="1"/>
  <c r="C18" i="7"/>
  <c r="K18" i="7" s="1"/>
  <c r="C20" i="7"/>
  <c r="K20" i="7" s="1"/>
  <c r="C21" i="7"/>
  <c r="K21" i="7" s="1"/>
  <c r="C22" i="7"/>
  <c r="K22" i="7" s="1"/>
  <c r="C24" i="7"/>
  <c r="K24" i="7" s="1"/>
  <c r="C25" i="7"/>
  <c r="K25" i="7" s="1"/>
  <c r="C26" i="7"/>
  <c r="K26" i="7" s="1"/>
  <c r="C27" i="7"/>
  <c r="K27" i="7" s="1"/>
  <c r="C28" i="7"/>
  <c r="K28" i="7" s="1"/>
  <c r="C29" i="7"/>
  <c r="K29" i="7" s="1"/>
  <c r="C30" i="7"/>
  <c r="K30" i="7" s="1"/>
  <c r="C32" i="7"/>
  <c r="K32" i="7" s="1"/>
  <c r="C33" i="7"/>
  <c r="K33" i="7" s="1"/>
  <c r="M34" i="6"/>
  <c r="C34" i="7" s="1"/>
  <c r="K34" i="7" s="1"/>
  <c r="M35" i="6"/>
  <c r="M36" i="6"/>
  <c r="C36" i="7" s="1"/>
  <c r="K36" i="7" s="1"/>
  <c r="M37" i="6"/>
  <c r="C37" i="7" s="1"/>
  <c r="K37" i="7" s="1"/>
  <c r="M38" i="6"/>
  <c r="C38" i="7" s="1"/>
  <c r="K38" i="7" s="1"/>
  <c r="H10" i="5"/>
  <c r="J10" i="5"/>
  <c r="M10" i="5" s="1"/>
  <c r="H11" i="5"/>
  <c r="J11" i="5" s="1"/>
  <c r="M11" i="5" s="1"/>
  <c r="H12" i="5"/>
  <c r="J12" i="5" s="1"/>
  <c r="M12" i="5" s="1"/>
  <c r="H13" i="5"/>
  <c r="J13" i="5"/>
  <c r="M13" i="5" s="1"/>
  <c r="H14" i="5"/>
  <c r="J14" i="5" s="1"/>
  <c r="M14" i="5" s="1"/>
  <c r="H15" i="5"/>
  <c r="J15" i="5" s="1"/>
  <c r="M15" i="5" s="1"/>
  <c r="H16" i="5"/>
  <c r="J16" i="5" s="1"/>
  <c r="M16" i="5" s="1"/>
  <c r="H17" i="5"/>
  <c r="J17" i="5" s="1"/>
  <c r="M17" i="5" s="1"/>
  <c r="H18" i="5"/>
  <c r="J18" i="5" s="1"/>
  <c r="M18" i="5" s="1"/>
  <c r="H19" i="5"/>
  <c r="J19" i="5" s="1"/>
  <c r="M19" i="5" s="1"/>
  <c r="H20" i="5"/>
  <c r="J20" i="5" s="1"/>
  <c r="M20" i="5" s="1"/>
  <c r="H21" i="5"/>
  <c r="J21" i="5" s="1"/>
  <c r="M21" i="5" s="1"/>
  <c r="H22" i="5"/>
  <c r="J22" i="5" s="1"/>
  <c r="M22" i="5" s="1"/>
  <c r="H23" i="5"/>
  <c r="J23" i="5" s="1"/>
  <c r="M23" i="5" s="1"/>
  <c r="H24" i="5"/>
  <c r="J24" i="5" s="1"/>
  <c r="M24" i="5" s="1"/>
  <c r="H25" i="5"/>
  <c r="J25" i="5" s="1"/>
  <c r="M25" i="5" s="1"/>
  <c r="H26" i="5"/>
  <c r="J26" i="5" s="1"/>
  <c r="M26" i="5" s="1"/>
  <c r="H27" i="5"/>
  <c r="J27" i="5" s="1"/>
  <c r="M27" i="5" s="1"/>
  <c r="H28" i="5"/>
  <c r="J28" i="5" s="1"/>
  <c r="M28" i="5" s="1"/>
  <c r="H29" i="5"/>
  <c r="J29" i="5" s="1"/>
  <c r="M29" i="5" s="1"/>
  <c r="H30" i="5"/>
  <c r="J30" i="5" s="1"/>
  <c r="M30" i="5" s="1"/>
  <c r="H31" i="5"/>
  <c r="J31" i="5" s="1"/>
  <c r="M31" i="5" s="1"/>
  <c r="H32" i="5"/>
  <c r="J32" i="5" s="1"/>
  <c r="M32" i="5" s="1"/>
  <c r="H33" i="5"/>
  <c r="J33" i="5" s="1"/>
  <c r="M33" i="5" s="1"/>
  <c r="H34" i="5"/>
  <c r="J34" i="5" s="1"/>
  <c r="M34" i="5" s="1"/>
  <c r="H35" i="5"/>
  <c r="J35" i="5" s="1"/>
  <c r="M35" i="5" s="1"/>
  <c r="H36" i="5"/>
  <c r="J36" i="5" s="1"/>
  <c r="M36" i="5" s="1"/>
  <c r="H37" i="5"/>
  <c r="J37" i="5"/>
  <c r="M37" i="5" s="1"/>
  <c r="H38" i="5"/>
  <c r="J38" i="5" s="1"/>
  <c r="M38" i="5" s="1"/>
  <c r="B12" i="2"/>
  <c r="B13" i="2"/>
  <c r="B14" i="2"/>
  <c r="B15" i="2"/>
  <c r="B16" i="2"/>
  <c r="B17" i="2"/>
  <c r="B18" i="2"/>
  <c r="B26" i="2"/>
  <c r="B27" i="2"/>
  <c r="B28" i="2"/>
  <c r="B30" i="2"/>
  <c r="B31" i="2"/>
  <c r="O63" i="26" l="1"/>
  <c r="G63" i="26"/>
  <c r="N63" i="26"/>
  <c r="N7" i="29" s="1"/>
  <c r="F63" i="26"/>
  <c r="F7" i="29" s="1"/>
  <c r="E63" i="26"/>
  <c r="E7" i="29" s="1"/>
  <c r="J63" i="26"/>
  <c r="J7" i="29" s="1"/>
  <c r="K63" i="26"/>
  <c r="I63" i="26"/>
  <c r="I7" i="29" s="1"/>
  <c r="C63" i="26"/>
  <c r="B63" i="26"/>
  <c r="B7" i="29"/>
  <c r="C7" i="29"/>
  <c r="L63" i="26"/>
  <c r="L7" i="29" s="1"/>
  <c r="O7" i="29"/>
  <c r="G7" i="29"/>
  <c r="K7" i="29"/>
  <c r="D63" i="26"/>
  <c r="D7" i="29" s="1"/>
  <c r="H63" i="26"/>
  <c r="H7" i="29" s="1"/>
</calcChain>
</file>

<file path=xl/comments1.xml><?xml version="1.0" encoding="utf-8"?>
<comments xmlns="http://schemas.openxmlformats.org/spreadsheetml/2006/main">
  <authors>
    <author>kpisor</author>
  </authors>
  <commentList>
    <comment ref="A6" authorId="0" shape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<sst xmlns="http://schemas.openxmlformats.org/spreadsheetml/2006/main" count="1118" uniqueCount="445">
  <si>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</si>
  <si>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</si>
  <si>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</si>
  <si>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</si>
  <si>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</si>
  <si>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</si>
  <si>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</si>
  <si>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</si>
  <si>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</si>
  <si>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</si>
  <si>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</si>
  <si>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</si>
  <si>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</si>
  <si>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</si>
  <si>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</si>
  <si>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</si>
  <si>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</si>
  <si>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</si>
  <si>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</si>
  <si>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</si>
  <si>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</si>
  <si>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</si>
  <si>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</si>
  <si>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</si>
  <si>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</si>
  <si>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</si>
  <si>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</si>
  <si>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</si>
  <si>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</si>
  <si>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</si>
  <si>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</si>
  <si>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</si>
  <si>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</si>
  <si>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</si>
  <si>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</si>
  <si>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</si>
  <si>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</si>
  <si>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</si>
  <si>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</si>
  <si>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</si>
  <si>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</si>
  <si>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</si>
  <si>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</si>
  <si>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</si>
  <si>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</si>
  <si>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</si>
  <si>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</si>
  <si>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</si>
  <si>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</si>
  <si>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</si>
  <si>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</si>
  <si>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</si>
  <si>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</si>
  <si>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</si>
  <si>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</si>
  <si>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</si>
  <si>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</si>
  <si>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</si>
  <si>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</si>
  <si>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</si>
  <si>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</si>
  <si>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</si>
  <si>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</si>
  <si>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</si>
  <si>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</si>
  <si>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</si>
  <si>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</si>
  <si>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</si>
  <si>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</si>
  <si>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</si>
  <si>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</si>
  <si>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</si>
  <si>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</si>
  <si>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</si>
  <si>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</si>
  <si>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</si>
  <si>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</si>
  <si>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</si>
  <si>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</si>
  <si>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</si>
  <si>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</si>
  <si>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</si>
  <si>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</si>
  <si>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</si>
  <si>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</si>
  <si>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</si>
  <si>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</si>
  <si>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</si>
  <si>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</si>
  <si>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</si>
  <si>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</si>
  <si>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</si>
  <si>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</si>
  <si>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</si>
  <si>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</si>
  <si>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</si>
  <si>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</si>
  <si>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</si>
  <si>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</si>
  <si>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</si>
  <si>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</si>
  <si>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</si>
  <si>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</si>
  <si>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</si>
  <si>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</si>
  <si>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</si>
  <si>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</si>
  <si>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</si>
  <si>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</si>
  <si>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</si>
  <si>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</si>
  <si>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</si>
  <si>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</si>
  <si>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</si>
  <si>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</si>
  <si>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</si>
  <si>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</si>
  <si>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</si>
  <si>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</si>
  <si>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</si>
  <si>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</si>
  <si>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</si>
  <si>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</si>
  <si>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</si>
  <si>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</si>
  <si>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</si>
  <si>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</si>
  <si>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</si>
  <si>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</si>
  <si>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</si>
  <si>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</si>
  <si>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</si>
  <si>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</si>
  <si>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</si>
  <si>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</si>
  <si>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</si>
  <si>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</si>
  <si>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</si>
  <si>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</si>
  <si>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</si>
  <si>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</si>
  <si>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</si>
  <si>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</si>
  <si>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</si>
  <si>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</si>
  <si>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</si>
  <si>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</si>
  <si>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</si>
  <si>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</si>
  <si>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</si>
  <si>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</si>
  <si>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</si>
  <si>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</si>
  <si>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</si>
  <si>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</si>
  <si>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</si>
  <si>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</si>
  <si>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</si>
  <si>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</si>
  <si>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</si>
  <si>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</si>
  <si>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</si>
  <si>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</si>
  <si>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</si>
  <si>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</si>
  <si>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</si>
  <si>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</si>
  <si>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</si>
  <si>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</si>
  <si>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</si>
  <si>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</si>
  <si>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</si>
  <si>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</si>
  <si>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</si>
  <si>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</si>
  <si>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</si>
  <si>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</si>
  <si>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</si>
  <si>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</si>
  <si>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</si>
  <si>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</si>
  <si>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</si>
  <si>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</si>
  <si>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</si>
  <si>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</si>
  <si>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</si>
  <si>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</si>
  <si>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</si>
  <si>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</si>
  <si>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</si>
  <si>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</si>
  <si>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</si>
  <si>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</si>
  <si>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</si>
  <si>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</si>
  <si>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</si>
  <si>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</si>
  <si>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</si>
  <si>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</si>
  <si>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</si>
  <si>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</si>
  <si>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</si>
  <si>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</si>
  <si>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</si>
  <si>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</si>
  <si>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</si>
  <si>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</si>
  <si>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</si>
  <si>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</si>
  <si>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</si>
  <si>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</si>
  <si>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</si>
  <si>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</si>
  <si>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</si>
  <si>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</si>
  <si>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</si>
  <si>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</si>
  <si>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</si>
  <si>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</si>
  <si>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</si>
  <si>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</si>
  <si>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</si>
  <si>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</si>
  <si>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</si>
  <si>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</si>
  <si>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</si>
  <si>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</si>
  <si>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</si>
  <si>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</si>
  <si>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</si>
  <si>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</si>
  <si>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</si>
  <si>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</si>
  <si>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</si>
  <si>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</si>
  <si>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</si>
  <si>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</si>
  <si>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</si>
  <si>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</si>
  <si>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</si>
  <si>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</si>
  <si>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</si>
  <si>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</si>
  <si>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</si>
  <si>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</si>
  <si>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</si>
  <si>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</si>
  <si>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</si>
  <si>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</si>
  <si>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</si>
  <si>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</si>
  <si>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</si>
  <si>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</si>
  <si>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</si>
  <si>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</si>
  <si>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</si>
  <si>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</si>
  <si>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</si>
  <si>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</si>
  <si>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</si>
  <si>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</si>
  <si>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</si>
  <si>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</si>
  <si>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</si>
  <si>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</si>
  <si>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</si>
  <si>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</si>
  <si>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</si>
  <si>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</si>
  <si>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</si>
  <si>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</si>
  <si>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</si>
  <si>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</si>
  <si>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</si>
  <si>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</si>
  <si>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</si>
  <si>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</si>
  <si>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</si>
  <si>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</si>
  <si>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</si>
  <si>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</si>
  <si>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</si>
  <si>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</si>
  <si>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</si>
  <si>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</si>
  <si>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</si>
  <si>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</si>
  <si>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</si>
  <si>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</si>
  <si>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</si>
  <si>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</si>
  <si>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</si>
  <si>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</si>
  <si>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</si>
  <si>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</si>
  <si>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</si>
  <si>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</si>
  <si>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</si>
  <si>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</si>
  <si>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</si>
  <si>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</si>
  <si>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</si>
  <si>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</si>
  <si>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</si>
  <si>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</si>
  <si>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</si>
  <si>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</si>
  <si>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</si>
  <si>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</si>
  <si>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</si>
  <si>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</si>
  <si>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</si>
  <si>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</si>
  <si>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</si>
  <si>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</si>
  <si>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</si>
  <si>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</si>
  <si>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</si>
  <si>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</si>
  <si>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</si>
  <si>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</si>
  <si>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</si>
  <si>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</si>
  <si>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</si>
  <si>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</si>
  <si>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</si>
  <si>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</si>
  <si>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</si>
  <si>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</si>
  <si>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</si>
  <si>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</si>
  <si>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</si>
  <si>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</si>
  <si>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</si>
  <si>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</si>
  <si>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</si>
  <si>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</si>
  <si>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</si>
  <si>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</si>
  <si>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</si>
  <si>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</si>
  <si>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</si>
  <si>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</si>
  <si>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</si>
  <si>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</si>
  <si>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</si>
  <si>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</si>
  <si>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</si>
  <si>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</si>
  <si>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</si>
  <si>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</si>
  <si>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</si>
  <si>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</si>
  <si>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</si>
  <si>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</si>
  <si>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</si>
  <si>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</si>
  <si>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</si>
  <si>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</si>
  <si>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</si>
  <si>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</si>
  <si>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</si>
  <si>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</si>
  <si>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</si>
  <si>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</si>
  <si>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</si>
  <si>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</si>
  <si>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</si>
  <si>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</si>
  <si>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</si>
  <si>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</si>
  <si>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</si>
  <si>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</si>
  <si>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</si>
  <si>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</si>
  <si>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</si>
  <si>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</si>
  <si>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</si>
  <si>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</si>
  <si>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</si>
  <si>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</si>
  <si>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</si>
  <si>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</si>
  <si>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</si>
  <si>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</si>
  <si>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</si>
  <si>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</si>
  <si>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</si>
  <si>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</si>
  <si>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</si>
  <si>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</si>
  <si>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</si>
  <si>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</si>
  <si>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</si>
  <si>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</si>
  <si>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</si>
  <si>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</si>
  <si>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</si>
  <si>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</si>
  <si>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</si>
  <si>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</si>
  <si>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</si>
  <si>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</si>
  <si>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</si>
  <si>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</si>
  <si>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</si>
  <si>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</si>
  <si>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</si>
  <si>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</si>
  <si>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</si>
  <si>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</si>
  <si>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</si>
  <si>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</si>
  <si>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</si>
  <si>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</si>
  <si>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</si>
  <si>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</si>
  <si>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</si>
  <si>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</si>
  <si>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</si>
  <si>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</si>
  <si>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</si>
  <si>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</si>
  <si>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</si>
  <si>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</si>
  <si>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</si>
  <si>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</si>
  <si>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</si>
  <si>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Pasadena Water and Power</t>
  </si>
  <si>
    <t>Ren Zhang</t>
  </si>
  <si>
    <t>150 South Los Robles Ave. Suite 200, Pasadena, CA 91101</t>
  </si>
  <si>
    <t>626-744-7904</t>
  </si>
  <si>
    <t>rzhang@cityofpasadena.net</t>
  </si>
  <si>
    <t>FISCAL YEAR</t>
  </si>
  <si>
    <t>COMMERCIAL &amp; INDUSTRIAL</t>
  </si>
  <si>
    <t>CALENDAR YEAR</t>
  </si>
  <si>
    <t>PASA</t>
  </si>
  <si>
    <t>BA: CAISO / TAC Area: SCE</t>
  </si>
  <si>
    <t>Note: PWP doesn't have the information.</t>
  </si>
  <si>
    <t>Transmission &amp; Distribution</t>
  </si>
  <si>
    <t xml:space="preserve">Codes and Standards </t>
  </si>
  <si>
    <t xml:space="preserve">Total Utility Projected </t>
  </si>
  <si>
    <t xml:space="preserve"> FISCAL YEAR</t>
  </si>
  <si>
    <t>Note: PWP doesn't have the inforamtion.</t>
  </si>
  <si>
    <t>Note: This doesn't apply to PWP.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</si>
</sst>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0.000"/>
    <numFmt numFmtId="175" formatCode="#,##0.000000"/>
  </numFmts>
  <fonts count="45"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u/>
      <sz val="8"/>
      <color theme="10"/>
      <name val="Arial"/>
      <family val="2"/>
    </font>
    <font>
      <sz val="8"/>
      <name val="Arial"/>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32">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xf numFmtId="0" fontId="43" fillId="0" borderId="0" applyNumberFormat="0" applyFill="0" applyBorder="0" applyAlignment="0" applyProtection="0"/>
    <xf numFmtId="43" fontId="44" fillId="0" borderId="0" applyFont="0" applyFill="0" applyBorder="0" applyAlignment="0" applyProtection="0"/>
    <xf numFmtId="9" fontId="44" fillId="0" borderId="0" applyFont="0" applyFill="0" applyBorder="0" applyAlignment="0" applyProtection="0"/>
  </cellStyleXfs>
  <cellXfs count="641">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15" fontId="43" fillId="0" borderId="30" xfId="29" applyNumberFormat="1" applyFill="1" applyBorder="1" applyAlignment="1">
      <alignment horizontal="center"/>
    </xf>
    <xf numFmtId="2" fontId="0" fillId="17" borderId="3" xfId="0" applyNumberFormat="1" applyFill="1" applyBorder="1"/>
    <xf numFmtId="2" fontId="0" fillId="0" borderId="3" xfId="0" applyNumberFormat="1" applyBorder="1"/>
    <xf numFmtId="2" fontId="0" fillId="0" borderId="3" xfId="0" applyNumberFormat="1" applyFill="1" applyBorder="1"/>
    <xf numFmtId="0" fontId="1" fillId="0" borderId="3" xfId="20" applyBorder="1" applyAlignment="1">
      <alignment horizontal="right" wrapText="1"/>
    </xf>
    <xf numFmtId="0" fontId="0" fillId="0" borderId="3" xfId="0" applyBorder="1" applyAlignment="1">
      <alignment horizontal="right" wrapText="1"/>
    </xf>
    <xf numFmtId="0" fontId="1" fillId="0" borderId="0" xfId="0" applyFont="1"/>
    <xf numFmtId="174" fontId="1" fillId="17" borderId="3" xfId="18" applyNumberFormat="1" applyFont="1" applyFill="1" applyBorder="1"/>
    <xf numFmtId="175" fontId="1" fillId="17" borderId="3" xfId="18" applyNumberFormat="1" applyFont="1" applyFill="1" applyBorder="1"/>
    <xf numFmtId="175" fontId="1" fillId="0" borderId="3" xfId="18" applyNumberFormat="1" applyFont="1" applyFill="1" applyBorder="1"/>
    <xf numFmtId="174" fontId="1" fillId="0" borderId="3" xfId="18" applyNumberFormat="1" applyFont="1" applyFill="1" applyBorder="1"/>
    <xf numFmtId="4" fontId="0" fillId="17" borderId="3" xfId="0" applyNumberFormat="1" applyFill="1" applyBorder="1"/>
    <xf numFmtId="1" fontId="3" fillId="0" borderId="66" xfId="18" applyNumberFormat="1" applyBorder="1" applyAlignment="1">
      <alignment vertical="center"/>
    </xf>
    <xf numFmtId="1" fontId="3" fillId="0" borderId="0" xfId="18" applyNumberFormat="1" applyBorder="1" applyAlignment="1">
      <alignment vertical="center"/>
    </xf>
    <xf numFmtId="4" fontId="0" fillId="0" borderId="6" xfId="0" applyNumberFormat="1" applyFill="1" applyBorder="1"/>
    <xf numFmtId="175" fontId="1" fillId="14" borderId="3" xfId="18" applyNumberFormat="1" applyFont="1" applyFill="1" applyBorder="1"/>
    <xf numFmtId="174" fontId="1" fillId="14" borderId="3" xfId="18" applyNumberFormat="1" applyFont="1" applyFill="1" applyBorder="1"/>
    <xf numFmtId="10" fontId="1" fillId="0" borderId="0" xfId="31" applyNumberFormat="1" applyFont="1"/>
    <xf numFmtId="4" fontId="1" fillId="0" borderId="0" xfId="0" applyNumberFormat="1" applyFont="1"/>
    <xf numFmtId="43" fontId="1" fillId="0" borderId="0" xfId="30" applyFont="1"/>
    <xf numFmtId="43" fontId="1" fillId="0" borderId="0" xfId="20" applyNumberFormat="1"/>
    <xf numFmtId="3" fontId="6" fillId="6" borderId="19" xfId="18" applyNumberFormat="1" applyFont="1" applyFill="1" applyBorder="1" applyAlignment="1">
      <alignment vertical="top" wrapText="1"/>
    </xf>
    <xf numFmtId="3" fontId="6" fillId="6" borderId="21" xfId="18" applyNumberFormat="1" applyFont="1" applyFill="1" applyBorder="1" applyAlignment="1">
      <alignment vertical="top" wrapText="1"/>
    </xf>
    <xf numFmtId="3" fontId="6" fillId="0" borderId="25" xfId="18" applyNumberFormat="1" applyFont="1" applyBorder="1" applyAlignment="1">
      <alignment vertical="top" wrapText="1"/>
    </xf>
    <xf numFmtId="3" fontId="6" fillId="0" borderId="22" xfId="18" applyNumberFormat="1" applyFont="1" applyBorder="1" applyAlignment="1">
      <alignment vertical="top" wrapText="1"/>
    </xf>
    <xf numFmtId="3" fontId="6" fillId="0" borderId="17" xfId="18" applyNumberFormat="1" applyFont="1" applyBorder="1" applyAlignment="1">
      <alignment vertical="top" wrapText="1"/>
    </xf>
    <xf numFmtId="3" fontId="6" fillId="0" borderId="18" xfId="18" applyNumberFormat="1" applyFont="1" applyBorder="1" applyAlignment="1">
      <alignment vertical="top" wrapText="1"/>
    </xf>
    <xf numFmtId="3" fontId="6" fillId="0" borderId="17" xfId="18" applyNumberFormat="1" applyFont="1" applyFill="1" applyBorder="1" applyAlignment="1">
      <alignment vertical="top" wrapText="1"/>
    </xf>
    <xf numFmtId="3" fontId="6" fillId="0" borderId="21" xfId="18" applyNumberFormat="1" applyFont="1" applyFill="1" applyBorder="1" applyAlignment="1">
      <alignment vertical="top" wrapText="1"/>
    </xf>
    <xf numFmtId="3" fontId="6" fillId="0" borderId="22" xfId="18" applyNumberFormat="1" applyFont="1" applyFill="1" applyBorder="1" applyAlignment="1">
      <alignment vertical="top" wrapText="1"/>
    </xf>
    <xf numFmtId="3" fontId="6" fillId="0" borderId="24" xfId="18" applyNumberFormat="1" applyFont="1" applyBorder="1" applyAlignment="1">
      <alignment vertical="top" wrapText="1"/>
    </xf>
    <xf numFmtId="3" fontId="6" fillId="0" borderId="13" xfId="18" applyNumberFormat="1" applyFont="1" applyFill="1" applyBorder="1" applyAlignment="1">
      <alignment vertical="top" wrapText="1"/>
    </xf>
    <xf numFmtId="3" fontId="17" fillId="0" borderId="13" xfId="18" applyNumberFormat="1" applyFont="1" applyBorder="1" applyAlignment="1">
      <alignment horizontal="right" vertical="center" wrapText="1"/>
    </xf>
    <xf numFmtId="3" fontId="3" fillId="0" borderId="0" xfId="18" applyNumberFormat="1"/>
    <xf numFmtId="4" fontId="3" fillId="0" borderId="0" xfId="18" applyNumberFormat="1"/>
    <xf numFmtId="0" fontId="3" fillId="0" borderId="0" xfId="18" applyAlignment="1">
      <alignment horizontal="right"/>
    </xf>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3" fontId="1" fillId="0" borderId="7" xfId="20" applyNumberFormat="1" applyBorder="1" applyAlignment="1">
      <alignment horizontal="center"/>
    </xf>
    <xf numFmtId="3" fontId="1" fillId="0" borderId="10" xfId="20" applyNumberFormat="1" applyBorder="1" applyAlignment="1">
      <alignment horizontal="center"/>
    </xf>
    <xf numFmtId="3" fontId="1" fillId="17" borderId="7" xfId="20" applyNumberFormat="1" applyFill="1" applyBorder="1" applyAlignment="1">
      <alignment horizontal="center"/>
    </xf>
    <xf numFmtId="3" fontId="1" fillId="17" borderId="10" xfId="20" applyNumberFormat="1" applyFill="1" applyBorder="1" applyAlignment="1">
      <alignment horizontal="center"/>
    </xf>
    <xf numFmtId="3" fontId="1" fillId="0" borderId="7" xfId="20" applyNumberFormat="1" applyFill="1" applyBorder="1" applyAlignment="1">
      <alignment horizontal="center"/>
    </xf>
    <xf numFmtId="3" fontId="1" fillId="0" borderId="10" xfId="20" applyNumberFormat="1" applyFill="1" applyBorder="1" applyAlignment="1">
      <alignment horizontal="center"/>
    </xf>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1" fillId="0" borderId="7" xfId="20" applyBorder="1" applyAlignment="1" applyProtection="1">
      <alignment horizontal="center" wrapText="1"/>
      <protection locked="0"/>
    </xf>
    <xf numFmtId="0" fontId="1" fillId="0" borderId="10" xfId="20" applyBorder="1" applyAlignment="1" applyProtection="1">
      <alignment horizontal="center" wrapText="1"/>
      <protection locked="0"/>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xf numFmtId="1" fontId="3" fillId="0" borderId="29" xfId="18" applyNumberFormat="1" applyFont="1" applyBorder="1" applyAlignment="1">
      <alignment horizontal="center"/>
    </xf>
  </cellXfs>
  <cellStyles count="32">
    <cellStyle name="Actual Date" xfId="1"/>
    <cellStyle name="Comma" xfId="30" builtinId="3"/>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xfId="31" builtinId="5"/>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zhang\My%20Documents\CEC%20Related\IEPR%20FILING\2017\Demand\Form%201.1%201.6c%201.8%20Submittal\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zhang\My%20Documents\CEC%20Related\IEPR%20FILING\2017\Demand\Form%201.1%201.6c%201.8%20Submittal\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rzhang@cityofpasadena.net"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Normal="100" workbookViewId="0">
      <selection sqref="A1:B25"/>
    </sheetView>
  </sheetViews>
  <sheetFormatPr defaultColWidth="8.6640625" defaultRowHeight="11.25" x14ac:dyDescent="0.2"/>
  <cols>
    <col min="1" max="1" width="56.1640625" bestFit="1" customWidth="1"/>
    <col min="2" max="2" width="63.6640625" customWidth="1"/>
  </cols>
  <sheetData>
    <row r="1" spans="1:2" s="319" customFormat="1" ht="20.25" x14ac:dyDescent="0.3">
      <c r="A1" s="526" t="s">
        <v>75</v>
      </c>
      <c r="B1" s="527"/>
    </row>
    <row r="2" spans="1:2" ht="18" x14ac:dyDescent="0.2">
      <c r="A2" s="528"/>
      <c r="B2" s="529"/>
    </row>
    <row r="3" spans="1:2" ht="18" x14ac:dyDescent="0.2">
      <c r="A3" s="528" t="s">
        <v>74</v>
      </c>
      <c r="B3" s="529"/>
    </row>
    <row r="4" spans="1:2" ht="18" x14ac:dyDescent="0.2">
      <c r="A4" s="528" t="s">
        <v>375</v>
      </c>
      <c r="B4" s="533"/>
    </row>
    <row r="5" spans="1:2" ht="18" x14ac:dyDescent="0.2">
      <c r="A5" s="534" t="s">
        <v>374</v>
      </c>
      <c r="B5" s="535"/>
    </row>
    <row r="6" spans="1:2" ht="18" x14ac:dyDescent="0.2">
      <c r="A6" s="58"/>
      <c r="B6" s="59"/>
    </row>
    <row r="7" spans="1:2" ht="232.5" customHeight="1" x14ac:dyDescent="0.2">
      <c r="A7" s="532" t="s">
        <v>410</v>
      </c>
      <c r="B7" s="529"/>
    </row>
    <row r="8" spans="1:2" ht="18.75" customHeight="1" x14ac:dyDescent="0.2">
      <c r="A8" s="411"/>
      <c r="B8" s="412"/>
    </row>
    <row r="9" spans="1:2" ht="15.75" x14ac:dyDescent="0.2">
      <c r="A9" s="441" t="s">
        <v>404</v>
      </c>
      <c r="B9" s="412"/>
    </row>
    <row r="10" spans="1:2" ht="252" customHeight="1" x14ac:dyDescent="0.2">
      <c r="A10" s="532" t="s">
        <v>425</v>
      </c>
      <c r="B10" s="529"/>
    </row>
    <row r="11" spans="1:2" ht="16.5" customHeight="1" x14ac:dyDescent="0.2">
      <c r="A11" s="411"/>
      <c r="B11" s="412"/>
    </row>
    <row r="12" spans="1:2" ht="17.25" customHeight="1" x14ac:dyDescent="0.2">
      <c r="A12" s="537" t="s">
        <v>402</v>
      </c>
      <c r="B12" s="538"/>
    </row>
    <row r="13" spans="1:2" ht="33" customHeight="1" x14ac:dyDescent="0.2">
      <c r="A13" s="532" t="s">
        <v>403</v>
      </c>
      <c r="B13" s="529"/>
    </row>
    <row r="14" spans="1:2" ht="15" x14ac:dyDescent="0.2">
      <c r="A14" s="536"/>
      <c r="B14" s="529"/>
    </row>
    <row r="15" spans="1:2" ht="152.25" customHeight="1" x14ac:dyDescent="0.2">
      <c r="A15" s="532" t="s">
        <v>426</v>
      </c>
      <c r="B15" s="529"/>
    </row>
    <row r="16" spans="1:2" ht="17.25" customHeight="1" x14ac:dyDescent="0.2">
      <c r="A16" s="411"/>
      <c r="B16" s="412"/>
    </row>
    <row r="17" spans="1:2" ht="15.75" x14ac:dyDescent="0.2">
      <c r="A17" s="441" t="s">
        <v>405</v>
      </c>
      <c r="B17" s="60"/>
    </row>
    <row r="18" spans="1:2" ht="84" customHeight="1" x14ac:dyDescent="0.2">
      <c r="A18" s="530" t="s">
        <v>406</v>
      </c>
      <c r="B18" s="531"/>
    </row>
    <row r="19" spans="1:2" ht="15.75" customHeight="1" x14ac:dyDescent="0.2">
      <c r="A19" s="413"/>
      <c r="B19" s="414"/>
    </row>
    <row r="20" spans="1:2" ht="24.75" customHeight="1" x14ac:dyDescent="0.2">
      <c r="A20" s="358" t="s">
        <v>318</v>
      </c>
      <c r="B20" s="60"/>
    </row>
    <row r="21" spans="1:2" s="375" customFormat="1" ht="23.25" customHeight="1" x14ac:dyDescent="0.2">
      <c r="A21" s="444" t="s">
        <v>411</v>
      </c>
      <c r="B21" s="446">
        <v>42779</v>
      </c>
    </row>
    <row r="22" spans="1:2" s="23" customFormat="1" ht="23.25" customHeight="1" x14ac:dyDescent="0.2">
      <c r="A22" s="444" t="s">
        <v>412</v>
      </c>
      <c r="B22" s="446">
        <v>42842</v>
      </c>
    </row>
    <row r="23" spans="1:2" s="23" customFormat="1" ht="20.25" customHeight="1" x14ac:dyDescent="0.2">
      <c r="A23" s="444" t="s">
        <v>413</v>
      </c>
      <c r="B23" s="446">
        <v>42891</v>
      </c>
    </row>
    <row r="24" spans="1:2" s="23" customFormat="1" ht="20.25" customHeight="1" x14ac:dyDescent="0.2">
      <c r="A24" s="263"/>
      <c r="B24" s="442"/>
    </row>
    <row r="25" spans="1:2" ht="33.75" customHeight="1" thickBot="1" x14ac:dyDescent="0.25">
      <c r="A25" s="524" t="s">
        <v>427</v>
      </c>
      <c r="B25" s="525"/>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60"/>
  <sheetViews>
    <sheetView showGridLines="0" topLeftCell="A25" zoomScaleNormal="100" workbookViewId="0">
      <selection activeCell="N70" sqref="N70"/>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558" t="s">
        <v>286</v>
      </c>
      <c r="C1" s="558"/>
      <c r="D1" s="558"/>
      <c r="E1" s="558"/>
      <c r="F1" s="558"/>
      <c r="G1" s="558"/>
      <c r="H1" s="558"/>
      <c r="I1" s="558"/>
    </row>
    <row r="2" spans="1:9" s="10" customFormat="1" ht="12.75" x14ac:dyDescent="0.2">
      <c r="B2" s="559" t="str">
        <f>CoName</f>
        <v>Pasadena Water and Power</v>
      </c>
      <c r="C2" s="559"/>
      <c r="D2" s="559"/>
      <c r="E2" s="559"/>
      <c r="F2" s="559"/>
      <c r="G2" s="559"/>
      <c r="H2" s="559"/>
      <c r="I2" s="559"/>
    </row>
    <row r="3" spans="1:9" s="10" customFormat="1" ht="15.75" x14ac:dyDescent="0.25">
      <c r="B3" s="45"/>
      <c r="C3" s="13"/>
      <c r="D3" s="13"/>
      <c r="E3" s="13"/>
      <c r="F3" s="13"/>
      <c r="G3" s="13"/>
      <c r="H3" s="13"/>
      <c r="I3" s="13"/>
    </row>
    <row r="4" spans="1:9" s="37" customFormat="1" ht="15.75" customHeight="1" x14ac:dyDescent="0.2">
      <c r="B4" s="559" t="s">
        <v>84</v>
      </c>
      <c r="C4" s="559"/>
      <c r="D4" s="559"/>
      <c r="E4" s="559"/>
      <c r="F4" s="559"/>
      <c r="G4" s="559"/>
      <c r="H4" s="559"/>
      <c r="I4" s="559"/>
    </row>
    <row r="5" spans="1:9" s="10" customFormat="1" ht="12.75" x14ac:dyDescent="0.2">
      <c r="A5"/>
      <c r="B5" s="571" t="s">
        <v>16</v>
      </c>
      <c r="C5" s="571"/>
      <c r="D5" s="571"/>
      <c r="E5" s="571"/>
      <c r="F5" s="571"/>
      <c r="G5" s="571"/>
      <c r="H5" s="571"/>
      <c r="I5" s="571"/>
    </row>
    <row r="6" spans="1:9" ht="12.75" x14ac:dyDescent="0.2">
      <c r="B6" s="23" t="s">
        <v>377</v>
      </c>
      <c r="C6" s="25"/>
      <c r="D6" s="25"/>
      <c r="E6" s="25"/>
      <c r="F6" s="25"/>
      <c r="G6" s="25"/>
      <c r="H6" s="25"/>
      <c r="I6" s="25"/>
    </row>
    <row r="7" spans="1:9" ht="12.75" x14ac:dyDescent="0.2">
      <c r="B7" s="9" t="s">
        <v>96</v>
      </c>
      <c r="C7" s="9"/>
      <c r="D7" s="9"/>
      <c r="E7" s="15"/>
      <c r="F7" s="15"/>
      <c r="G7" s="15"/>
      <c r="H7" s="15"/>
      <c r="I7" s="15"/>
    </row>
    <row r="8" spans="1:9" ht="45" customHeight="1" x14ac:dyDescent="0.2">
      <c r="B8" s="21" t="s">
        <v>63</v>
      </c>
      <c r="C8" s="21" t="s">
        <v>77</v>
      </c>
      <c r="D8" s="21" t="s">
        <v>82</v>
      </c>
      <c r="E8" s="21" t="s">
        <v>83</v>
      </c>
      <c r="F8" s="21" t="s">
        <v>90</v>
      </c>
      <c r="G8" s="21" t="s">
        <v>91</v>
      </c>
      <c r="H8" s="21"/>
      <c r="I8" s="21"/>
    </row>
    <row r="9" spans="1:9" x14ac:dyDescent="0.2">
      <c r="B9" s="55">
        <v>42005</v>
      </c>
      <c r="C9" s="420">
        <v>1</v>
      </c>
      <c r="D9" s="3"/>
      <c r="E9" s="3"/>
      <c r="F9" s="3"/>
      <c r="G9" s="3"/>
      <c r="H9" s="3"/>
      <c r="I9" s="3"/>
    </row>
    <row r="10" spans="1:9" x14ac:dyDescent="0.2">
      <c r="B10" s="55">
        <v>42005</v>
      </c>
      <c r="C10" s="420">
        <v>2</v>
      </c>
      <c r="D10" s="3"/>
      <c r="E10" s="3"/>
      <c r="F10" s="3"/>
      <c r="G10" s="3"/>
      <c r="H10" s="3"/>
      <c r="I10" s="3"/>
    </row>
    <row r="11" spans="1:9" x14ac:dyDescent="0.2">
      <c r="B11" s="55">
        <v>42005</v>
      </c>
      <c r="C11" s="420">
        <v>3</v>
      </c>
      <c r="D11" s="3"/>
      <c r="E11" s="3"/>
      <c r="F11" s="3"/>
      <c r="G11" s="3"/>
      <c r="H11" s="3"/>
      <c r="I11" s="3"/>
    </row>
    <row r="12" spans="1:9" x14ac:dyDescent="0.2">
      <c r="B12" s="55">
        <v>42005</v>
      </c>
      <c r="C12" s="420">
        <v>4</v>
      </c>
      <c r="D12" s="3"/>
      <c r="E12" s="3"/>
      <c r="F12" s="3"/>
      <c r="G12" s="3"/>
      <c r="H12" s="3"/>
      <c r="I12" s="3"/>
    </row>
    <row r="13" spans="1:9" ht="11.25" customHeight="1" x14ac:dyDescent="0.2">
      <c r="B13" s="55">
        <v>42005</v>
      </c>
      <c r="C13" s="420">
        <v>5</v>
      </c>
      <c r="D13" s="3"/>
      <c r="E13" s="3"/>
      <c r="F13" s="3"/>
      <c r="G13" s="3"/>
      <c r="H13" s="3"/>
      <c r="I13" s="3"/>
    </row>
    <row r="14" spans="1:9" x14ac:dyDescent="0.2">
      <c r="B14" s="55">
        <v>42005</v>
      </c>
      <c r="C14" s="420">
        <v>6</v>
      </c>
      <c r="D14" s="3"/>
      <c r="E14" s="3"/>
      <c r="F14" s="3"/>
      <c r="G14" s="3"/>
      <c r="H14" s="3"/>
      <c r="I14" s="3"/>
    </row>
    <row r="15" spans="1:9" x14ac:dyDescent="0.2">
      <c r="B15" s="55">
        <v>42005</v>
      </c>
      <c r="C15" s="420">
        <v>7</v>
      </c>
      <c r="D15" s="3"/>
      <c r="E15" s="3"/>
      <c r="F15" s="3"/>
      <c r="G15" s="3"/>
      <c r="H15" s="3"/>
      <c r="I15" s="3"/>
    </row>
    <row r="16" spans="1:9" x14ac:dyDescent="0.2">
      <c r="B16" s="55">
        <v>42005</v>
      </c>
      <c r="C16" s="420">
        <v>8</v>
      </c>
      <c r="D16" s="3"/>
      <c r="E16" s="3"/>
      <c r="F16" s="3"/>
      <c r="G16" s="3"/>
      <c r="H16" s="3"/>
      <c r="I16" s="3"/>
    </row>
    <row r="17" spans="2:9" x14ac:dyDescent="0.2">
      <c r="B17" s="55">
        <v>42005</v>
      </c>
      <c r="C17" s="420">
        <v>9</v>
      </c>
      <c r="D17" s="3"/>
      <c r="E17" s="3"/>
      <c r="F17" s="3"/>
      <c r="G17" s="3"/>
      <c r="H17" s="3"/>
      <c r="I17" s="3"/>
    </row>
    <row r="18" spans="2:9" x14ac:dyDescent="0.2">
      <c r="B18" s="55">
        <v>42005</v>
      </c>
      <c r="C18" s="420">
        <v>10</v>
      </c>
      <c r="D18" s="3"/>
      <c r="E18" s="3"/>
      <c r="F18" s="3"/>
      <c r="G18" s="3"/>
      <c r="H18" s="3"/>
      <c r="I18" s="3"/>
    </row>
    <row r="19" spans="2:9" x14ac:dyDescent="0.2">
      <c r="B19" s="55">
        <v>42005</v>
      </c>
      <c r="C19" s="420">
        <v>11</v>
      </c>
      <c r="D19" s="3"/>
      <c r="E19" s="3"/>
      <c r="F19" s="3"/>
      <c r="G19" s="3"/>
      <c r="H19" s="3"/>
      <c r="I19" s="3"/>
    </row>
    <row r="20" spans="2:9" ht="11.25" customHeight="1" x14ac:dyDescent="0.2">
      <c r="B20" s="55">
        <v>42005</v>
      </c>
      <c r="C20" s="420">
        <v>12</v>
      </c>
      <c r="D20" s="3"/>
      <c r="E20" s="3"/>
      <c r="F20" s="3"/>
      <c r="G20" s="3"/>
      <c r="H20" s="3"/>
      <c r="I20" s="3"/>
    </row>
    <row r="21" spans="2:9" x14ac:dyDescent="0.2">
      <c r="B21" s="55">
        <v>42005</v>
      </c>
      <c r="C21" s="420">
        <v>13</v>
      </c>
      <c r="D21" s="3"/>
      <c r="E21" s="3"/>
      <c r="F21" s="3"/>
      <c r="G21" s="3"/>
      <c r="H21" s="3"/>
      <c r="I21" s="3"/>
    </row>
    <row r="22" spans="2:9" x14ac:dyDescent="0.2">
      <c r="B22" s="55">
        <v>42005</v>
      </c>
      <c r="C22" s="420">
        <v>14</v>
      </c>
      <c r="D22" s="3"/>
      <c r="E22" s="3"/>
      <c r="F22" s="3"/>
      <c r="G22" s="3"/>
      <c r="H22" s="3"/>
      <c r="I22" s="3"/>
    </row>
    <row r="23" spans="2:9" x14ac:dyDescent="0.2">
      <c r="B23" s="55">
        <v>42005</v>
      </c>
      <c r="C23" s="420">
        <v>15</v>
      </c>
      <c r="D23" s="3"/>
      <c r="E23" s="3"/>
      <c r="F23" s="3"/>
      <c r="G23" s="3"/>
      <c r="H23" s="3"/>
      <c r="I23" s="3"/>
    </row>
    <row r="24" spans="2:9" x14ac:dyDescent="0.2">
      <c r="B24" s="55">
        <v>42005</v>
      </c>
      <c r="C24" s="420">
        <v>16</v>
      </c>
      <c r="D24" s="3"/>
      <c r="E24" s="3"/>
      <c r="F24" s="3"/>
      <c r="G24" s="3"/>
      <c r="H24" s="3"/>
      <c r="I24" s="3"/>
    </row>
    <row r="25" spans="2:9" x14ac:dyDescent="0.2">
      <c r="B25" s="55">
        <v>42005</v>
      </c>
      <c r="C25" s="420">
        <v>17</v>
      </c>
      <c r="D25" s="3"/>
      <c r="E25" s="3"/>
      <c r="F25" s="3"/>
      <c r="G25" s="3"/>
      <c r="H25" s="3"/>
      <c r="I25" s="3"/>
    </row>
    <row r="26" spans="2:9" x14ac:dyDescent="0.2">
      <c r="B26" s="55">
        <v>42005</v>
      </c>
      <c r="C26" s="420">
        <v>18</v>
      </c>
      <c r="D26" s="3"/>
      <c r="E26" s="3"/>
      <c r="F26" s="3"/>
      <c r="G26" s="3"/>
      <c r="H26" s="3"/>
      <c r="I26" s="3"/>
    </row>
    <row r="27" spans="2:9" ht="11.25" customHeight="1" x14ac:dyDescent="0.2">
      <c r="B27" s="55">
        <v>42005</v>
      </c>
      <c r="C27" s="420">
        <v>19</v>
      </c>
      <c r="D27" s="3"/>
      <c r="E27" s="3"/>
      <c r="F27" s="3"/>
      <c r="G27" s="3"/>
      <c r="H27" s="3"/>
      <c r="I27" s="3"/>
    </row>
    <row r="28" spans="2:9" x14ac:dyDescent="0.2">
      <c r="B28" s="55">
        <v>42005</v>
      </c>
      <c r="C28" s="420">
        <v>20</v>
      </c>
      <c r="D28" s="3"/>
      <c r="E28" s="3"/>
      <c r="F28" s="3"/>
      <c r="G28" s="3"/>
      <c r="H28" s="3"/>
      <c r="I28" s="3"/>
    </row>
    <row r="29" spans="2:9" x14ac:dyDescent="0.2">
      <c r="B29" s="55">
        <v>42005</v>
      </c>
      <c r="C29" s="420">
        <v>21</v>
      </c>
      <c r="D29" s="3"/>
      <c r="E29" s="3"/>
      <c r="F29" s="3"/>
      <c r="G29" s="3"/>
      <c r="H29" s="3"/>
      <c r="I29" s="3"/>
    </row>
    <row r="30" spans="2:9" x14ac:dyDescent="0.2">
      <c r="B30" s="55">
        <v>42005</v>
      </c>
      <c r="C30" s="420">
        <v>22</v>
      </c>
      <c r="D30" s="3"/>
      <c r="E30" s="3"/>
      <c r="F30" s="3"/>
      <c r="G30" s="3"/>
      <c r="H30" s="3"/>
      <c r="I30" s="3"/>
    </row>
    <row r="31" spans="2:9" x14ac:dyDescent="0.2">
      <c r="B31" s="55">
        <v>42005</v>
      </c>
      <c r="C31" s="420">
        <v>23</v>
      </c>
      <c r="D31" s="3"/>
      <c r="E31" s="3"/>
      <c r="F31" s="3"/>
      <c r="G31" s="3"/>
      <c r="H31" s="3"/>
      <c r="I31" s="3"/>
    </row>
    <row r="32" spans="2:9" x14ac:dyDescent="0.2">
      <c r="B32" s="55">
        <v>42005</v>
      </c>
      <c r="C32" s="420">
        <v>24</v>
      </c>
      <c r="D32" s="3"/>
      <c r="E32" s="3"/>
      <c r="F32" s="3"/>
      <c r="G32" s="3"/>
      <c r="H32" s="3"/>
      <c r="I32" s="3"/>
    </row>
    <row r="33" spans="2:9" x14ac:dyDescent="0.2">
      <c r="B33" s="55">
        <v>42006</v>
      </c>
      <c r="C33" s="420">
        <v>1</v>
      </c>
      <c r="D33" s="3"/>
      <c r="E33" s="3"/>
      <c r="F33" s="3"/>
      <c r="G33" s="3"/>
      <c r="H33" s="3"/>
      <c r="I33" s="3"/>
    </row>
    <row r="34" spans="2:9" x14ac:dyDescent="0.2">
      <c r="B34" s="55">
        <v>42006</v>
      </c>
      <c r="C34" s="420">
        <v>2</v>
      </c>
      <c r="D34" s="3"/>
      <c r="E34" s="3"/>
      <c r="F34" s="3"/>
      <c r="G34" s="3"/>
      <c r="H34" s="3"/>
      <c r="I34" s="3"/>
    </row>
    <row r="35" spans="2:9" x14ac:dyDescent="0.2">
      <c r="B35" s="55">
        <v>42006</v>
      </c>
      <c r="C35" s="420">
        <v>3</v>
      </c>
      <c r="D35" s="3"/>
      <c r="E35" s="3"/>
      <c r="F35" s="3"/>
      <c r="G35" s="3"/>
      <c r="H35" s="3"/>
      <c r="I35" s="3"/>
    </row>
    <row r="36" spans="2:9" x14ac:dyDescent="0.2">
      <c r="B36" s="55">
        <v>42006</v>
      </c>
      <c r="C36" s="420">
        <v>4</v>
      </c>
      <c r="D36" s="3"/>
      <c r="E36" s="3"/>
      <c r="F36" s="3"/>
      <c r="G36" s="3"/>
      <c r="H36" s="3"/>
      <c r="I36" s="3"/>
    </row>
    <row r="37" spans="2:9" x14ac:dyDescent="0.2">
      <c r="B37" s="55">
        <v>42006</v>
      </c>
      <c r="C37" s="420">
        <v>5</v>
      </c>
      <c r="D37" s="3"/>
      <c r="E37" s="3"/>
      <c r="F37" s="3"/>
      <c r="G37" s="3"/>
      <c r="H37" s="3"/>
      <c r="I37" s="3"/>
    </row>
    <row r="38" spans="2:9" x14ac:dyDescent="0.2">
      <c r="B38" s="55">
        <v>42006</v>
      </c>
      <c r="C38" s="420">
        <v>6</v>
      </c>
      <c r="D38" s="3"/>
      <c r="E38" s="3"/>
      <c r="F38" s="3"/>
      <c r="G38" s="3"/>
      <c r="H38" s="3"/>
      <c r="I38" s="3"/>
    </row>
    <row r="39" spans="2:9" x14ac:dyDescent="0.2">
      <c r="B39" s="55">
        <v>42006</v>
      </c>
      <c r="C39" s="420">
        <v>7</v>
      </c>
      <c r="D39" s="3"/>
      <c r="E39" s="3"/>
      <c r="F39" s="3"/>
      <c r="G39" s="3"/>
      <c r="H39" s="3"/>
      <c r="I39" s="3"/>
    </row>
    <row r="40" spans="2:9" x14ac:dyDescent="0.2">
      <c r="B40" s="55">
        <v>42006</v>
      </c>
      <c r="C40" s="420">
        <v>8</v>
      </c>
      <c r="D40" s="3"/>
      <c r="E40" s="3"/>
      <c r="F40" s="3"/>
      <c r="G40" s="3"/>
      <c r="H40" s="3"/>
      <c r="I40" s="3"/>
    </row>
    <row r="41" spans="2:9" x14ac:dyDescent="0.2">
      <c r="B41" s="55">
        <v>42006</v>
      </c>
      <c r="C41" s="420">
        <v>9</v>
      </c>
      <c r="D41" s="3"/>
      <c r="E41" s="3"/>
      <c r="F41" s="3"/>
      <c r="G41" s="3"/>
      <c r="H41" s="3"/>
      <c r="I41" s="3"/>
    </row>
    <row r="42" spans="2:9" x14ac:dyDescent="0.2">
      <c r="B42" s="55">
        <v>42006</v>
      </c>
      <c r="C42" s="420">
        <v>10</v>
      </c>
      <c r="D42" s="3"/>
      <c r="E42" s="3"/>
      <c r="F42" s="3"/>
      <c r="G42" s="3"/>
      <c r="H42" s="3"/>
      <c r="I42" s="3"/>
    </row>
    <row r="43" spans="2:9" x14ac:dyDescent="0.2">
      <c r="B43" s="55">
        <v>42006</v>
      </c>
      <c r="C43" s="420">
        <v>11</v>
      </c>
      <c r="D43" s="3"/>
      <c r="E43" s="3"/>
      <c r="F43" s="3"/>
      <c r="G43" s="3"/>
      <c r="H43" s="3"/>
      <c r="I43" s="3"/>
    </row>
    <row r="44" spans="2:9" x14ac:dyDescent="0.2">
      <c r="B44" s="55">
        <v>42006</v>
      </c>
      <c r="C44" s="420">
        <v>12</v>
      </c>
      <c r="D44" s="3"/>
      <c r="E44" s="3"/>
      <c r="F44" s="3"/>
      <c r="G44" s="3"/>
      <c r="H44" s="3"/>
      <c r="I44" s="3"/>
    </row>
    <row r="45" spans="2:9" x14ac:dyDescent="0.2">
      <c r="B45" s="55">
        <v>42006</v>
      </c>
      <c r="C45" s="420">
        <v>13</v>
      </c>
      <c r="D45" s="3"/>
      <c r="E45" s="3"/>
      <c r="F45" s="3"/>
      <c r="G45" s="3"/>
      <c r="H45" s="3"/>
      <c r="I45" s="3"/>
    </row>
    <row r="46" spans="2:9" x14ac:dyDescent="0.2">
      <c r="B46" s="55">
        <v>42006</v>
      </c>
      <c r="C46" s="420">
        <v>14</v>
      </c>
      <c r="D46" s="3"/>
      <c r="E46" s="3"/>
      <c r="F46" s="3"/>
      <c r="G46" s="3"/>
      <c r="H46" s="3"/>
      <c r="I46" s="3"/>
    </row>
    <row r="47" spans="2:9" x14ac:dyDescent="0.2">
      <c r="B47" s="55">
        <v>42006</v>
      </c>
      <c r="C47" s="420">
        <v>15</v>
      </c>
      <c r="D47" s="3"/>
      <c r="E47" s="3"/>
      <c r="F47" s="3"/>
      <c r="G47" s="3"/>
      <c r="H47" s="3"/>
      <c r="I47" s="3"/>
    </row>
    <row r="48" spans="2:9" x14ac:dyDescent="0.2">
      <c r="B48" s="55">
        <v>42006</v>
      </c>
      <c r="C48" s="420">
        <v>16</v>
      </c>
      <c r="D48" s="3"/>
      <c r="E48" s="3"/>
      <c r="F48" s="3"/>
      <c r="G48" s="3"/>
      <c r="H48" s="3"/>
      <c r="I48" s="3"/>
    </row>
    <row r="49" spans="2:9" x14ac:dyDescent="0.2">
      <c r="B49" s="55">
        <v>42006</v>
      </c>
      <c r="C49" s="420">
        <v>17</v>
      </c>
      <c r="D49" s="3"/>
      <c r="E49" s="3"/>
      <c r="F49" s="3"/>
      <c r="G49" s="3"/>
      <c r="H49" s="3"/>
      <c r="I49" s="3"/>
    </row>
    <row r="50" spans="2:9" x14ac:dyDescent="0.2">
      <c r="B50" s="55">
        <v>42006</v>
      </c>
      <c r="C50" s="420">
        <v>18</v>
      </c>
      <c r="D50" s="3"/>
      <c r="E50" s="3"/>
      <c r="F50" s="3"/>
      <c r="G50" s="3"/>
      <c r="H50" s="3"/>
      <c r="I50" s="3"/>
    </row>
    <row r="51" spans="2:9" x14ac:dyDescent="0.2">
      <c r="B51" s="55">
        <v>42006</v>
      </c>
      <c r="C51" s="420">
        <v>19</v>
      </c>
      <c r="D51" s="3"/>
      <c r="E51" s="3"/>
      <c r="F51" s="3"/>
      <c r="G51" s="3"/>
      <c r="H51" s="3"/>
      <c r="I51" s="3"/>
    </row>
    <row r="52" spans="2:9" x14ac:dyDescent="0.2">
      <c r="B52" s="55">
        <v>42006</v>
      </c>
      <c r="C52" s="420">
        <v>20</v>
      </c>
      <c r="D52" s="3"/>
      <c r="E52" s="3"/>
      <c r="F52" s="3"/>
      <c r="G52" s="3"/>
      <c r="H52" s="3"/>
      <c r="I52" s="3"/>
    </row>
    <row r="53" spans="2:9" x14ac:dyDescent="0.2">
      <c r="B53" s="55">
        <v>42006</v>
      </c>
      <c r="C53" s="420">
        <v>21</v>
      </c>
      <c r="D53" s="3"/>
      <c r="E53" s="3"/>
      <c r="F53" s="3"/>
      <c r="G53" s="3"/>
      <c r="H53" s="3"/>
      <c r="I53" s="3"/>
    </row>
    <row r="54" spans="2:9" x14ac:dyDescent="0.2">
      <c r="B54" s="55">
        <v>42006</v>
      </c>
      <c r="C54" s="420">
        <v>22</v>
      </c>
      <c r="D54" s="3"/>
      <c r="E54" s="3"/>
      <c r="F54" s="3"/>
      <c r="G54" s="3"/>
      <c r="H54" s="3"/>
      <c r="I54" s="3"/>
    </row>
    <row r="55" spans="2:9" x14ac:dyDescent="0.2">
      <c r="B55" s="55">
        <v>42006</v>
      </c>
      <c r="C55" s="420">
        <v>23</v>
      </c>
      <c r="D55" s="3"/>
      <c r="E55" s="3"/>
      <c r="F55" s="3"/>
      <c r="G55" s="3"/>
      <c r="H55" s="3"/>
      <c r="I55" s="3"/>
    </row>
    <row r="56" spans="2:9" x14ac:dyDescent="0.2">
      <c r="B56" s="55">
        <v>42006</v>
      </c>
      <c r="C56" s="420">
        <v>24</v>
      </c>
      <c r="D56" s="3"/>
      <c r="E56" s="3"/>
      <c r="F56" s="3"/>
      <c r="G56" s="3"/>
      <c r="H56" s="3"/>
      <c r="I56" s="3"/>
    </row>
    <row r="60" spans="2:9" x14ac:dyDescent="0.2">
      <c r="B60" s="494" t="s">
        <v>444</v>
      </c>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workbookViewId="0">
      <selection activeCell="K32" sqref="K32"/>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89" t="s">
        <v>354</v>
      </c>
      <c r="C1" s="589"/>
      <c r="D1" s="589"/>
      <c r="E1" s="589"/>
      <c r="F1" s="589"/>
      <c r="G1" s="589"/>
      <c r="H1" s="589"/>
      <c r="I1" s="589"/>
      <c r="J1" s="589"/>
      <c r="K1" s="589"/>
      <c r="L1" s="589"/>
      <c r="M1" s="589"/>
    </row>
    <row r="2" spans="2:13" x14ac:dyDescent="0.2">
      <c r="H2" s="424" t="str">
        <f>'FormsList&amp;FilerInfo'!B2</f>
        <v>Pasadena Water and Power</v>
      </c>
    </row>
    <row r="17" spans="2:2" x14ac:dyDescent="0.2">
      <c r="B17" s="494" t="s">
        <v>444</v>
      </c>
    </row>
  </sheetData>
  <customSheetViews>
    <customSheetView guid="{DC437496-B10F-474B-8F6E-F19B4DA7C026}">
      <selection activeCell="H41" sqref="H41"/>
      <pageMargins left="0.7" right="0.7" top="0.75" bottom="0.75" header="0.3" footer="0.3"/>
    </customSheetView>
    <customSheetView guid="{2C54E754-4594-47E3-AFE9-B28C28B63E5C}" fitToPage="1">
      <selection activeCell="H45" sqref="H45"/>
      <pageMargins left="0.7" right="0.7" top="0.75" bottom="0.75" header="0.3" footer="0.3"/>
      <pageSetup scale="67" orientation="landscape" r:id="rId1"/>
    </customSheetView>
    <customSheetView guid="{64245E33-E577-4C25-9B98-21C112E84FF6}" showPageBreaks="1" fitToPage="1" printArea="1">
      <selection activeCell="H45" sqref="H45"/>
      <pageMargins left="0.7" right="0.7" top="0.75" bottom="0.75" header="0.3" footer="0.3"/>
      <pageSetup scale="67" orientation="landscape" r:id="rId2"/>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workbookViewId="0">
      <selection activeCell="B22" sqref="B22"/>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89" t="s">
        <v>372</v>
      </c>
      <c r="C1" s="589"/>
      <c r="D1" s="589"/>
      <c r="E1" s="589"/>
      <c r="F1" s="589"/>
      <c r="G1" s="589"/>
      <c r="H1" s="589"/>
      <c r="I1" s="589"/>
      <c r="J1" s="589"/>
      <c r="K1" s="589"/>
      <c r="L1" s="589"/>
      <c r="M1" s="589"/>
    </row>
    <row r="2" spans="2:13" x14ac:dyDescent="0.2">
      <c r="B2" s="590" t="str">
        <f>'FormsList&amp;FilerInfo'!B2</f>
        <v>Pasadena Water and Power</v>
      </c>
      <c r="C2" s="591"/>
      <c r="D2" s="591"/>
      <c r="E2" s="591"/>
      <c r="F2" s="591"/>
      <c r="G2" s="591"/>
      <c r="H2" s="591"/>
      <c r="I2" s="591"/>
      <c r="J2" s="591"/>
      <c r="K2" s="591"/>
      <c r="L2" s="591"/>
      <c r="M2" s="591"/>
    </row>
    <row r="17" spans="2:2" x14ac:dyDescent="0.2">
      <c r="B17" s="494" t="s">
        <v>444</v>
      </c>
    </row>
  </sheetData>
  <customSheetViews>
    <customSheetView guid="{2C54E754-4594-47E3-AFE9-B28C28B63E5C}" fitToPage="1">
      <selection activeCell="I23" sqref="I23"/>
      <pageMargins left="0.7" right="0.7" top="0.75" bottom="0.75" header="0.3" footer="0.3"/>
      <pageSetup scale="67" orientation="landscape" r:id="rId1"/>
    </customSheetView>
    <customSheetView guid="{64245E33-E577-4C25-9B98-21C112E84FF6}" showPageBreaks="1" fitToPage="1" printArea="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zoomScale="110" zoomScaleNormal="110" workbookViewId="0">
      <selection activeCell="K18" sqref="K18"/>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50" t="s">
        <v>51</v>
      </c>
      <c r="C1" s="550"/>
      <c r="D1" s="550"/>
      <c r="E1" s="550"/>
      <c r="F1" s="550"/>
      <c r="G1" s="550"/>
      <c r="H1" s="550"/>
    </row>
    <row r="2" spans="2:8" ht="12.75" x14ac:dyDescent="0.2">
      <c r="B2" s="596" t="str">
        <f>'FormsList&amp;FilerInfo'!B2</f>
        <v>Pasadena Water and Power</v>
      </c>
      <c r="C2" s="597"/>
      <c r="D2" s="597"/>
      <c r="E2" s="597"/>
      <c r="F2" s="597"/>
      <c r="G2" s="597"/>
      <c r="H2" s="597"/>
    </row>
    <row r="3" spans="2:8" ht="12.75" x14ac:dyDescent="0.2">
      <c r="B3" s="322"/>
      <c r="C3" s="322"/>
      <c r="D3" s="322"/>
      <c r="E3" s="322"/>
      <c r="F3" s="322"/>
      <c r="G3" s="322"/>
      <c r="H3" s="322"/>
    </row>
    <row r="4" spans="2:8" ht="12.75" x14ac:dyDescent="0.2">
      <c r="B4" s="597" t="s">
        <v>295</v>
      </c>
      <c r="C4" s="597"/>
      <c r="D4" s="597"/>
      <c r="E4" s="597"/>
      <c r="F4" s="597"/>
      <c r="G4" s="597"/>
      <c r="H4" s="597"/>
    </row>
    <row r="5" spans="2:8" ht="15.75" x14ac:dyDescent="0.25">
      <c r="B5" s="598" t="s">
        <v>303</v>
      </c>
      <c r="C5" s="598"/>
      <c r="D5" s="598"/>
      <c r="E5" s="598"/>
      <c r="F5" s="598"/>
      <c r="G5" s="598"/>
      <c r="H5" s="598"/>
    </row>
    <row r="6" spans="2:8" ht="12.75" x14ac:dyDescent="0.2">
      <c r="B6" s="597" t="s">
        <v>24</v>
      </c>
      <c r="C6" s="599"/>
      <c r="D6" s="599"/>
      <c r="E6" s="599"/>
      <c r="F6" s="599"/>
      <c r="G6" s="599"/>
      <c r="H6" s="599"/>
    </row>
    <row r="10" spans="2:8" x14ac:dyDescent="0.2">
      <c r="B10" s="390"/>
      <c r="C10" s="595" t="s">
        <v>304</v>
      </c>
      <c r="D10" s="595"/>
      <c r="E10" s="595"/>
      <c r="F10" s="595"/>
      <c r="G10" s="595"/>
      <c r="H10" s="595"/>
    </row>
    <row r="11" spans="2:8" ht="22.5" x14ac:dyDescent="0.2">
      <c r="B11" s="324" t="s">
        <v>435</v>
      </c>
      <c r="C11" s="391" t="s">
        <v>18</v>
      </c>
      <c r="D11" s="391" t="s">
        <v>19</v>
      </c>
      <c r="E11" s="391" t="s">
        <v>17</v>
      </c>
      <c r="F11" s="391" t="s">
        <v>25</v>
      </c>
      <c r="G11" s="391" t="s">
        <v>22</v>
      </c>
      <c r="H11" s="391" t="s">
        <v>14</v>
      </c>
    </row>
    <row r="12" spans="2:8" x14ac:dyDescent="0.2">
      <c r="B12" s="423">
        <v>2000</v>
      </c>
      <c r="C12" s="496">
        <v>0</v>
      </c>
      <c r="D12" s="496">
        <v>6.0000000000000001E-3</v>
      </c>
      <c r="E12" s="323"/>
      <c r="F12" s="323"/>
      <c r="G12" s="323"/>
      <c r="H12" s="496">
        <f>SUM(C12:G12)</f>
        <v>6.0000000000000001E-3</v>
      </c>
    </row>
    <row r="13" spans="2:8" x14ac:dyDescent="0.2">
      <c r="B13" s="423">
        <v>2001</v>
      </c>
      <c r="C13" s="496">
        <v>0</v>
      </c>
      <c r="D13" s="496">
        <v>4.0000000000000001E-3</v>
      </c>
      <c r="E13" s="323"/>
      <c r="F13" s="323"/>
      <c r="G13" s="323"/>
      <c r="H13" s="496">
        <f t="shared" ref="H13:H24" si="0">SUM(C13:G13)</f>
        <v>4.0000000000000001E-3</v>
      </c>
    </row>
    <row r="14" spans="2:8" x14ac:dyDescent="0.2">
      <c r="B14" s="423">
        <v>2002</v>
      </c>
      <c r="C14" s="496">
        <v>3.3000000000000002E-2</v>
      </c>
      <c r="D14" s="496">
        <v>3.3000000000000002E-2</v>
      </c>
      <c r="E14" s="323"/>
      <c r="F14" s="323"/>
      <c r="G14" s="323"/>
      <c r="H14" s="496">
        <f t="shared" si="0"/>
        <v>6.6000000000000003E-2</v>
      </c>
    </row>
    <row r="15" spans="2:8" x14ac:dyDescent="0.2">
      <c r="B15" s="423">
        <v>2003</v>
      </c>
      <c r="C15" s="496">
        <v>1.9E-2</v>
      </c>
      <c r="D15" s="496">
        <v>0.05</v>
      </c>
      <c r="E15" s="323"/>
      <c r="F15" s="323"/>
      <c r="G15" s="323"/>
      <c r="H15" s="496">
        <f t="shared" si="0"/>
        <v>6.9000000000000006E-2</v>
      </c>
    </row>
    <row r="16" spans="2:8" x14ac:dyDescent="0.2">
      <c r="B16" s="423">
        <v>2004</v>
      </c>
      <c r="C16" s="496">
        <v>0</v>
      </c>
      <c r="D16" s="496">
        <v>4.9000000000000002E-2</v>
      </c>
      <c r="E16" s="323"/>
      <c r="F16" s="323"/>
      <c r="G16" s="323"/>
      <c r="H16" s="496">
        <f t="shared" si="0"/>
        <v>4.9000000000000002E-2</v>
      </c>
    </row>
    <row r="17" spans="2:24" x14ac:dyDescent="0.2">
      <c r="B17" s="423">
        <v>2005</v>
      </c>
      <c r="C17" s="496">
        <v>2.3E-2</v>
      </c>
      <c r="D17" s="496">
        <v>1.6E-2</v>
      </c>
      <c r="E17" s="323"/>
      <c r="F17" s="323"/>
      <c r="G17" s="323"/>
      <c r="H17" s="496">
        <f t="shared" si="0"/>
        <v>3.9E-2</v>
      </c>
    </row>
    <row r="18" spans="2:24" x14ac:dyDescent="0.2">
      <c r="B18" s="423">
        <v>2006</v>
      </c>
      <c r="C18" s="496">
        <v>4.9000000000000002E-2</v>
      </c>
      <c r="D18" s="496">
        <v>0</v>
      </c>
      <c r="E18" s="323"/>
      <c r="F18" s="323"/>
      <c r="G18" s="323"/>
      <c r="H18" s="496">
        <f t="shared" si="0"/>
        <v>4.9000000000000002E-2</v>
      </c>
    </row>
    <row r="19" spans="2:24" x14ac:dyDescent="0.2">
      <c r="B19" s="423">
        <v>2007</v>
      </c>
      <c r="C19" s="496">
        <v>9.2999999999999999E-2</v>
      </c>
      <c r="D19" s="496">
        <v>0</v>
      </c>
      <c r="E19" s="323"/>
      <c r="F19" s="323"/>
      <c r="G19" s="323"/>
      <c r="H19" s="496">
        <f t="shared" si="0"/>
        <v>9.2999999999999999E-2</v>
      </c>
    </row>
    <row r="20" spans="2:24" x14ac:dyDescent="0.2">
      <c r="B20" s="423">
        <v>2008</v>
      </c>
      <c r="C20" s="496">
        <v>0.161</v>
      </c>
      <c r="D20" s="496">
        <v>0.32800000000000001</v>
      </c>
      <c r="E20" s="323"/>
      <c r="F20" s="323"/>
      <c r="G20" s="323"/>
      <c r="H20" s="496">
        <f t="shared" si="0"/>
        <v>0.48899999999999999</v>
      </c>
    </row>
    <row r="21" spans="2:24" x14ac:dyDescent="0.2">
      <c r="B21" s="423">
        <v>2009</v>
      </c>
      <c r="C21" s="496">
        <v>0.38200000000000001</v>
      </c>
      <c r="D21" s="496">
        <v>0.436</v>
      </c>
      <c r="E21" s="323"/>
      <c r="F21" s="323"/>
      <c r="G21" s="323"/>
      <c r="H21" s="496">
        <f t="shared" si="0"/>
        <v>0.81800000000000006</v>
      </c>
    </row>
    <row r="22" spans="2:24" x14ac:dyDescent="0.2">
      <c r="B22" s="423">
        <v>2010</v>
      </c>
      <c r="C22" s="496">
        <v>0.68400000000000005</v>
      </c>
      <c r="D22" s="496">
        <v>2.3679999999999999</v>
      </c>
      <c r="E22" s="323"/>
      <c r="F22" s="323"/>
      <c r="G22" s="323"/>
      <c r="H22" s="496">
        <f t="shared" si="0"/>
        <v>3.052</v>
      </c>
    </row>
    <row r="23" spans="2:24" x14ac:dyDescent="0.2">
      <c r="B23" s="423">
        <v>2011</v>
      </c>
      <c r="C23" s="496">
        <v>0.255</v>
      </c>
      <c r="D23" s="496">
        <v>1.3560000000000001</v>
      </c>
      <c r="E23" s="323"/>
      <c r="F23" s="323"/>
      <c r="G23" s="323"/>
      <c r="H23" s="496">
        <f t="shared" si="0"/>
        <v>1.6110000000000002</v>
      </c>
    </row>
    <row r="24" spans="2:24" x14ac:dyDescent="0.2">
      <c r="B24" s="423">
        <v>2012</v>
      </c>
      <c r="C24" s="496">
        <v>0.66100000000000003</v>
      </c>
      <c r="D24" s="496">
        <v>0.873</v>
      </c>
      <c r="E24" s="323"/>
      <c r="F24" s="323"/>
      <c r="G24" s="323"/>
      <c r="H24" s="496">
        <f t="shared" si="0"/>
        <v>1.534</v>
      </c>
    </row>
    <row r="25" spans="2:24" x14ac:dyDescent="0.2">
      <c r="B25" s="423">
        <v>2013</v>
      </c>
      <c r="C25" s="496">
        <v>0.74099999999999999</v>
      </c>
      <c r="D25" s="496">
        <v>4.4999999999999998E-2</v>
      </c>
      <c r="E25" s="496"/>
      <c r="F25" s="496"/>
      <c r="G25" s="496"/>
      <c r="H25" s="496">
        <v>0.78600000000000003</v>
      </c>
    </row>
    <row r="26" spans="2:24" x14ac:dyDescent="0.2">
      <c r="B26" s="423">
        <v>2014</v>
      </c>
      <c r="C26" s="496">
        <v>1.0129999999999999</v>
      </c>
      <c r="D26" s="496">
        <v>1.327</v>
      </c>
      <c r="E26" s="496"/>
      <c r="F26" s="496"/>
      <c r="G26" s="496"/>
      <c r="H26" s="496">
        <v>2.34</v>
      </c>
    </row>
    <row r="27" spans="2:24" x14ac:dyDescent="0.2">
      <c r="B27" s="423">
        <v>2015</v>
      </c>
      <c r="C27" s="503">
        <v>1.363</v>
      </c>
      <c r="D27" s="503">
        <v>0.25800000000000001</v>
      </c>
      <c r="E27" s="503"/>
      <c r="F27" s="503"/>
      <c r="G27" s="503"/>
      <c r="H27" s="497">
        <v>1.621</v>
      </c>
    </row>
    <row r="28" spans="2:24" x14ac:dyDescent="0.2">
      <c r="B28" s="423">
        <v>2016</v>
      </c>
      <c r="C28" s="503">
        <v>1.9039999999999999</v>
      </c>
      <c r="D28" s="503">
        <v>0.54900000000000004</v>
      </c>
      <c r="E28" s="503"/>
      <c r="F28" s="503"/>
      <c r="G28" s="503"/>
      <c r="H28" s="497">
        <v>2.4529999999999998</v>
      </c>
    </row>
    <row r="29" spans="2:24" x14ac:dyDescent="0.2">
      <c r="B29" s="325"/>
    </row>
    <row r="31" spans="2:24" x14ac:dyDescent="0.2">
      <c r="B31" s="390"/>
      <c r="C31" s="592" t="s">
        <v>310</v>
      </c>
      <c r="D31" s="593"/>
      <c r="E31" s="593"/>
      <c r="F31" s="593"/>
      <c r="G31" s="593"/>
      <c r="H31" s="594"/>
      <c r="J31" s="390"/>
      <c r="K31" s="592" t="s">
        <v>310</v>
      </c>
      <c r="L31" s="593"/>
      <c r="M31" s="593"/>
      <c r="N31" s="593"/>
      <c r="O31" s="593"/>
      <c r="P31" s="594"/>
      <c r="R31" s="390"/>
      <c r="S31" s="592" t="s">
        <v>310</v>
      </c>
      <c r="T31" s="593"/>
      <c r="U31" s="593"/>
      <c r="V31" s="593"/>
      <c r="W31" s="593"/>
      <c r="X31" s="594"/>
    </row>
    <row r="32" spans="2:24" x14ac:dyDescent="0.2">
      <c r="B32" s="391" t="s">
        <v>13</v>
      </c>
      <c r="C32" s="391" t="s">
        <v>18</v>
      </c>
      <c r="D32" s="391" t="s">
        <v>19</v>
      </c>
      <c r="E32" s="391" t="s">
        <v>17</v>
      </c>
      <c r="F32" s="391" t="s">
        <v>25</v>
      </c>
      <c r="G32" s="391" t="s">
        <v>22</v>
      </c>
      <c r="H32" s="391" t="s">
        <v>14</v>
      </c>
      <c r="J32" s="391" t="s">
        <v>13</v>
      </c>
      <c r="K32" s="391" t="s">
        <v>18</v>
      </c>
      <c r="L32" s="391" t="s">
        <v>19</v>
      </c>
      <c r="M32" s="391" t="s">
        <v>17</v>
      </c>
      <c r="N32" s="391" t="s">
        <v>25</v>
      </c>
      <c r="O32" s="391" t="s">
        <v>22</v>
      </c>
      <c r="P32" s="391" t="s">
        <v>14</v>
      </c>
      <c r="R32" s="391" t="s">
        <v>13</v>
      </c>
      <c r="S32" s="391" t="s">
        <v>18</v>
      </c>
      <c r="T32" s="391" t="s">
        <v>19</v>
      </c>
      <c r="U32" s="391" t="s">
        <v>17</v>
      </c>
      <c r="V32" s="391" t="s">
        <v>25</v>
      </c>
      <c r="W32" s="391" t="s">
        <v>22</v>
      </c>
      <c r="X32" s="391" t="s">
        <v>14</v>
      </c>
    </row>
    <row r="33" spans="2:24" x14ac:dyDescent="0.2">
      <c r="B33" s="423">
        <v>2000</v>
      </c>
      <c r="C33" s="323"/>
      <c r="D33" s="323"/>
      <c r="E33" s="323"/>
      <c r="F33" s="323"/>
      <c r="G33" s="323"/>
      <c r="H33" s="323"/>
      <c r="J33" s="423">
        <v>2000</v>
      </c>
      <c r="K33" s="323"/>
      <c r="L33" s="323"/>
      <c r="M33" s="323"/>
      <c r="N33" s="323"/>
      <c r="O33" s="323"/>
      <c r="P33" s="323"/>
      <c r="R33" s="423">
        <v>2000</v>
      </c>
      <c r="S33" s="323"/>
      <c r="T33" s="323"/>
      <c r="U33" s="323"/>
      <c r="V33" s="323"/>
      <c r="W33" s="323"/>
      <c r="X33" s="323"/>
    </row>
    <row r="34" spans="2:24" x14ac:dyDescent="0.2">
      <c r="B34" s="423">
        <v>2001</v>
      </c>
      <c r="C34" s="323"/>
      <c r="D34" s="323"/>
      <c r="E34" s="323"/>
      <c r="F34" s="323"/>
      <c r="G34" s="323"/>
      <c r="H34" s="323"/>
      <c r="J34" s="423">
        <v>2001</v>
      </c>
      <c r="K34" s="323"/>
      <c r="L34" s="323"/>
      <c r="M34" s="323"/>
      <c r="N34" s="323"/>
      <c r="O34" s="323"/>
      <c r="P34" s="323"/>
      <c r="R34" s="423">
        <v>2001</v>
      </c>
      <c r="S34" s="323"/>
      <c r="T34" s="323"/>
      <c r="U34" s="323"/>
      <c r="V34" s="323"/>
      <c r="W34" s="323"/>
      <c r="X34" s="323"/>
    </row>
    <row r="35" spans="2:24" x14ac:dyDescent="0.2">
      <c r="B35" s="423">
        <v>2002</v>
      </c>
      <c r="C35" s="323"/>
      <c r="D35" s="323"/>
      <c r="E35" s="323"/>
      <c r="F35" s="323"/>
      <c r="G35" s="323"/>
      <c r="H35" s="323"/>
      <c r="J35" s="423">
        <v>2002</v>
      </c>
      <c r="K35" s="323"/>
      <c r="L35" s="323"/>
      <c r="M35" s="323"/>
      <c r="N35" s="323"/>
      <c r="O35" s="323"/>
      <c r="P35" s="323"/>
      <c r="R35" s="423">
        <v>2002</v>
      </c>
      <c r="S35" s="323"/>
      <c r="T35" s="323"/>
      <c r="U35" s="323"/>
      <c r="V35" s="323"/>
      <c r="W35" s="323"/>
      <c r="X35" s="323"/>
    </row>
    <row r="36" spans="2:24" x14ac:dyDescent="0.2">
      <c r="B36" s="423">
        <v>2003</v>
      </c>
      <c r="C36" s="323"/>
      <c r="D36" s="323"/>
      <c r="E36" s="323"/>
      <c r="F36" s="323"/>
      <c r="G36" s="323"/>
      <c r="H36" s="323"/>
      <c r="J36" s="423">
        <v>2003</v>
      </c>
      <c r="K36" s="323"/>
      <c r="L36" s="323"/>
      <c r="M36" s="323"/>
      <c r="N36" s="323"/>
      <c r="O36" s="323"/>
      <c r="P36" s="323"/>
      <c r="R36" s="423">
        <v>2003</v>
      </c>
      <c r="S36" s="323"/>
      <c r="T36" s="323"/>
      <c r="U36" s="323"/>
      <c r="V36" s="323"/>
      <c r="W36" s="323"/>
      <c r="X36" s="323"/>
    </row>
    <row r="37" spans="2:24" x14ac:dyDescent="0.2">
      <c r="B37" s="423">
        <v>2004</v>
      </c>
      <c r="C37" s="323"/>
      <c r="D37" s="323"/>
      <c r="E37" s="323"/>
      <c r="F37" s="323"/>
      <c r="G37" s="323"/>
      <c r="H37" s="323"/>
      <c r="J37" s="423">
        <v>2004</v>
      </c>
      <c r="K37" s="323"/>
      <c r="L37" s="323"/>
      <c r="M37" s="323"/>
      <c r="N37" s="323"/>
      <c r="O37" s="323"/>
      <c r="P37" s="323"/>
      <c r="R37" s="423">
        <v>2004</v>
      </c>
      <c r="S37" s="323"/>
      <c r="T37" s="323"/>
      <c r="U37" s="323"/>
      <c r="V37" s="323"/>
      <c r="W37" s="323"/>
      <c r="X37" s="323"/>
    </row>
    <row r="38" spans="2:24" x14ac:dyDescent="0.2">
      <c r="B38" s="423">
        <v>2005</v>
      </c>
      <c r="C38" s="323"/>
      <c r="D38" s="323"/>
      <c r="E38" s="323"/>
      <c r="F38" s="323"/>
      <c r="G38" s="323"/>
      <c r="H38" s="323"/>
      <c r="J38" s="423">
        <v>2005</v>
      </c>
      <c r="K38" s="323"/>
      <c r="L38" s="323"/>
      <c r="M38" s="323"/>
      <c r="N38" s="323"/>
      <c r="O38" s="323"/>
      <c r="P38" s="323"/>
      <c r="R38" s="423">
        <v>2005</v>
      </c>
      <c r="S38" s="323"/>
      <c r="T38" s="323"/>
      <c r="U38" s="323"/>
      <c r="V38" s="323"/>
      <c r="W38" s="323"/>
      <c r="X38" s="323"/>
    </row>
    <row r="39" spans="2:24" x14ac:dyDescent="0.2">
      <c r="B39" s="423">
        <v>2006</v>
      </c>
      <c r="C39" s="323"/>
      <c r="D39" s="323"/>
      <c r="E39" s="323"/>
      <c r="F39" s="323"/>
      <c r="G39" s="323"/>
      <c r="H39" s="323"/>
      <c r="J39" s="423">
        <v>2006</v>
      </c>
      <c r="K39" s="323"/>
      <c r="L39" s="323"/>
      <c r="M39" s="323"/>
      <c r="N39" s="323"/>
      <c r="O39" s="323"/>
      <c r="P39" s="323"/>
      <c r="R39" s="423">
        <v>2006</v>
      </c>
      <c r="S39" s="323"/>
      <c r="T39" s="323"/>
      <c r="U39" s="323"/>
      <c r="V39" s="323"/>
      <c r="W39" s="323"/>
      <c r="X39" s="323"/>
    </row>
    <row r="40" spans="2:24" x14ac:dyDescent="0.2">
      <c r="B40" s="423">
        <v>2007</v>
      </c>
      <c r="C40" s="323"/>
      <c r="D40" s="323"/>
      <c r="E40" s="323"/>
      <c r="F40" s="323"/>
      <c r="G40" s="323"/>
      <c r="H40" s="323"/>
      <c r="J40" s="423">
        <v>2007</v>
      </c>
      <c r="K40" s="323"/>
      <c r="L40" s="323"/>
      <c r="M40" s="323"/>
      <c r="N40" s="323"/>
      <c r="O40" s="323"/>
      <c r="P40" s="323"/>
      <c r="R40" s="423">
        <v>2007</v>
      </c>
      <c r="S40" s="323"/>
      <c r="T40" s="323"/>
      <c r="U40" s="323"/>
      <c r="V40" s="323"/>
      <c r="W40" s="323"/>
      <c r="X40" s="323"/>
    </row>
    <row r="41" spans="2:24" x14ac:dyDescent="0.2">
      <c r="B41" s="423">
        <v>2008</v>
      </c>
      <c r="C41" s="323"/>
      <c r="D41" s="323"/>
      <c r="E41" s="323"/>
      <c r="F41" s="323"/>
      <c r="G41" s="323"/>
      <c r="H41" s="323"/>
      <c r="J41" s="423">
        <v>2008</v>
      </c>
      <c r="K41" s="323"/>
      <c r="L41" s="323"/>
      <c r="M41" s="323"/>
      <c r="N41" s="323"/>
      <c r="O41" s="323"/>
      <c r="P41" s="323"/>
      <c r="R41" s="423">
        <v>2008</v>
      </c>
      <c r="S41" s="323"/>
      <c r="T41" s="323"/>
      <c r="U41" s="323"/>
      <c r="V41" s="323"/>
      <c r="W41" s="323"/>
      <c r="X41" s="323"/>
    </row>
    <row r="42" spans="2:24" x14ac:dyDescent="0.2">
      <c r="B42" s="423">
        <v>2009</v>
      </c>
      <c r="C42" s="323"/>
      <c r="D42" s="323"/>
      <c r="E42" s="323"/>
      <c r="F42" s="323"/>
      <c r="G42" s="323"/>
      <c r="H42" s="323"/>
      <c r="J42" s="423">
        <v>2009</v>
      </c>
      <c r="K42" s="323"/>
      <c r="L42" s="323"/>
      <c r="M42" s="323"/>
      <c r="N42" s="323"/>
      <c r="O42" s="323"/>
      <c r="P42" s="323"/>
      <c r="R42" s="423">
        <v>2009</v>
      </c>
      <c r="S42" s="323"/>
      <c r="T42" s="323"/>
      <c r="U42" s="323"/>
      <c r="V42" s="323"/>
      <c r="W42" s="323"/>
      <c r="X42" s="323"/>
    </row>
    <row r="43" spans="2:24" x14ac:dyDescent="0.2">
      <c r="B43" s="423">
        <v>2010</v>
      </c>
      <c r="C43" s="323"/>
      <c r="D43" s="323"/>
      <c r="E43" s="323"/>
      <c r="F43" s="323"/>
      <c r="G43" s="323"/>
      <c r="H43" s="323"/>
      <c r="J43" s="423">
        <v>2010</v>
      </c>
      <c r="K43" s="323"/>
      <c r="L43" s="323"/>
      <c r="M43" s="323"/>
      <c r="N43" s="323"/>
      <c r="O43" s="323"/>
      <c r="P43" s="323"/>
      <c r="R43" s="423">
        <v>2010</v>
      </c>
      <c r="S43" s="323"/>
      <c r="T43" s="323"/>
      <c r="U43" s="323"/>
      <c r="V43" s="323"/>
      <c r="W43" s="323"/>
      <c r="X43" s="323"/>
    </row>
    <row r="44" spans="2:24" x14ac:dyDescent="0.2">
      <c r="B44" s="423">
        <v>2011</v>
      </c>
      <c r="C44" s="323"/>
      <c r="D44" s="323"/>
      <c r="E44" s="323"/>
      <c r="F44" s="323"/>
      <c r="G44" s="323"/>
      <c r="H44" s="323"/>
      <c r="J44" s="423">
        <v>2011</v>
      </c>
      <c r="K44" s="323"/>
      <c r="L44" s="323"/>
      <c r="M44" s="323"/>
      <c r="N44" s="323"/>
      <c r="O44" s="323"/>
      <c r="P44" s="323"/>
      <c r="R44" s="423">
        <v>2011</v>
      </c>
      <c r="S44" s="323"/>
      <c r="T44" s="323"/>
      <c r="U44" s="323"/>
      <c r="V44" s="323"/>
      <c r="W44" s="323"/>
      <c r="X44" s="323"/>
    </row>
    <row r="45" spans="2:24" x14ac:dyDescent="0.2">
      <c r="B45" s="423">
        <v>2012</v>
      </c>
      <c r="C45" s="323"/>
      <c r="D45" s="323"/>
      <c r="E45" s="323"/>
      <c r="F45" s="323"/>
      <c r="G45" s="323"/>
      <c r="H45" s="323"/>
      <c r="J45" s="423">
        <v>2012</v>
      </c>
      <c r="K45" s="323"/>
      <c r="L45" s="323"/>
      <c r="M45" s="323"/>
      <c r="N45" s="323"/>
      <c r="O45" s="323"/>
      <c r="P45" s="323"/>
      <c r="R45" s="423">
        <v>2012</v>
      </c>
      <c r="S45" s="323"/>
      <c r="T45" s="323"/>
      <c r="U45" s="323"/>
      <c r="V45" s="323"/>
      <c r="W45" s="323"/>
      <c r="X45" s="323"/>
    </row>
    <row r="46" spans="2:24" x14ac:dyDescent="0.2">
      <c r="B46" s="423">
        <v>2013</v>
      </c>
      <c r="C46" s="323"/>
      <c r="D46" s="323"/>
      <c r="E46" s="323"/>
      <c r="F46" s="323"/>
      <c r="G46" s="323"/>
      <c r="H46" s="323"/>
      <c r="J46" s="423">
        <v>2013</v>
      </c>
      <c r="K46" s="323"/>
      <c r="L46" s="323"/>
      <c r="M46" s="323"/>
      <c r="N46" s="323"/>
      <c r="O46" s="323"/>
      <c r="P46" s="323"/>
      <c r="R46" s="423">
        <v>2013</v>
      </c>
      <c r="S46" s="323"/>
      <c r="T46" s="323"/>
      <c r="U46" s="323"/>
      <c r="V46" s="323"/>
      <c r="W46" s="323"/>
      <c r="X46" s="323"/>
    </row>
    <row r="47" spans="2:24" x14ac:dyDescent="0.2">
      <c r="B47" s="423">
        <v>2014</v>
      </c>
      <c r="C47" s="323"/>
      <c r="D47" s="323"/>
      <c r="E47" s="323"/>
      <c r="F47" s="323"/>
      <c r="G47" s="323"/>
      <c r="H47" s="323"/>
      <c r="J47" s="423">
        <v>2014</v>
      </c>
      <c r="K47" s="323"/>
      <c r="L47" s="323"/>
      <c r="M47" s="323"/>
      <c r="N47" s="323"/>
      <c r="O47" s="323"/>
      <c r="P47" s="323"/>
      <c r="R47" s="423">
        <v>2014</v>
      </c>
      <c r="S47" s="323"/>
      <c r="T47" s="323"/>
      <c r="U47" s="323"/>
      <c r="V47" s="323"/>
      <c r="W47" s="323"/>
      <c r="X47" s="323"/>
    </row>
    <row r="48" spans="2:24" x14ac:dyDescent="0.2">
      <c r="B48" s="423">
        <v>2015</v>
      </c>
      <c r="C48" s="390"/>
      <c r="D48" s="390"/>
      <c r="E48" s="390"/>
      <c r="F48" s="390"/>
      <c r="G48" s="390"/>
      <c r="H48" s="390"/>
      <c r="J48" s="423">
        <v>2015</v>
      </c>
      <c r="K48" s="390"/>
      <c r="L48" s="390"/>
      <c r="M48" s="390"/>
      <c r="N48" s="390"/>
      <c r="O48" s="390"/>
      <c r="P48" s="390"/>
      <c r="R48" s="423">
        <v>2015</v>
      </c>
      <c r="S48" s="390"/>
      <c r="T48" s="390"/>
      <c r="U48" s="390"/>
      <c r="V48" s="390"/>
      <c r="W48" s="390"/>
      <c r="X48" s="390"/>
    </row>
    <row r="49" spans="2:24" x14ac:dyDescent="0.2">
      <c r="B49" s="423">
        <v>2016</v>
      </c>
      <c r="C49" s="390"/>
      <c r="D49" s="390"/>
      <c r="E49" s="390"/>
      <c r="F49" s="390"/>
      <c r="G49" s="390"/>
      <c r="H49" s="390"/>
      <c r="J49" s="423">
        <v>2016</v>
      </c>
      <c r="K49" s="390"/>
      <c r="L49" s="390"/>
      <c r="M49" s="390"/>
      <c r="N49" s="390"/>
      <c r="O49" s="390"/>
      <c r="P49" s="390"/>
      <c r="R49" s="423">
        <v>2016</v>
      </c>
      <c r="S49" s="390"/>
      <c r="T49" s="390"/>
      <c r="U49" s="390"/>
      <c r="V49" s="390"/>
      <c r="W49" s="390"/>
      <c r="X49" s="390"/>
    </row>
    <row r="52" spans="2:24" x14ac:dyDescent="0.2">
      <c r="B52" s="390"/>
      <c r="C52" s="595" t="s">
        <v>311</v>
      </c>
      <c r="D52" s="595"/>
      <c r="E52" s="595"/>
      <c r="F52" s="595"/>
      <c r="G52" s="595"/>
      <c r="H52" s="595"/>
      <c r="J52" s="390"/>
      <c r="K52" s="595" t="s">
        <v>311</v>
      </c>
      <c r="L52" s="595"/>
      <c r="M52" s="595"/>
      <c r="N52" s="595"/>
      <c r="O52" s="595"/>
      <c r="P52" s="595"/>
      <c r="R52" s="390"/>
      <c r="S52" s="595" t="s">
        <v>311</v>
      </c>
      <c r="T52" s="595"/>
      <c r="U52" s="595"/>
      <c r="V52" s="595"/>
      <c r="W52" s="595"/>
      <c r="X52" s="595"/>
    </row>
    <row r="53" spans="2:24" x14ac:dyDescent="0.2">
      <c r="B53" s="391" t="s">
        <v>13</v>
      </c>
      <c r="C53" s="391" t="s">
        <v>18</v>
      </c>
      <c r="D53" s="391" t="s">
        <v>19</v>
      </c>
      <c r="E53" s="391" t="s">
        <v>17</v>
      </c>
      <c r="F53" s="391" t="s">
        <v>25</v>
      </c>
      <c r="G53" s="391" t="s">
        <v>22</v>
      </c>
      <c r="H53" s="391" t="s">
        <v>14</v>
      </c>
      <c r="J53" s="391" t="s">
        <v>13</v>
      </c>
      <c r="K53" s="391" t="s">
        <v>18</v>
      </c>
      <c r="L53" s="391" t="s">
        <v>19</v>
      </c>
      <c r="M53" s="391" t="s">
        <v>17</v>
      </c>
      <c r="N53" s="391" t="s">
        <v>25</v>
      </c>
      <c r="O53" s="391" t="s">
        <v>22</v>
      </c>
      <c r="P53" s="391" t="s">
        <v>14</v>
      </c>
      <c r="R53" s="391" t="s">
        <v>13</v>
      </c>
      <c r="S53" s="391" t="s">
        <v>18</v>
      </c>
      <c r="T53" s="391" t="s">
        <v>19</v>
      </c>
      <c r="U53" s="391" t="s">
        <v>17</v>
      </c>
      <c r="V53" s="391" t="s">
        <v>25</v>
      </c>
      <c r="W53" s="391" t="s">
        <v>22</v>
      </c>
      <c r="X53" s="391" t="s">
        <v>14</v>
      </c>
    </row>
    <row r="54" spans="2:24" x14ac:dyDescent="0.2">
      <c r="B54" s="423">
        <v>2000</v>
      </c>
      <c r="C54" s="323"/>
      <c r="D54" s="323"/>
      <c r="E54" s="323"/>
      <c r="F54" s="323"/>
      <c r="G54" s="323"/>
      <c r="H54" s="323"/>
      <c r="J54" s="423">
        <v>2000</v>
      </c>
      <c r="K54" s="323"/>
      <c r="L54" s="323"/>
      <c r="M54" s="323"/>
      <c r="N54" s="323"/>
      <c r="O54" s="323"/>
      <c r="P54" s="323"/>
      <c r="R54" s="423">
        <v>2000</v>
      </c>
      <c r="S54" s="323"/>
      <c r="T54" s="323"/>
      <c r="U54" s="323"/>
      <c r="V54" s="323"/>
      <c r="W54" s="323"/>
      <c r="X54" s="323"/>
    </row>
    <row r="55" spans="2:24" x14ac:dyDescent="0.2">
      <c r="B55" s="423">
        <v>2001</v>
      </c>
      <c r="C55" s="323"/>
      <c r="D55" s="323"/>
      <c r="E55" s="323"/>
      <c r="F55" s="323"/>
      <c r="G55" s="323"/>
      <c r="H55" s="323"/>
      <c r="J55" s="423">
        <v>2001</v>
      </c>
      <c r="K55" s="323"/>
      <c r="L55" s="323"/>
      <c r="M55" s="323"/>
      <c r="N55" s="323"/>
      <c r="O55" s="323"/>
      <c r="P55" s="323"/>
      <c r="R55" s="423">
        <v>2001</v>
      </c>
      <c r="S55" s="323"/>
      <c r="T55" s="323"/>
      <c r="U55" s="323"/>
      <c r="V55" s="323"/>
      <c r="W55" s="323"/>
      <c r="X55" s="323"/>
    </row>
    <row r="56" spans="2:24" x14ac:dyDescent="0.2">
      <c r="B56" s="423">
        <v>2002</v>
      </c>
      <c r="C56" s="323"/>
      <c r="D56" s="323"/>
      <c r="E56" s="323"/>
      <c r="F56" s="323"/>
      <c r="G56" s="323"/>
      <c r="H56" s="323"/>
      <c r="J56" s="423">
        <v>2002</v>
      </c>
      <c r="K56" s="323"/>
      <c r="L56" s="323"/>
      <c r="M56" s="323"/>
      <c r="N56" s="323"/>
      <c r="O56" s="323"/>
      <c r="P56" s="323"/>
      <c r="R56" s="423">
        <v>2002</v>
      </c>
      <c r="S56" s="323"/>
      <c r="T56" s="323"/>
      <c r="U56" s="323"/>
      <c r="V56" s="323"/>
      <c r="W56" s="323"/>
      <c r="X56" s="323"/>
    </row>
    <row r="57" spans="2:24" x14ac:dyDescent="0.2">
      <c r="B57" s="423">
        <v>2003</v>
      </c>
      <c r="C57" s="323"/>
      <c r="D57" s="323"/>
      <c r="E57" s="323"/>
      <c r="F57" s="323"/>
      <c r="G57" s="323"/>
      <c r="H57" s="323"/>
      <c r="J57" s="423">
        <v>2003</v>
      </c>
      <c r="K57" s="323"/>
      <c r="L57" s="323"/>
      <c r="M57" s="323"/>
      <c r="N57" s="323"/>
      <c r="O57" s="323"/>
      <c r="P57" s="323"/>
      <c r="R57" s="423">
        <v>2003</v>
      </c>
      <c r="S57" s="323"/>
      <c r="T57" s="323"/>
      <c r="U57" s="323"/>
      <c r="V57" s="323"/>
      <c r="W57" s="323"/>
      <c r="X57" s="323"/>
    </row>
    <row r="58" spans="2:24" x14ac:dyDescent="0.2">
      <c r="B58" s="423">
        <v>2004</v>
      </c>
      <c r="C58" s="323"/>
      <c r="D58" s="323"/>
      <c r="E58" s="323"/>
      <c r="F58" s="323"/>
      <c r="G58" s="323"/>
      <c r="H58" s="323"/>
      <c r="J58" s="423">
        <v>2004</v>
      </c>
      <c r="K58" s="323"/>
      <c r="L58" s="323"/>
      <c r="M58" s="323"/>
      <c r="N58" s="323"/>
      <c r="O58" s="323"/>
      <c r="P58" s="323"/>
      <c r="R58" s="423">
        <v>2004</v>
      </c>
      <c r="S58" s="323"/>
      <c r="T58" s="323"/>
      <c r="U58" s="323"/>
      <c r="V58" s="323"/>
      <c r="W58" s="323"/>
      <c r="X58" s="323"/>
    </row>
    <row r="59" spans="2:24" x14ac:dyDescent="0.2">
      <c r="B59" s="423">
        <v>2005</v>
      </c>
      <c r="C59" s="323"/>
      <c r="D59" s="323"/>
      <c r="E59" s="323"/>
      <c r="F59" s="323"/>
      <c r="G59" s="323"/>
      <c r="H59" s="323"/>
      <c r="J59" s="423">
        <v>2005</v>
      </c>
      <c r="K59" s="323"/>
      <c r="L59" s="323"/>
      <c r="M59" s="323"/>
      <c r="N59" s="323"/>
      <c r="O59" s="323"/>
      <c r="P59" s="323"/>
      <c r="R59" s="423">
        <v>2005</v>
      </c>
      <c r="S59" s="323"/>
      <c r="T59" s="323"/>
      <c r="U59" s="323"/>
      <c r="V59" s="323"/>
      <c r="W59" s="323"/>
      <c r="X59" s="323"/>
    </row>
    <row r="60" spans="2:24" x14ac:dyDescent="0.2">
      <c r="B60" s="423">
        <v>2006</v>
      </c>
      <c r="C60" s="323"/>
      <c r="D60" s="323"/>
      <c r="E60" s="323"/>
      <c r="F60" s="323"/>
      <c r="G60" s="323"/>
      <c r="H60" s="323"/>
      <c r="J60" s="423">
        <v>2006</v>
      </c>
      <c r="K60" s="323"/>
      <c r="L60" s="323"/>
      <c r="M60" s="323"/>
      <c r="N60" s="323"/>
      <c r="O60" s="323"/>
      <c r="P60" s="323"/>
      <c r="R60" s="423">
        <v>2006</v>
      </c>
      <c r="S60" s="323"/>
      <c r="T60" s="323"/>
      <c r="U60" s="323"/>
      <c r="V60" s="323"/>
      <c r="W60" s="323"/>
      <c r="X60" s="323"/>
    </row>
    <row r="61" spans="2:24" x14ac:dyDescent="0.2">
      <c r="B61" s="423">
        <v>2007</v>
      </c>
      <c r="C61" s="323"/>
      <c r="D61" s="323"/>
      <c r="E61" s="323"/>
      <c r="F61" s="323"/>
      <c r="G61" s="323"/>
      <c r="H61" s="323"/>
      <c r="J61" s="423">
        <v>2007</v>
      </c>
      <c r="K61" s="323"/>
      <c r="L61" s="323"/>
      <c r="M61" s="323"/>
      <c r="N61" s="323"/>
      <c r="O61" s="323"/>
      <c r="P61" s="323"/>
      <c r="R61" s="423">
        <v>2007</v>
      </c>
      <c r="S61" s="323"/>
      <c r="T61" s="323"/>
      <c r="U61" s="323"/>
      <c r="V61" s="323"/>
      <c r="W61" s="323"/>
      <c r="X61" s="323"/>
    </row>
    <row r="62" spans="2:24" x14ac:dyDescent="0.2">
      <c r="B62" s="423">
        <v>2008</v>
      </c>
      <c r="C62" s="323"/>
      <c r="D62" s="323"/>
      <c r="E62" s="323"/>
      <c r="F62" s="323"/>
      <c r="G62" s="323"/>
      <c r="H62" s="323"/>
      <c r="J62" s="423">
        <v>2008</v>
      </c>
      <c r="K62" s="323"/>
      <c r="L62" s="323"/>
      <c r="M62" s="323"/>
      <c r="N62" s="323"/>
      <c r="O62" s="323"/>
      <c r="P62" s="323"/>
      <c r="R62" s="423">
        <v>2008</v>
      </c>
      <c r="S62" s="323"/>
      <c r="T62" s="323"/>
      <c r="U62" s="323"/>
      <c r="V62" s="323"/>
      <c r="W62" s="323"/>
      <c r="X62" s="323"/>
    </row>
    <row r="63" spans="2:24" x14ac:dyDescent="0.2">
      <c r="B63" s="423">
        <v>2009</v>
      </c>
      <c r="C63" s="323"/>
      <c r="D63" s="323"/>
      <c r="E63" s="323"/>
      <c r="F63" s="323"/>
      <c r="G63" s="323"/>
      <c r="H63" s="323"/>
      <c r="J63" s="423">
        <v>2009</v>
      </c>
      <c r="K63" s="323"/>
      <c r="L63" s="323"/>
      <c r="M63" s="323"/>
      <c r="N63" s="323"/>
      <c r="O63" s="323"/>
      <c r="P63" s="323"/>
      <c r="R63" s="423">
        <v>2009</v>
      </c>
      <c r="S63" s="323"/>
      <c r="T63" s="323"/>
      <c r="U63" s="323"/>
      <c r="V63" s="323"/>
      <c r="W63" s="323"/>
      <c r="X63" s="323"/>
    </row>
    <row r="64" spans="2:24" x14ac:dyDescent="0.2">
      <c r="B64" s="423">
        <v>2010</v>
      </c>
      <c r="C64" s="323"/>
      <c r="D64" s="323"/>
      <c r="E64" s="323"/>
      <c r="F64" s="323"/>
      <c r="G64" s="323"/>
      <c r="H64" s="323"/>
      <c r="J64" s="423">
        <v>2010</v>
      </c>
      <c r="K64" s="323"/>
      <c r="L64" s="323"/>
      <c r="M64" s="323"/>
      <c r="N64" s="323"/>
      <c r="O64" s="323"/>
      <c r="P64" s="323"/>
      <c r="R64" s="423">
        <v>2010</v>
      </c>
      <c r="S64" s="323"/>
      <c r="T64" s="323"/>
      <c r="U64" s="323"/>
      <c r="V64" s="323"/>
      <c r="W64" s="323"/>
      <c r="X64" s="323"/>
    </row>
    <row r="65" spans="2:24" x14ac:dyDescent="0.2">
      <c r="B65" s="423">
        <v>2011</v>
      </c>
      <c r="C65" s="323"/>
      <c r="D65" s="323"/>
      <c r="E65" s="323"/>
      <c r="F65" s="323"/>
      <c r="G65" s="323"/>
      <c r="H65" s="323"/>
      <c r="J65" s="423">
        <v>2011</v>
      </c>
      <c r="K65" s="323"/>
      <c r="L65" s="323"/>
      <c r="M65" s="323"/>
      <c r="N65" s="323"/>
      <c r="O65" s="323"/>
      <c r="P65" s="323"/>
      <c r="R65" s="423">
        <v>2011</v>
      </c>
      <c r="S65" s="323"/>
      <c r="T65" s="323"/>
      <c r="U65" s="323"/>
      <c r="V65" s="323"/>
      <c r="W65" s="323"/>
      <c r="X65" s="323"/>
    </row>
    <row r="66" spans="2:24" x14ac:dyDescent="0.2">
      <c r="B66" s="423">
        <v>2012</v>
      </c>
      <c r="C66" s="323"/>
      <c r="D66" s="323"/>
      <c r="E66" s="323"/>
      <c r="F66" s="323"/>
      <c r="G66" s="323"/>
      <c r="H66" s="323"/>
      <c r="J66" s="423">
        <v>2012</v>
      </c>
      <c r="K66" s="323"/>
      <c r="L66" s="323"/>
      <c r="M66" s="323"/>
      <c r="N66" s="323"/>
      <c r="O66" s="323"/>
      <c r="P66" s="323"/>
      <c r="R66" s="423">
        <v>2012</v>
      </c>
      <c r="S66" s="323"/>
      <c r="T66" s="323"/>
      <c r="U66" s="323"/>
      <c r="V66" s="323"/>
      <c r="W66" s="323"/>
      <c r="X66" s="323"/>
    </row>
    <row r="67" spans="2:24" x14ac:dyDescent="0.2">
      <c r="B67" s="423">
        <v>2013</v>
      </c>
      <c r="C67" s="323"/>
      <c r="D67" s="323"/>
      <c r="E67" s="323"/>
      <c r="F67" s="323"/>
      <c r="G67" s="323"/>
      <c r="H67" s="323"/>
      <c r="J67" s="423">
        <v>2013</v>
      </c>
      <c r="K67" s="323"/>
      <c r="L67" s="323"/>
      <c r="M67" s="323"/>
      <c r="N67" s="323"/>
      <c r="O67" s="323"/>
      <c r="P67" s="323"/>
      <c r="R67" s="423">
        <v>2013</v>
      </c>
      <c r="S67" s="323"/>
      <c r="T67" s="323"/>
      <c r="U67" s="323"/>
      <c r="V67" s="323"/>
      <c r="W67" s="323"/>
      <c r="X67" s="323"/>
    </row>
    <row r="68" spans="2:24" x14ac:dyDescent="0.2">
      <c r="B68" s="423">
        <v>2014</v>
      </c>
      <c r="C68" s="323"/>
      <c r="D68" s="323"/>
      <c r="E68" s="323"/>
      <c r="F68" s="323"/>
      <c r="G68" s="323"/>
      <c r="H68" s="323"/>
      <c r="J68" s="423">
        <v>2014</v>
      </c>
      <c r="K68" s="323"/>
      <c r="L68" s="323"/>
      <c r="M68" s="323"/>
      <c r="N68" s="323"/>
      <c r="O68" s="323"/>
      <c r="P68" s="323"/>
      <c r="R68" s="423">
        <v>2014</v>
      </c>
      <c r="S68" s="323"/>
      <c r="T68" s="323"/>
      <c r="U68" s="323"/>
      <c r="V68" s="323"/>
      <c r="W68" s="323"/>
      <c r="X68" s="323"/>
    </row>
    <row r="69" spans="2:24" x14ac:dyDescent="0.2">
      <c r="B69" s="423">
        <v>2015</v>
      </c>
      <c r="C69" s="3"/>
      <c r="D69" s="3"/>
      <c r="E69" s="3"/>
      <c r="F69" s="3"/>
      <c r="G69" s="3"/>
      <c r="H69" s="3"/>
      <c r="J69" s="423">
        <v>2015</v>
      </c>
      <c r="K69" s="3"/>
      <c r="L69" s="3"/>
      <c r="M69" s="3"/>
      <c r="N69" s="3"/>
      <c r="O69" s="3"/>
      <c r="P69" s="3"/>
      <c r="R69" s="423">
        <v>2015</v>
      </c>
      <c r="S69" s="3"/>
      <c r="T69" s="3"/>
      <c r="U69" s="3"/>
      <c r="V69" s="3"/>
      <c r="W69" s="3"/>
      <c r="X69" s="3"/>
    </row>
    <row r="70" spans="2:24" x14ac:dyDescent="0.2">
      <c r="B70" s="423">
        <v>2016</v>
      </c>
      <c r="C70" s="3"/>
      <c r="D70" s="3"/>
      <c r="E70" s="3"/>
      <c r="F70" s="3"/>
      <c r="G70" s="3"/>
      <c r="H70" s="3"/>
      <c r="J70" s="423">
        <v>2016</v>
      </c>
      <c r="K70" s="3"/>
      <c r="L70" s="3"/>
      <c r="M70" s="3"/>
      <c r="N70" s="3"/>
      <c r="O70" s="3"/>
      <c r="P70" s="3"/>
      <c r="R70" s="423">
        <v>2016</v>
      </c>
      <c r="S70" s="3"/>
      <c r="T70" s="3"/>
      <c r="U70" s="3"/>
      <c r="V70" s="3"/>
      <c r="W70" s="3"/>
      <c r="X70" s="3"/>
    </row>
  </sheetData>
  <customSheetViews>
    <customSheetView guid="{C3E70234-FA18-40E7-B25F-218A5F7D2EA2}">
      <selection activeCell="J23" sqref="J23"/>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2"/>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2">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B1:H1"/>
    <mergeCell ref="B2:H2"/>
    <mergeCell ref="B4:H4"/>
    <mergeCell ref="B5:H5"/>
    <mergeCell ref="B6:H6"/>
    <mergeCell ref="K31:P31"/>
    <mergeCell ref="K52:P52"/>
    <mergeCell ref="S31:X31"/>
    <mergeCell ref="S52:X52"/>
    <mergeCell ref="C31:H31"/>
    <mergeCell ref="C52:H52"/>
  </mergeCells>
  <printOptions horizontalCentered="1"/>
  <pageMargins left="0.25" right="0.25" top="0.5" bottom="0.5" header="0.5" footer="0.5"/>
  <pageSetup scale="94" orientation="portrait" r:id="rId5"/>
  <headerFooter>
    <oddFooter>&amp;R&amp;A</oddFooter>
  </headerFooter>
  <ignoredErrors>
    <ignoredError sqref="H12:H24"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K25" sqref="K25"/>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50" t="s">
        <v>52</v>
      </c>
      <c r="C1" s="550"/>
      <c r="D1" s="550"/>
      <c r="E1" s="550"/>
      <c r="F1" s="550"/>
      <c r="G1" s="550"/>
      <c r="H1" s="550"/>
    </row>
    <row r="2" spans="2:8" ht="12.75" x14ac:dyDescent="0.2">
      <c r="B2" s="596" t="str">
        <f>'FormsList&amp;FilerInfo'!B2</f>
        <v>Pasadena Water and Power</v>
      </c>
      <c r="C2" s="597"/>
      <c r="D2" s="597"/>
      <c r="E2" s="597"/>
      <c r="F2" s="597"/>
      <c r="G2" s="597"/>
      <c r="H2" s="597"/>
    </row>
    <row r="3" spans="2:8" ht="12.75" x14ac:dyDescent="0.2">
      <c r="B3" s="322"/>
      <c r="C3" s="322"/>
      <c r="D3" s="322"/>
      <c r="E3" s="322"/>
      <c r="F3" s="322"/>
      <c r="G3" s="322"/>
      <c r="H3" s="322"/>
    </row>
    <row r="4" spans="2:8" ht="12.75" x14ac:dyDescent="0.2">
      <c r="B4" s="597" t="s">
        <v>295</v>
      </c>
      <c r="C4" s="597"/>
      <c r="D4" s="597"/>
      <c r="E4" s="597"/>
      <c r="F4" s="597"/>
      <c r="G4" s="597"/>
      <c r="H4" s="597"/>
    </row>
    <row r="5" spans="2:8" ht="15.75" x14ac:dyDescent="0.25">
      <c r="B5" s="598" t="s">
        <v>303</v>
      </c>
      <c r="C5" s="598"/>
      <c r="D5" s="598"/>
      <c r="E5" s="598"/>
      <c r="F5" s="598"/>
      <c r="G5" s="598"/>
      <c r="H5" s="598"/>
    </row>
    <row r="6" spans="2:8" ht="12.75" x14ac:dyDescent="0.2">
      <c r="B6" s="597" t="s">
        <v>26</v>
      </c>
      <c r="C6" s="599"/>
      <c r="D6" s="599"/>
      <c r="E6" s="599"/>
      <c r="F6" s="599"/>
      <c r="G6" s="599"/>
      <c r="H6" s="599"/>
    </row>
    <row r="10" spans="2:8" x14ac:dyDescent="0.2">
      <c r="B10" s="390"/>
      <c r="C10" s="592" t="s">
        <v>304</v>
      </c>
      <c r="D10" s="593"/>
      <c r="E10" s="593"/>
      <c r="F10" s="593"/>
      <c r="G10" s="593"/>
      <c r="H10" s="594"/>
    </row>
    <row r="11" spans="2:8" ht="22.5" x14ac:dyDescent="0.2">
      <c r="B11" s="324" t="s">
        <v>435</v>
      </c>
      <c r="C11" s="391" t="s">
        <v>18</v>
      </c>
      <c r="D11" s="391" t="s">
        <v>19</v>
      </c>
      <c r="E11" s="391" t="s">
        <v>17</v>
      </c>
      <c r="F11" s="391" t="s">
        <v>25</v>
      </c>
      <c r="G11" s="391" t="s">
        <v>22</v>
      </c>
      <c r="H11" s="391" t="s">
        <v>14</v>
      </c>
    </row>
    <row r="12" spans="2:8" x14ac:dyDescent="0.2">
      <c r="B12" s="423">
        <v>2000</v>
      </c>
      <c r="C12" s="495">
        <v>0</v>
      </c>
      <c r="D12" s="495">
        <v>4.0000000000000001E-3</v>
      </c>
      <c r="E12" s="323"/>
      <c r="F12" s="323"/>
      <c r="G12" s="323"/>
      <c r="H12" s="495">
        <f>SUM(C12:G12)</f>
        <v>4.0000000000000001E-3</v>
      </c>
    </row>
    <row r="13" spans="2:8" x14ac:dyDescent="0.2">
      <c r="B13" s="423">
        <v>2001</v>
      </c>
      <c r="C13" s="495">
        <v>0.02</v>
      </c>
      <c r="D13" s="495">
        <v>3.0000000000000001E-3</v>
      </c>
      <c r="E13" s="323"/>
      <c r="F13" s="323"/>
      <c r="G13" s="323"/>
      <c r="H13" s="495">
        <f t="shared" ref="H13:H28" si="0">SUM(C13:G13)</f>
        <v>2.3E-2</v>
      </c>
    </row>
    <row r="14" spans="2:8" x14ac:dyDescent="0.2">
      <c r="B14" s="423">
        <v>2002</v>
      </c>
      <c r="C14" s="495">
        <v>1.2E-2</v>
      </c>
      <c r="D14" s="495">
        <v>3.3000000000000002E-2</v>
      </c>
      <c r="E14" s="323"/>
      <c r="F14" s="323"/>
      <c r="G14" s="323"/>
      <c r="H14" s="495">
        <f t="shared" si="0"/>
        <v>4.4999999999999998E-2</v>
      </c>
    </row>
    <row r="15" spans="2:8" x14ac:dyDescent="0.2">
      <c r="B15" s="423">
        <v>2003</v>
      </c>
      <c r="C15" s="495">
        <v>1.2999999999999999E-2</v>
      </c>
      <c r="D15" s="495">
        <v>0</v>
      </c>
      <c r="E15" s="323"/>
      <c r="F15" s="323"/>
      <c r="G15" s="323"/>
      <c r="H15" s="495">
        <f t="shared" si="0"/>
        <v>1.2999999999999999E-2</v>
      </c>
    </row>
    <row r="16" spans="2:8" x14ac:dyDescent="0.2">
      <c r="B16" s="423">
        <v>2004</v>
      </c>
      <c r="C16" s="495">
        <v>0</v>
      </c>
      <c r="D16" s="495">
        <v>3.1E-2</v>
      </c>
      <c r="E16" s="323"/>
      <c r="F16" s="323"/>
      <c r="G16" s="323"/>
      <c r="H16" s="495">
        <f t="shared" si="0"/>
        <v>3.1E-2</v>
      </c>
    </row>
    <row r="17" spans="2:24" x14ac:dyDescent="0.2">
      <c r="B17" s="423">
        <v>2005</v>
      </c>
      <c r="C17" s="495">
        <v>1.2E-2</v>
      </c>
      <c r="D17" s="495">
        <v>0.01</v>
      </c>
      <c r="E17" s="323"/>
      <c r="F17" s="323"/>
      <c r="G17" s="323"/>
      <c r="H17" s="495">
        <f t="shared" si="0"/>
        <v>2.1999999999999999E-2</v>
      </c>
    </row>
    <row r="18" spans="2:24" x14ac:dyDescent="0.2">
      <c r="B18" s="423">
        <v>2006</v>
      </c>
      <c r="C18" s="495">
        <v>2.7E-2</v>
      </c>
      <c r="D18" s="495">
        <v>3.2000000000000001E-2</v>
      </c>
      <c r="E18" s="323"/>
      <c r="F18" s="323"/>
      <c r="G18" s="323"/>
      <c r="H18" s="495">
        <f t="shared" si="0"/>
        <v>5.8999999999999997E-2</v>
      </c>
    </row>
    <row r="19" spans="2:24" x14ac:dyDescent="0.2">
      <c r="B19" s="423">
        <v>2007</v>
      </c>
      <c r="C19" s="495">
        <v>5.3999999999999999E-2</v>
      </c>
      <c r="D19" s="495">
        <v>0</v>
      </c>
      <c r="E19" s="323"/>
      <c r="F19" s="323"/>
      <c r="G19" s="323"/>
      <c r="H19" s="495">
        <f t="shared" si="0"/>
        <v>5.3999999999999999E-2</v>
      </c>
    </row>
    <row r="20" spans="2:24" x14ac:dyDescent="0.2">
      <c r="B20" s="423">
        <v>2008</v>
      </c>
      <c r="C20" s="495">
        <v>0.1</v>
      </c>
      <c r="D20" s="495">
        <v>0.22500000000000001</v>
      </c>
      <c r="E20" s="323"/>
      <c r="F20" s="323"/>
      <c r="G20" s="323"/>
      <c r="H20" s="495">
        <f t="shared" si="0"/>
        <v>0.32500000000000001</v>
      </c>
    </row>
    <row r="21" spans="2:24" x14ac:dyDescent="0.2">
      <c r="B21" s="423">
        <v>2009</v>
      </c>
      <c r="C21" s="495">
        <v>0.24399999999999999</v>
      </c>
      <c r="D21" s="495">
        <v>0.112</v>
      </c>
      <c r="E21" s="323"/>
      <c r="F21" s="323"/>
      <c r="G21" s="323"/>
      <c r="H21" s="495">
        <f t="shared" si="0"/>
        <v>0.35599999999999998</v>
      </c>
    </row>
    <row r="22" spans="2:24" x14ac:dyDescent="0.2">
      <c r="B22" s="423">
        <v>2010</v>
      </c>
      <c r="C22" s="495">
        <v>0.42599999999999999</v>
      </c>
      <c r="D22" s="495">
        <v>1.0960000000000001</v>
      </c>
      <c r="E22" s="323"/>
      <c r="F22" s="323"/>
      <c r="G22" s="323"/>
      <c r="H22" s="495">
        <f t="shared" si="0"/>
        <v>1.522</v>
      </c>
    </row>
    <row r="23" spans="2:24" x14ac:dyDescent="0.2">
      <c r="B23" s="423">
        <v>2011</v>
      </c>
      <c r="C23" s="495">
        <v>0.158</v>
      </c>
      <c r="D23" s="495">
        <v>0.85799999999999998</v>
      </c>
      <c r="E23" s="323"/>
      <c r="F23" s="323"/>
      <c r="G23" s="323"/>
      <c r="H23" s="495">
        <f t="shared" si="0"/>
        <v>1.016</v>
      </c>
    </row>
    <row r="24" spans="2:24" x14ac:dyDescent="0.2">
      <c r="B24" s="423">
        <v>2012</v>
      </c>
      <c r="C24" s="495">
        <v>0.40300000000000002</v>
      </c>
      <c r="D24" s="495">
        <v>0.54300000000000004</v>
      </c>
      <c r="E24" s="323"/>
      <c r="F24" s="323"/>
      <c r="G24" s="323"/>
      <c r="H24" s="495">
        <f t="shared" si="0"/>
        <v>0.94600000000000006</v>
      </c>
    </row>
    <row r="25" spans="2:24" x14ac:dyDescent="0.2">
      <c r="B25" s="423">
        <v>2013</v>
      </c>
      <c r="C25" s="495">
        <v>0.436</v>
      </c>
      <c r="D25" s="495">
        <v>2.7E-2</v>
      </c>
      <c r="E25" s="323"/>
      <c r="F25" s="323"/>
      <c r="G25" s="323"/>
      <c r="H25" s="495">
        <f t="shared" si="0"/>
        <v>0.46300000000000002</v>
      </c>
    </row>
    <row r="26" spans="2:24" x14ac:dyDescent="0.2">
      <c r="B26" s="423">
        <v>2014</v>
      </c>
      <c r="C26" s="495">
        <v>0.59599999999999997</v>
      </c>
      <c r="D26" s="495">
        <v>0.78100000000000003</v>
      </c>
      <c r="E26" s="323"/>
      <c r="F26" s="323"/>
      <c r="G26" s="323"/>
      <c r="H26" s="495">
        <f t="shared" si="0"/>
        <v>1.377</v>
      </c>
    </row>
    <row r="27" spans="2:24" x14ac:dyDescent="0.2">
      <c r="B27" s="423">
        <v>2015</v>
      </c>
      <c r="C27" s="504">
        <v>0.80200000000000005</v>
      </c>
      <c r="D27" s="504">
        <v>0.152</v>
      </c>
      <c r="E27" s="390"/>
      <c r="F27" s="390"/>
      <c r="G27" s="390"/>
      <c r="H27" s="498">
        <f t="shared" si="0"/>
        <v>0.95400000000000007</v>
      </c>
    </row>
    <row r="28" spans="2:24" x14ac:dyDescent="0.2">
      <c r="B28" s="423">
        <v>2016</v>
      </c>
      <c r="C28" s="504">
        <v>1.1200000000000001</v>
      </c>
      <c r="D28" s="504">
        <v>0.32300000000000001</v>
      </c>
      <c r="E28" s="390"/>
      <c r="F28" s="390"/>
      <c r="G28" s="390"/>
      <c r="H28" s="498">
        <f t="shared" si="0"/>
        <v>1.4430000000000001</v>
      </c>
    </row>
    <row r="29" spans="2:24" x14ac:dyDescent="0.2">
      <c r="B29" s="325"/>
    </row>
    <row r="31" spans="2:24" x14ac:dyDescent="0.2">
      <c r="B31" s="390"/>
      <c r="C31" s="592" t="s">
        <v>310</v>
      </c>
      <c r="D31" s="593"/>
      <c r="E31" s="593"/>
      <c r="F31" s="593"/>
      <c r="G31" s="593"/>
      <c r="H31" s="594"/>
      <c r="J31" s="390"/>
      <c r="K31" s="592" t="s">
        <v>310</v>
      </c>
      <c r="L31" s="593"/>
      <c r="M31" s="593"/>
      <c r="N31" s="593"/>
      <c r="O31" s="593"/>
      <c r="P31" s="594"/>
      <c r="R31" s="390"/>
      <c r="S31" s="592" t="s">
        <v>310</v>
      </c>
      <c r="T31" s="593"/>
      <c r="U31" s="593"/>
      <c r="V31" s="593"/>
      <c r="W31" s="593"/>
      <c r="X31" s="594"/>
    </row>
    <row r="32" spans="2:24" x14ac:dyDescent="0.2">
      <c r="B32" s="391" t="s">
        <v>13</v>
      </c>
      <c r="C32" s="391" t="s">
        <v>18</v>
      </c>
      <c r="D32" s="391" t="s">
        <v>19</v>
      </c>
      <c r="E32" s="391" t="s">
        <v>17</v>
      </c>
      <c r="F32" s="391" t="s">
        <v>25</v>
      </c>
      <c r="G32" s="391" t="s">
        <v>22</v>
      </c>
      <c r="H32" s="391" t="s">
        <v>14</v>
      </c>
      <c r="J32" s="391" t="s">
        <v>13</v>
      </c>
      <c r="K32" s="391" t="s">
        <v>18</v>
      </c>
      <c r="L32" s="391" t="s">
        <v>19</v>
      </c>
      <c r="M32" s="391" t="s">
        <v>17</v>
      </c>
      <c r="N32" s="391" t="s">
        <v>25</v>
      </c>
      <c r="O32" s="391" t="s">
        <v>22</v>
      </c>
      <c r="P32" s="391" t="s">
        <v>14</v>
      </c>
      <c r="R32" s="391" t="s">
        <v>13</v>
      </c>
      <c r="S32" s="391" t="s">
        <v>18</v>
      </c>
      <c r="T32" s="391" t="s">
        <v>19</v>
      </c>
      <c r="U32" s="391" t="s">
        <v>17</v>
      </c>
      <c r="V32" s="391" t="s">
        <v>25</v>
      </c>
      <c r="W32" s="391" t="s">
        <v>22</v>
      </c>
      <c r="X32" s="391" t="s">
        <v>14</v>
      </c>
    </row>
    <row r="33" spans="2:24" x14ac:dyDescent="0.2">
      <c r="B33" s="423">
        <v>2000</v>
      </c>
      <c r="C33" s="323"/>
      <c r="D33" s="323"/>
      <c r="E33" s="323"/>
      <c r="F33" s="323"/>
      <c r="G33" s="323"/>
      <c r="H33" s="323"/>
      <c r="J33" s="423">
        <v>2000</v>
      </c>
      <c r="K33" s="323"/>
      <c r="L33" s="323"/>
      <c r="M33" s="323"/>
      <c r="N33" s="323"/>
      <c r="O33" s="323"/>
      <c r="P33" s="323"/>
      <c r="R33" s="423">
        <v>2000</v>
      </c>
      <c r="S33" s="323"/>
      <c r="T33" s="323"/>
      <c r="U33" s="323"/>
      <c r="V33" s="323"/>
      <c r="W33" s="323"/>
      <c r="X33" s="323"/>
    </row>
    <row r="34" spans="2:24" x14ac:dyDescent="0.2">
      <c r="B34" s="423">
        <v>2001</v>
      </c>
      <c r="C34" s="323"/>
      <c r="D34" s="323"/>
      <c r="E34" s="323"/>
      <c r="F34" s="323"/>
      <c r="G34" s="323"/>
      <c r="H34" s="323"/>
      <c r="J34" s="423">
        <v>2001</v>
      </c>
      <c r="K34" s="323"/>
      <c r="L34" s="323"/>
      <c r="M34" s="323"/>
      <c r="N34" s="323"/>
      <c r="O34" s="323"/>
      <c r="P34" s="323"/>
      <c r="R34" s="423">
        <v>2001</v>
      </c>
      <c r="S34" s="323"/>
      <c r="T34" s="323"/>
      <c r="U34" s="323"/>
      <c r="V34" s="323"/>
      <c r="W34" s="323"/>
      <c r="X34" s="323"/>
    </row>
    <row r="35" spans="2:24" x14ac:dyDescent="0.2">
      <c r="B35" s="423">
        <v>2002</v>
      </c>
      <c r="C35" s="323"/>
      <c r="D35" s="323"/>
      <c r="E35" s="323"/>
      <c r="F35" s="323"/>
      <c r="G35" s="323"/>
      <c r="H35" s="323"/>
      <c r="J35" s="423">
        <v>2002</v>
      </c>
      <c r="K35" s="323"/>
      <c r="L35" s="323"/>
      <c r="M35" s="323"/>
      <c r="N35" s="323"/>
      <c r="O35" s="323"/>
      <c r="P35" s="323"/>
      <c r="R35" s="423">
        <v>2002</v>
      </c>
      <c r="S35" s="323"/>
      <c r="T35" s="323"/>
      <c r="U35" s="323"/>
      <c r="V35" s="323"/>
      <c r="W35" s="323"/>
      <c r="X35" s="323"/>
    </row>
    <row r="36" spans="2:24" x14ac:dyDescent="0.2">
      <c r="B36" s="423">
        <v>2003</v>
      </c>
      <c r="C36" s="323"/>
      <c r="D36" s="323"/>
      <c r="E36" s="323"/>
      <c r="F36" s="323"/>
      <c r="G36" s="323"/>
      <c r="H36" s="323"/>
      <c r="J36" s="423">
        <v>2003</v>
      </c>
      <c r="K36" s="323"/>
      <c r="L36" s="323"/>
      <c r="M36" s="323"/>
      <c r="N36" s="323"/>
      <c r="O36" s="323"/>
      <c r="P36" s="323"/>
      <c r="R36" s="423">
        <v>2003</v>
      </c>
      <c r="S36" s="323"/>
      <c r="T36" s="323"/>
      <c r="U36" s="323"/>
      <c r="V36" s="323"/>
      <c r="W36" s="323"/>
      <c r="X36" s="323"/>
    </row>
    <row r="37" spans="2:24" x14ac:dyDescent="0.2">
      <c r="B37" s="423">
        <v>2004</v>
      </c>
      <c r="C37" s="323"/>
      <c r="D37" s="323"/>
      <c r="E37" s="323"/>
      <c r="F37" s="323"/>
      <c r="G37" s="323"/>
      <c r="H37" s="323"/>
      <c r="J37" s="423">
        <v>2004</v>
      </c>
      <c r="K37" s="323"/>
      <c r="L37" s="323"/>
      <c r="M37" s="323"/>
      <c r="N37" s="323"/>
      <c r="O37" s="323"/>
      <c r="P37" s="323"/>
      <c r="R37" s="423">
        <v>2004</v>
      </c>
      <c r="S37" s="323"/>
      <c r="T37" s="323"/>
      <c r="U37" s="323"/>
      <c r="V37" s="323"/>
      <c r="W37" s="323"/>
      <c r="X37" s="323"/>
    </row>
    <row r="38" spans="2:24" x14ac:dyDescent="0.2">
      <c r="B38" s="423">
        <v>2005</v>
      </c>
      <c r="C38" s="323"/>
      <c r="D38" s="323"/>
      <c r="E38" s="323"/>
      <c r="F38" s="323"/>
      <c r="G38" s="323"/>
      <c r="H38" s="323"/>
      <c r="J38" s="423">
        <v>2005</v>
      </c>
      <c r="K38" s="323"/>
      <c r="L38" s="323"/>
      <c r="M38" s="323"/>
      <c r="N38" s="323"/>
      <c r="O38" s="323"/>
      <c r="P38" s="323"/>
      <c r="R38" s="423">
        <v>2005</v>
      </c>
      <c r="S38" s="323"/>
      <c r="T38" s="323"/>
      <c r="U38" s="323"/>
      <c r="V38" s="323"/>
      <c r="W38" s="323"/>
      <c r="X38" s="323"/>
    </row>
    <row r="39" spans="2:24" x14ac:dyDescent="0.2">
      <c r="B39" s="423">
        <v>2006</v>
      </c>
      <c r="C39" s="323"/>
      <c r="D39" s="323"/>
      <c r="E39" s="323"/>
      <c r="F39" s="323"/>
      <c r="G39" s="323"/>
      <c r="H39" s="323"/>
      <c r="J39" s="423">
        <v>2006</v>
      </c>
      <c r="K39" s="323"/>
      <c r="L39" s="323"/>
      <c r="M39" s="323"/>
      <c r="N39" s="323"/>
      <c r="O39" s="323"/>
      <c r="P39" s="323"/>
      <c r="R39" s="423">
        <v>2006</v>
      </c>
      <c r="S39" s="323"/>
      <c r="T39" s="323"/>
      <c r="U39" s="323"/>
      <c r="V39" s="323"/>
      <c r="W39" s="323"/>
      <c r="X39" s="323"/>
    </row>
    <row r="40" spans="2:24" x14ac:dyDescent="0.2">
      <c r="B40" s="423">
        <v>2007</v>
      </c>
      <c r="C40" s="323"/>
      <c r="D40" s="323"/>
      <c r="E40" s="323"/>
      <c r="F40" s="323"/>
      <c r="G40" s="323"/>
      <c r="H40" s="323"/>
      <c r="J40" s="423">
        <v>2007</v>
      </c>
      <c r="K40" s="323"/>
      <c r="L40" s="323"/>
      <c r="M40" s="323"/>
      <c r="N40" s="323"/>
      <c r="O40" s="323"/>
      <c r="P40" s="323"/>
      <c r="R40" s="423">
        <v>2007</v>
      </c>
      <c r="S40" s="323"/>
      <c r="T40" s="323"/>
      <c r="U40" s="323"/>
      <c r="V40" s="323"/>
      <c r="W40" s="323"/>
      <c r="X40" s="323"/>
    </row>
    <row r="41" spans="2:24" x14ac:dyDescent="0.2">
      <c r="B41" s="423">
        <v>2008</v>
      </c>
      <c r="C41" s="323"/>
      <c r="D41" s="323"/>
      <c r="E41" s="323"/>
      <c r="F41" s="323"/>
      <c r="G41" s="323"/>
      <c r="H41" s="323"/>
      <c r="J41" s="423">
        <v>2008</v>
      </c>
      <c r="K41" s="323"/>
      <c r="L41" s="323"/>
      <c r="M41" s="323"/>
      <c r="N41" s="323"/>
      <c r="O41" s="323"/>
      <c r="P41" s="323"/>
      <c r="R41" s="423">
        <v>2008</v>
      </c>
      <c r="S41" s="323"/>
      <c r="T41" s="323"/>
      <c r="U41" s="323"/>
      <c r="V41" s="323"/>
      <c r="W41" s="323"/>
      <c r="X41" s="323"/>
    </row>
    <row r="42" spans="2:24" x14ac:dyDescent="0.2">
      <c r="B42" s="423">
        <v>2009</v>
      </c>
      <c r="C42" s="323"/>
      <c r="D42" s="323"/>
      <c r="E42" s="323"/>
      <c r="F42" s="323"/>
      <c r="G42" s="323"/>
      <c r="H42" s="323"/>
      <c r="J42" s="423">
        <v>2009</v>
      </c>
      <c r="K42" s="323"/>
      <c r="L42" s="323"/>
      <c r="M42" s="323"/>
      <c r="N42" s="323"/>
      <c r="O42" s="323"/>
      <c r="P42" s="323"/>
      <c r="R42" s="423">
        <v>2009</v>
      </c>
      <c r="S42" s="323"/>
      <c r="T42" s="323"/>
      <c r="U42" s="323"/>
      <c r="V42" s="323"/>
      <c r="W42" s="323"/>
      <c r="X42" s="323"/>
    </row>
    <row r="43" spans="2:24" x14ac:dyDescent="0.2">
      <c r="B43" s="423">
        <v>2010</v>
      </c>
      <c r="C43" s="323"/>
      <c r="D43" s="323"/>
      <c r="E43" s="323"/>
      <c r="F43" s="323"/>
      <c r="G43" s="323"/>
      <c r="H43" s="323"/>
      <c r="J43" s="423">
        <v>2010</v>
      </c>
      <c r="K43" s="323"/>
      <c r="L43" s="323"/>
      <c r="M43" s="323"/>
      <c r="N43" s="323"/>
      <c r="O43" s="323"/>
      <c r="P43" s="323"/>
      <c r="R43" s="423">
        <v>2010</v>
      </c>
      <c r="S43" s="323"/>
      <c r="T43" s="323"/>
      <c r="U43" s="323"/>
      <c r="V43" s="323"/>
      <c r="W43" s="323"/>
      <c r="X43" s="323"/>
    </row>
    <row r="44" spans="2:24" x14ac:dyDescent="0.2">
      <c r="B44" s="423">
        <v>2011</v>
      </c>
      <c r="C44" s="323"/>
      <c r="D44" s="323"/>
      <c r="E44" s="323"/>
      <c r="F44" s="323"/>
      <c r="G44" s="323"/>
      <c r="H44" s="323"/>
      <c r="J44" s="423">
        <v>2011</v>
      </c>
      <c r="K44" s="323"/>
      <c r="L44" s="323"/>
      <c r="M44" s="323"/>
      <c r="N44" s="323"/>
      <c r="O44" s="323"/>
      <c r="P44" s="323"/>
      <c r="R44" s="423">
        <v>2011</v>
      </c>
      <c r="S44" s="323"/>
      <c r="T44" s="323"/>
      <c r="U44" s="323"/>
      <c r="V44" s="323"/>
      <c r="W44" s="323"/>
      <c r="X44" s="323"/>
    </row>
    <row r="45" spans="2:24" x14ac:dyDescent="0.2">
      <c r="B45" s="423">
        <v>2012</v>
      </c>
      <c r="C45" s="323"/>
      <c r="D45" s="323"/>
      <c r="E45" s="323"/>
      <c r="F45" s="323"/>
      <c r="G45" s="323"/>
      <c r="H45" s="323"/>
      <c r="J45" s="423">
        <v>2012</v>
      </c>
      <c r="K45" s="323"/>
      <c r="L45" s="323"/>
      <c r="M45" s="323"/>
      <c r="N45" s="323"/>
      <c r="O45" s="323"/>
      <c r="P45" s="323"/>
      <c r="R45" s="423">
        <v>2012</v>
      </c>
      <c r="S45" s="323"/>
      <c r="T45" s="323"/>
      <c r="U45" s="323"/>
      <c r="V45" s="323"/>
      <c r="W45" s="323"/>
      <c r="X45" s="323"/>
    </row>
    <row r="46" spans="2:24" x14ac:dyDescent="0.2">
      <c r="B46" s="423">
        <v>2013</v>
      </c>
      <c r="C46" s="323"/>
      <c r="D46" s="323"/>
      <c r="E46" s="323"/>
      <c r="F46" s="323"/>
      <c r="G46" s="323"/>
      <c r="H46" s="323"/>
      <c r="J46" s="423">
        <v>2013</v>
      </c>
      <c r="K46" s="323"/>
      <c r="L46" s="323"/>
      <c r="M46" s="323"/>
      <c r="N46" s="323"/>
      <c r="O46" s="323"/>
      <c r="P46" s="323"/>
      <c r="R46" s="423">
        <v>2013</v>
      </c>
      <c r="S46" s="323"/>
      <c r="T46" s="323"/>
      <c r="U46" s="323"/>
      <c r="V46" s="323"/>
      <c r="W46" s="323"/>
      <c r="X46" s="323"/>
    </row>
    <row r="47" spans="2:24" x14ac:dyDescent="0.2">
      <c r="B47" s="423">
        <v>2014</v>
      </c>
      <c r="C47" s="323"/>
      <c r="D47" s="323"/>
      <c r="E47" s="323"/>
      <c r="F47" s="323"/>
      <c r="G47" s="323"/>
      <c r="H47" s="323"/>
      <c r="J47" s="423">
        <v>2014</v>
      </c>
      <c r="K47" s="323"/>
      <c r="L47" s="323"/>
      <c r="M47" s="323"/>
      <c r="N47" s="323"/>
      <c r="O47" s="323"/>
      <c r="P47" s="323"/>
      <c r="R47" s="423">
        <v>2014</v>
      </c>
      <c r="S47" s="323"/>
      <c r="T47" s="323"/>
      <c r="U47" s="323"/>
      <c r="V47" s="323"/>
      <c r="W47" s="323"/>
      <c r="X47" s="323"/>
    </row>
    <row r="48" spans="2:24" x14ac:dyDescent="0.2">
      <c r="B48" s="423">
        <v>2015</v>
      </c>
      <c r="C48" s="390"/>
      <c r="D48" s="390"/>
      <c r="E48" s="390"/>
      <c r="F48" s="390"/>
      <c r="G48" s="390"/>
      <c r="H48" s="390"/>
      <c r="J48" s="423">
        <v>2015</v>
      </c>
      <c r="K48" s="390"/>
      <c r="L48" s="390"/>
      <c r="M48" s="390"/>
      <c r="N48" s="390"/>
      <c r="O48" s="390"/>
      <c r="P48" s="390"/>
      <c r="R48" s="423">
        <v>2015</v>
      </c>
      <c r="S48" s="390"/>
      <c r="T48" s="390"/>
      <c r="U48" s="390"/>
      <c r="V48" s="390"/>
      <c r="W48" s="390"/>
      <c r="X48" s="390"/>
    </row>
    <row r="49" spans="2:24" x14ac:dyDescent="0.2">
      <c r="B49" s="423">
        <v>2016</v>
      </c>
      <c r="C49" s="390"/>
      <c r="D49" s="390"/>
      <c r="E49" s="390"/>
      <c r="F49" s="390"/>
      <c r="G49" s="390"/>
      <c r="H49" s="390"/>
      <c r="J49" s="423">
        <v>2016</v>
      </c>
      <c r="K49" s="390"/>
      <c r="L49" s="390"/>
      <c r="M49" s="390"/>
      <c r="N49" s="390"/>
      <c r="O49" s="390"/>
      <c r="P49" s="390"/>
      <c r="R49" s="423">
        <v>2016</v>
      </c>
      <c r="S49" s="390"/>
      <c r="T49" s="390"/>
      <c r="U49" s="390"/>
      <c r="V49" s="390"/>
      <c r="W49" s="390"/>
      <c r="X49" s="390"/>
    </row>
    <row r="52" spans="2:24" x14ac:dyDescent="0.2">
      <c r="B52" s="390"/>
      <c r="C52" s="592" t="s">
        <v>311</v>
      </c>
      <c r="D52" s="593"/>
      <c r="E52" s="593"/>
      <c r="F52" s="593"/>
      <c r="G52" s="593"/>
      <c r="H52" s="594"/>
      <c r="J52" s="390"/>
      <c r="K52" s="592" t="s">
        <v>311</v>
      </c>
      <c r="L52" s="593"/>
      <c r="M52" s="593"/>
      <c r="N52" s="593"/>
      <c r="O52" s="593"/>
      <c r="P52" s="594"/>
      <c r="R52" s="390"/>
      <c r="S52" s="592" t="s">
        <v>311</v>
      </c>
      <c r="T52" s="593"/>
      <c r="U52" s="593"/>
      <c r="V52" s="593"/>
      <c r="W52" s="593"/>
      <c r="X52" s="594"/>
    </row>
    <row r="53" spans="2:24" x14ac:dyDescent="0.2">
      <c r="B53" s="391" t="s">
        <v>13</v>
      </c>
      <c r="C53" s="391" t="s">
        <v>18</v>
      </c>
      <c r="D53" s="391" t="s">
        <v>19</v>
      </c>
      <c r="E53" s="391" t="s">
        <v>17</v>
      </c>
      <c r="F53" s="391" t="s">
        <v>25</v>
      </c>
      <c r="G53" s="391" t="s">
        <v>22</v>
      </c>
      <c r="H53" s="391" t="s">
        <v>14</v>
      </c>
      <c r="J53" s="391" t="s">
        <v>13</v>
      </c>
      <c r="K53" s="391" t="s">
        <v>18</v>
      </c>
      <c r="L53" s="391" t="s">
        <v>19</v>
      </c>
      <c r="M53" s="391" t="s">
        <v>17</v>
      </c>
      <c r="N53" s="391" t="s">
        <v>25</v>
      </c>
      <c r="O53" s="391" t="s">
        <v>22</v>
      </c>
      <c r="P53" s="391" t="s">
        <v>14</v>
      </c>
      <c r="R53" s="391" t="s">
        <v>13</v>
      </c>
      <c r="S53" s="391" t="s">
        <v>18</v>
      </c>
      <c r="T53" s="391" t="s">
        <v>19</v>
      </c>
      <c r="U53" s="391" t="s">
        <v>17</v>
      </c>
      <c r="V53" s="391" t="s">
        <v>25</v>
      </c>
      <c r="W53" s="391" t="s">
        <v>22</v>
      </c>
      <c r="X53" s="391" t="s">
        <v>14</v>
      </c>
    </row>
    <row r="54" spans="2:24" x14ac:dyDescent="0.2">
      <c r="B54" s="423">
        <v>2000</v>
      </c>
      <c r="C54" s="323"/>
      <c r="D54" s="323"/>
      <c r="E54" s="323"/>
      <c r="F54" s="323"/>
      <c r="G54" s="323"/>
      <c r="H54" s="323"/>
      <c r="J54" s="423">
        <v>2000</v>
      </c>
      <c r="K54" s="323"/>
      <c r="L54" s="323"/>
      <c r="M54" s="323"/>
      <c r="N54" s="323"/>
      <c r="O54" s="323"/>
      <c r="P54" s="323"/>
      <c r="R54" s="423">
        <v>2000</v>
      </c>
      <c r="S54" s="323"/>
      <c r="T54" s="323"/>
      <c r="U54" s="323"/>
      <c r="V54" s="323"/>
      <c r="W54" s="323"/>
      <c r="X54" s="323"/>
    </row>
    <row r="55" spans="2:24" x14ac:dyDescent="0.2">
      <c r="B55" s="423">
        <v>2001</v>
      </c>
      <c r="C55" s="323"/>
      <c r="D55" s="323"/>
      <c r="E55" s="323"/>
      <c r="F55" s="323"/>
      <c r="G55" s="323"/>
      <c r="H55" s="323"/>
      <c r="J55" s="423">
        <v>2001</v>
      </c>
      <c r="K55" s="323"/>
      <c r="L55" s="323"/>
      <c r="M55" s="323"/>
      <c r="N55" s="323"/>
      <c r="O55" s="323"/>
      <c r="P55" s="323"/>
      <c r="R55" s="423">
        <v>2001</v>
      </c>
      <c r="S55" s="323"/>
      <c r="T55" s="323"/>
      <c r="U55" s="323"/>
      <c r="V55" s="323"/>
      <c r="W55" s="323"/>
      <c r="X55" s="323"/>
    </row>
    <row r="56" spans="2:24" x14ac:dyDescent="0.2">
      <c r="B56" s="423">
        <v>2002</v>
      </c>
      <c r="C56" s="323"/>
      <c r="D56" s="323"/>
      <c r="E56" s="323"/>
      <c r="F56" s="323"/>
      <c r="G56" s="323"/>
      <c r="H56" s="323"/>
      <c r="J56" s="423">
        <v>2002</v>
      </c>
      <c r="K56" s="323"/>
      <c r="L56" s="323"/>
      <c r="M56" s="323"/>
      <c r="N56" s="323"/>
      <c r="O56" s="323"/>
      <c r="P56" s="323"/>
      <c r="R56" s="423">
        <v>2002</v>
      </c>
      <c r="S56" s="323"/>
      <c r="T56" s="323"/>
      <c r="U56" s="323"/>
      <c r="V56" s="323"/>
      <c r="W56" s="323"/>
      <c r="X56" s="323"/>
    </row>
    <row r="57" spans="2:24" x14ac:dyDescent="0.2">
      <c r="B57" s="423">
        <v>2003</v>
      </c>
      <c r="C57" s="323"/>
      <c r="D57" s="323"/>
      <c r="E57" s="323"/>
      <c r="F57" s="323"/>
      <c r="G57" s="323"/>
      <c r="H57" s="323"/>
      <c r="J57" s="423">
        <v>2003</v>
      </c>
      <c r="K57" s="323"/>
      <c r="L57" s="323"/>
      <c r="M57" s="323"/>
      <c r="N57" s="323"/>
      <c r="O57" s="323"/>
      <c r="P57" s="323"/>
      <c r="R57" s="423">
        <v>2003</v>
      </c>
      <c r="S57" s="323"/>
      <c r="T57" s="323"/>
      <c r="U57" s="323"/>
      <c r="V57" s="323"/>
      <c r="W57" s="323"/>
      <c r="X57" s="323"/>
    </row>
    <row r="58" spans="2:24" x14ac:dyDescent="0.2">
      <c r="B58" s="423">
        <v>2004</v>
      </c>
      <c r="C58" s="323"/>
      <c r="D58" s="323"/>
      <c r="E58" s="323"/>
      <c r="F58" s="323"/>
      <c r="G58" s="323"/>
      <c r="H58" s="323"/>
      <c r="J58" s="423">
        <v>2004</v>
      </c>
      <c r="K58" s="323"/>
      <c r="L58" s="323"/>
      <c r="M58" s="323"/>
      <c r="N58" s="323"/>
      <c r="O58" s="323"/>
      <c r="P58" s="323"/>
      <c r="R58" s="423">
        <v>2004</v>
      </c>
      <c r="S58" s="323"/>
      <c r="T58" s="323"/>
      <c r="U58" s="323"/>
      <c r="V58" s="323"/>
      <c r="W58" s="323"/>
      <c r="X58" s="323"/>
    </row>
    <row r="59" spans="2:24" x14ac:dyDescent="0.2">
      <c r="B59" s="423">
        <v>2005</v>
      </c>
      <c r="C59" s="323"/>
      <c r="D59" s="323"/>
      <c r="E59" s="323"/>
      <c r="F59" s="323"/>
      <c r="G59" s="323"/>
      <c r="H59" s="323"/>
      <c r="J59" s="423">
        <v>2005</v>
      </c>
      <c r="K59" s="323"/>
      <c r="L59" s="323"/>
      <c r="M59" s="323"/>
      <c r="N59" s="323"/>
      <c r="O59" s="323"/>
      <c r="P59" s="323"/>
      <c r="R59" s="423">
        <v>2005</v>
      </c>
      <c r="S59" s="323"/>
      <c r="T59" s="323"/>
      <c r="U59" s="323"/>
      <c r="V59" s="323"/>
      <c r="W59" s="323"/>
      <c r="X59" s="323"/>
    </row>
    <row r="60" spans="2:24" x14ac:dyDescent="0.2">
      <c r="B60" s="423">
        <v>2006</v>
      </c>
      <c r="C60" s="323"/>
      <c r="D60" s="323"/>
      <c r="E60" s="323"/>
      <c r="F60" s="323"/>
      <c r="G60" s="323"/>
      <c r="H60" s="323"/>
      <c r="J60" s="423">
        <v>2006</v>
      </c>
      <c r="K60" s="323"/>
      <c r="L60" s="323"/>
      <c r="M60" s="323"/>
      <c r="N60" s="323"/>
      <c r="O60" s="323"/>
      <c r="P60" s="323"/>
      <c r="R60" s="423">
        <v>2006</v>
      </c>
      <c r="S60" s="323"/>
      <c r="T60" s="323"/>
      <c r="U60" s="323"/>
      <c r="V60" s="323"/>
      <c r="W60" s="323"/>
      <c r="X60" s="323"/>
    </row>
    <row r="61" spans="2:24" x14ac:dyDescent="0.2">
      <c r="B61" s="423">
        <v>2007</v>
      </c>
      <c r="C61" s="323"/>
      <c r="D61" s="323"/>
      <c r="E61" s="323"/>
      <c r="F61" s="323"/>
      <c r="G61" s="323"/>
      <c r="H61" s="323"/>
      <c r="J61" s="423">
        <v>2007</v>
      </c>
      <c r="K61" s="323"/>
      <c r="L61" s="323"/>
      <c r="M61" s="323"/>
      <c r="N61" s="323"/>
      <c r="O61" s="323"/>
      <c r="P61" s="323"/>
      <c r="R61" s="423">
        <v>2007</v>
      </c>
      <c r="S61" s="323"/>
      <c r="T61" s="323"/>
      <c r="U61" s="323"/>
      <c r="V61" s="323"/>
      <c r="W61" s="323"/>
      <c r="X61" s="323"/>
    </row>
    <row r="62" spans="2:24" x14ac:dyDescent="0.2">
      <c r="B62" s="423">
        <v>2008</v>
      </c>
      <c r="C62" s="323"/>
      <c r="D62" s="323"/>
      <c r="E62" s="323"/>
      <c r="F62" s="323"/>
      <c r="G62" s="323"/>
      <c r="H62" s="323"/>
      <c r="J62" s="423">
        <v>2008</v>
      </c>
      <c r="K62" s="323"/>
      <c r="L62" s="323"/>
      <c r="M62" s="323"/>
      <c r="N62" s="323"/>
      <c r="O62" s="323"/>
      <c r="P62" s="323"/>
      <c r="R62" s="423">
        <v>2008</v>
      </c>
      <c r="S62" s="323"/>
      <c r="T62" s="323"/>
      <c r="U62" s="323"/>
      <c r="V62" s="323"/>
      <c r="W62" s="323"/>
      <c r="X62" s="323"/>
    </row>
    <row r="63" spans="2:24" x14ac:dyDescent="0.2">
      <c r="B63" s="423">
        <v>2009</v>
      </c>
      <c r="C63" s="323"/>
      <c r="D63" s="323"/>
      <c r="E63" s="323"/>
      <c r="F63" s="323"/>
      <c r="G63" s="323"/>
      <c r="H63" s="323"/>
      <c r="J63" s="423">
        <v>2009</v>
      </c>
      <c r="K63" s="323"/>
      <c r="L63" s="323"/>
      <c r="M63" s="323"/>
      <c r="N63" s="323"/>
      <c r="O63" s="323"/>
      <c r="P63" s="323"/>
      <c r="R63" s="423">
        <v>2009</v>
      </c>
      <c r="S63" s="323"/>
      <c r="T63" s="323"/>
      <c r="U63" s="323"/>
      <c r="V63" s="323"/>
      <c r="W63" s="323"/>
      <c r="X63" s="323"/>
    </row>
    <row r="64" spans="2:24" x14ac:dyDescent="0.2">
      <c r="B64" s="423">
        <v>2010</v>
      </c>
      <c r="C64" s="323"/>
      <c r="D64" s="323"/>
      <c r="E64" s="323"/>
      <c r="F64" s="323"/>
      <c r="G64" s="323"/>
      <c r="H64" s="323"/>
      <c r="J64" s="423">
        <v>2010</v>
      </c>
      <c r="K64" s="323"/>
      <c r="L64" s="323"/>
      <c r="M64" s="323"/>
      <c r="N64" s="323"/>
      <c r="O64" s="323"/>
      <c r="P64" s="323"/>
      <c r="R64" s="423">
        <v>2010</v>
      </c>
      <c r="S64" s="323"/>
      <c r="T64" s="323"/>
      <c r="U64" s="323"/>
      <c r="V64" s="323"/>
      <c r="W64" s="323"/>
      <c r="X64" s="323"/>
    </row>
    <row r="65" spans="2:24" x14ac:dyDescent="0.2">
      <c r="B65" s="423">
        <v>2011</v>
      </c>
      <c r="C65" s="323"/>
      <c r="D65" s="323"/>
      <c r="E65" s="323"/>
      <c r="F65" s="323"/>
      <c r="G65" s="323"/>
      <c r="H65" s="323"/>
      <c r="J65" s="423">
        <v>2011</v>
      </c>
      <c r="K65" s="323"/>
      <c r="L65" s="323"/>
      <c r="M65" s="323"/>
      <c r="N65" s="323"/>
      <c r="O65" s="323"/>
      <c r="P65" s="323"/>
      <c r="R65" s="423">
        <v>2011</v>
      </c>
      <c r="S65" s="323"/>
      <c r="T65" s="323"/>
      <c r="U65" s="323"/>
      <c r="V65" s="323"/>
      <c r="W65" s="323"/>
      <c r="X65" s="323"/>
    </row>
    <row r="66" spans="2:24" x14ac:dyDescent="0.2">
      <c r="B66" s="423">
        <v>2012</v>
      </c>
      <c r="C66" s="323"/>
      <c r="D66" s="323"/>
      <c r="E66" s="323"/>
      <c r="F66" s="323"/>
      <c r="G66" s="323"/>
      <c r="H66" s="323"/>
      <c r="J66" s="423">
        <v>2012</v>
      </c>
      <c r="K66" s="323"/>
      <c r="L66" s="323"/>
      <c r="M66" s="323"/>
      <c r="N66" s="323"/>
      <c r="O66" s="323"/>
      <c r="P66" s="323"/>
      <c r="R66" s="423">
        <v>2012</v>
      </c>
      <c r="S66" s="323"/>
      <c r="T66" s="323"/>
      <c r="U66" s="323"/>
      <c r="V66" s="323"/>
      <c r="W66" s="323"/>
      <c r="X66" s="323"/>
    </row>
    <row r="67" spans="2:24" x14ac:dyDescent="0.2">
      <c r="B67" s="423">
        <v>2013</v>
      </c>
      <c r="C67" s="323"/>
      <c r="D67" s="323"/>
      <c r="E67" s="323"/>
      <c r="F67" s="323"/>
      <c r="G67" s="323"/>
      <c r="H67" s="323"/>
      <c r="J67" s="423">
        <v>2013</v>
      </c>
      <c r="K67" s="323"/>
      <c r="L67" s="323"/>
      <c r="M67" s="323"/>
      <c r="N67" s="323"/>
      <c r="O67" s="323"/>
      <c r="P67" s="323"/>
      <c r="R67" s="423">
        <v>2013</v>
      </c>
      <c r="S67" s="323"/>
      <c r="T67" s="323"/>
      <c r="U67" s="323"/>
      <c r="V67" s="323"/>
      <c r="W67" s="323"/>
      <c r="X67" s="323"/>
    </row>
    <row r="68" spans="2:24" x14ac:dyDescent="0.2">
      <c r="B68" s="423">
        <v>2014</v>
      </c>
      <c r="C68" s="323"/>
      <c r="D68" s="323"/>
      <c r="E68" s="323"/>
      <c r="F68" s="323"/>
      <c r="G68" s="323"/>
      <c r="H68" s="323"/>
      <c r="J68" s="423">
        <v>2014</v>
      </c>
      <c r="K68" s="323"/>
      <c r="L68" s="323"/>
      <c r="M68" s="323"/>
      <c r="N68" s="323"/>
      <c r="O68" s="323"/>
      <c r="P68" s="323"/>
      <c r="R68" s="423">
        <v>2014</v>
      </c>
      <c r="S68" s="323"/>
      <c r="T68" s="323"/>
      <c r="U68" s="323"/>
      <c r="V68" s="323"/>
      <c r="W68" s="323"/>
      <c r="X68" s="323"/>
    </row>
    <row r="69" spans="2:24" x14ac:dyDescent="0.2">
      <c r="B69" s="423">
        <v>2015</v>
      </c>
      <c r="C69" s="3"/>
      <c r="D69" s="3"/>
      <c r="E69" s="3"/>
      <c r="F69" s="3"/>
      <c r="G69" s="3"/>
      <c r="H69" s="3"/>
      <c r="J69" s="423">
        <v>2015</v>
      </c>
      <c r="K69" s="3"/>
      <c r="L69" s="3"/>
      <c r="M69" s="3"/>
      <c r="N69" s="3"/>
      <c r="O69" s="3"/>
      <c r="P69" s="3"/>
      <c r="R69" s="423">
        <v>2015</v>
      </c>
      <c r="S69" s="3"/>
      <c r="T69" s="3"/>
      <c r="U69" s="3"/>
      <c r="V69" s="3"/>
      <c r="W69" s="3"/>
      <c r="X69" s="3"/>
    </row>
    <row r="70" spans="2:24" x14ac:dyDescent="0.2">
      <c r="B70" s="423">
        <v>2016</v>
      </c>
      <c r="C70" s="3"/>
      <c r="D70" s="3"/>
      <c r="E70" s="3"/>
      <c r="F70" s="3"/>
      <c r="G70" s="3"/>
      <c r="H70" s="3"/>
      <c r="J70" s="423">
        <v>2016</v>
      </c>
      <c r="K70" s="3"/>
      <c r="L70" s="3"/>
      <c r="M70" s="3"/>
      <c r="N70" s="3"/>
      <c r="O70" s="3"/>
      <c r="P70" s="3"/>
      <c r="R70" s="423">
        <v>2016</v>
      </c>
      <c r="S70" s="3"/>
      <c r="T70" s="3"/>
      <c r="U70" s="3"/>
      <c r="V70" s="3"/>
      <c r="W70" s="3"/>
      <c r="X70" s="3"/>
    </row>
  </sheetData>
  <customSheetViews>
    <customSheetView guid="{C3E70234-FA18-40E7-B25F-218A5F7D2EA2}">
      <selection activeCell="L16" sqref="L16"/>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2"/>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3">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ignoredErrors>
    <ignoredError sqref="H12:H24 H25:H28"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L10" sqref="L10"/>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50" t="s">
        <v>292</v>
      </c>
      <c r="C1" s="550"/>
      <c r="D1" s="550"/>
      <c r="E1" s="550"/>
      <c r="F1" s="550"/>
      <c r="G1" s="550"/>
      <c r="H1" s="550"/>
    </row>
    <row r="2" spans="2:8" ht="12.75" x14ac:dyDescent="0.2">
      <c r="B2" s="596" t="str">
        <f>'FormsList&amp;FilerInfo'!B2</f>
        <v>Pasadena Water and Power</v>
      </c>
      <c r="C2" s="597"/>
      <c r="D2" s="597"/>
      <c r="E2" s="597"/>
      <c r="F2" s="597"/>
      <c r="G2" s="597"/>
      <c r="H2" s="597"/>
    </row>
    <row r="3" spans="2:8" ht="12.75" x14ac:dyDescent="0.2">
      <c r="B3" s="322"/>
      <c r="C3" s="322"/>
      <c r="D3" s="322"/>
      <c r="E3" s="322"/>
      <c r="F3" s="322"/>
      <c r="G3" s="322"/>
      <c r="H3" s="322"/>
    </row>
    <row r="4" spans="2:8" ht="12.75" x14ac:dyDescent="0.2">
      <c r="B4" s="597" t="s">
        <v>295</v>
      </c>
      <c r="C4" s="597"/>
      <c r="D4" s="597"/>
      <c r="E4" s="597"/>
      <c r="F4" s="597"/>
      <c r="G4" s="597"/>
      <c r="H4" s="597"/>
    </row>
    <row r="5" spans="2:8" ht="15.75" x14ac:dyDescent="0.25">
      <c r="B5" s="598" t="s">
        <v>303</v>
      </c>
      <c r="C5" s="598"/>
      <c r="D5" s="598"/>
      <c r="E5" s="598"/>
      <c r="F5" s="598"/>
      <c r="G5" s="598"/>
      <c r="H5" s="598"/>
    </row>
    <row r="6" spans="2:8" ht="12.75" x14ac:dyDescent="0.2">
      <c r="B6" s="597" t="s">
        <v>367</v>
      </c>
      <c r="C6" s="599"/>
      <c r="D6" s="599"/>
      <c r="E6" s="599"/>
      <c r="F6" s="599"/>
      <c r="G6" s="599"/>
      <c r="H6" s="599"/>
    </row>
    <row r="10" spans="2:8" x14ac:dyDescent="0.2">
      <c r="B10" s="390"/>
      <c r="C10" s="592" t="s">
        <v>304</v>
      </c>
      <c r="D10" s="593"/>
      <c r="E10" s="593"/>
      <c r="F10" s="593"/>
      <c r="G10" s="593"/>
      <c r="H10" s="594"/>
    </row>
    <row r="11" spans="2:8" ht="22.5" x14ac:dyDescent="0.2">
      <c r="B11" s="324" t="s">
        <v>435</v>
      </c>
      <c r="C11" s="391" t="s">
        <v>18</v>
      </c>
      <c r="D11" s="391" t="s">
        <v>19</v>
      </c>
      <c r="E11" s="391" t="s">
        <v>17</v>
      </c>
      <c r="F11" s="391" t="s">
        <v>25</v>
      </c>
      <c r="G11" s="391" t="s">
        <v>22</v>
      </c>
      <c r="H11" s="391" t="s">
        <v>14</v>
      </c>
    </row>
    <row r="12" spans="2:8" x14ac:dyDescent="0.2">
      <c r="B12" s="423">
        <v>2000</v>
      </c>
      <c r="C12" s="495">
        <v>0</v>
      </c>
      <c r="D12" s="495">
        <v>4.4000000000000003E-3</v>
      </c>
      <c r="E12" s="323"/>
      <c r="F12" s="323"/>
      <c r="G12" s="323"/>
      <c r="H12" s="495">
        <f>SUM(C12:G12)</f>
        <v>4.4000000000000003E-3</v>
      </c>
    </row>
    <row r="13" spans="2:8" x14ac:dyDescent="0.2">
      <c r="B13" s="423">
        <v>2001</v>
      </c>
      <c r="C13" s="495">
        <v>2.1999999999999999E-2</v>
      </c>
      <c r="D13" s="495">
        <v>3.3000000000000004E-3</v>
      </c>
      <c r="E13" s="323"/>
      <c r="F13" s="323"/>
      <c r="G13" s="323"/>
      <c r="H13" s="495">
        <f t="shared" ref="H13:H28" si="0">SUM(C13:G13)</f>
        <v>2.53E-2</v>
      </c>
    </row>
    <row r="14" spans="2:8" x14ac:dyDescent="0.2">
      <c r="B14" s="423">
        <v>2002</v>
      </c>
      <c r="C14" s="495">
        <v>1.2999999999999999E-2</v>
      </c>
      <c r="D14" s="495">
        <v>3.6300000000000006E-2</v>
      </c>
      <c r="E14" s="323"/>
      <c r="F14" s="323"/>
      <c r="G14" s="323"/>
      <c r="H14" s="495">
        <f t="shared" si="0"/>
        <v>4.9300000000000004E-2</v>
      </c>
    </row>
    <row r="15" spans="2:8" x14ac:dyDescent="0.2">
      <c r="B15" s="423">
        <v>2003</v>
      </c>
      <c r="C15" s="495">
        <v>1.4E-2</v>
      </c>
      <c r="D15" s="495">
        <v>0</v>
      </c>
      <c r="E15" s="323"/>
      <c r="F15" s="323"/>
      <c r="G15" s="323"/>
      <c r="H15" s="495">
        <f t="shared" si="0"/>
        <v>1.4E-2</v>
      </c>
    </row>
    <row r="16" spans="2:8" x14ac:dyDescent="0.2">
      <c r="B16" s="423">
        <v>2004</v>
      </c>
      <c r="C16" s="495">
        <v>0</v>
      </c>
      <c r="D16" s="495">
        <v>3.4100000000000005E-2</v>
      </c>
      <c r="E16" s="323"/>
      <c r="F16" s="323"/>
      <c r="G16" s="323"/>
      <c r="H16" s="495">
        <f t="shared" si="0"/>
        <v>3.4100000000000005E-2</v>
      </c>
    </row>
    <row r="17" spans="2:24" x14ac:dyDescent="0.2">
      <c r="B17" s="423">
        <v>2005</v>
      </c>
      <c r="C17" s="495">
        <v>1.2999999999999999E-2</v>
      </c>
      <c r="D17" s="495">
        <v>1.1000000000000001E-2</v>
      </c>
      <c r="E17" s="323"/>
      <c r="F17" s="323"/>
      <c r="G17" s="323"/>
      <c r="H17" s="495">
        <f t="shared" si="0"/>
        <v>2.4E-2</v>
      </c>
    </row>
    <row r="18" spans="2:24" x14ac:dyDescent="0.2">
      <c r="B18" s="423">
        <v>2006</v>
      </c>
      <c r="C18" s="495">
        <v>2.9000000000000001E-2</v>
      </c>
      <c r="D18" s="495">
        <v>3.5200000000000002E-2</v>
      </c>
      <c r="E18" s="323"/>
      <c r="F18" s="323"/>
      <c r="G18" s="323"/>
      <c r="H18" s="495">
        <f t="shared" si="0"/>
        <v>6.4200000000000007E-2</v>
      </c>
    </row>
    <row r="19" spans="2:24" x14ac:dyDescent="0.2">
      <c r="B19" s="423">
        <v>2007</v>
      </c>
      <c r="C19" s="495">
        <v>5.8999999999999997E-2</v>
      </c>
      <c r="D19" s="495">
        <v>0</v>
      </c>
      <c r="E19" s="323"/>
      <c r="F19" s="323"/>
      <c r="G19" s="323"/>
      <c r="H19" s="495">
        <f t="shared" si="0"/>
        <v>5.8999999999999997E-2</v>
      </c>
    </row>
    <row r="20" spans="2:24" x14ac:dyDescent="0.2">
      <c r="B20" s="423">
        <v>2008</v>
      </c>
      <c r="C20" s="495">
        <v>3.5999999999999997E-2</v>
      </c>
      <c r="D20" s="495">
        <v>0.23799999999999999</v>
      </c>
      <c r="E20" s="323"/>
      <c r="F20" s="323"/>
      <c r="G20" s="323"/>
      <c r="H20" s="495">
        <f t="shared" si="0"/>
        <v>0.27399999999999997</v>
      </c>
    </row>
    <row r="21" spans="2:24" x14ac:dyDescent="0.2">
      <c r="B21" s="423">
        <v>2009</v>
      </c>
      <c r="C21" s="495">
        <v>0.126</v>
      </c>
      <c r="D21" s="495">
        <v>0.113</v>
      </c>
      <c r="E21" s="323"/>
      <c r="F21" s="323"/>
      <c r="G21" s="323"/>
      <c r="H21" s="495">
        <f t="shared" si="0"/>
        <v>0.23899999999999999</v>
      </c>
    </row>
    <row r="22" spans="2:24" x14ac:dyDescent="0.2">
      <c r="B22" s="423">
        <v>2010</v>
      </c>
      <c r="C22" s="495">
        <v>0.495</v>
      </c>
      <c r="D22" s="495">
        <v>1.2210000000000001</v>
      </c>
      <c r="E22" s="323"/>
      <c r="F22" s="323"/>
      <c r="G22" s="323"/>
      <c r="H22" s="495">
        <f t="shared" si="0"/>
        <v>1.7160000000000002</v>
      </c>
    </row>
    <row r="23" spans="2:24" x14ac:dyDescent="0.2">
      <c r="B23" s="423">
        <v>2011</v>
      </c>
      <c r="C23" s="495">
        <v>0.189</v>
      </c>
      <c r="D23" s="495">
        <v>0.97699999999999998</v>
      </c>
      <c r="E23" s="323"/>
      <c r="F23" s="323"/>
      <c r="G23" s="323"/>
      <c r="H23" s="495">
        <f t="shared" si="0"/>
        <v>1.1659999999999999</v>
      </c>
    </row>
    <row r="24" spans="2:24" x14ac:dyDescent="0.2">
      <c r="B24" s="423">
        <v>2012</v>
      </c>
      <c r="C24" s="495">
        <v>0.48</v>
      </c>
      <c r="D24" s="495">
        <v>0.61599999999999999</v>
      </c>
      <c r="E24" s="323"/>
      <c r="F24" s="323"/>
      <c r="G24" s="323"/>
      <c r="H24" s="495">
        <f t="shared" si="0"/>
        <v>1.0960000000000001</v>
      </c>
    </row>
    <row r="25" spans="2:24" x14ac:dyDescent="0.2">
      <c r="B25" s="423">
        <v>2013</v>
      </c>
      <c r="C25" s="495">
        <v>0.436</v>
      </c>
      <c r="D25" s="495">
        <v>2.7E-2</v>
      </c>
      <c r="E25" s="323"/>
      <c r="F25" s="323"/>
      <c r="G25" s="323"/>
      <c r="H25" s="495">
        <f t="shared" si="0"/>
        <v>0.46300000000000002</v>
      </c>
    </row>
    <row r="26" spans="2:24" x14ac:dyDescent="0.2">
      <c r="B26" s="423">
        <v>2014</v>
      </c>
      <c r="C26" s="495">
        <v>0.59599999999999997</v>
      </c>
      <c r="D26" s="495">
        <v>0.78100000000000003</v>
      </c>
      <c r="E26" s="323"/>
      <c r="F26" s="323"/>
      <c r="G26" s="323"/>
      <c r="H26" s="495">
        <f t="shared" si="0"/>
        <v>1.377</v>
      </c>
    </row>
    <row r="27" spans="2:24" x14ac:dyDescent="0.2">
      <c r="B27" s="423">
        <v>2015</v>
      </c>
      <c r="C27" s="504">
        <v>0.80200000000000005</v>
      </c>
      <c r="D27" s="504">
        <v>0.152</v>
      </c>
      <c r="E27" s="390"/>
      <c r="F27" s="390"/>
      <c r="G27" s="390"/>
      <c r="H27" s="498">
        <f t="shared" si="0"/>
        <v>0.95400000000000007</v>
      </c>
    </row>
    <row r="28" spans="2:24" x14ac:dyDescent="0.2">
      <c r="B28" s="423">
        <v>2016</v>
      </c>
      <c r="C28" s="504">
        <v>1.1200000000000001</v>
      </c>
      <c r="D28" s="504">
        <v>0.32300000000000001</v>
      </c>
      <c r="E28" s="390"/>
      <c r="F28" s="390"/>
      <c r="G28" s="390"/>
      <c r="H28" s="498">
        <f t="shared" si="0"/>
        <v>1.4430000000000001</v>
      </c>
    </row>
    <row r="29" spans="2:24" x14ac:dyDescent="0.2">
      <c r="B29" s="325"/>
    </row>
    <row r="31" spans="2:24" x14ac:dyDescent="0.2">
      <c r="B31" s="390"/>
      <c r="C31" s="592" t="s">
        <v>310</v>
      </c>
      <c r="D31" s="593"/>
      <c r="E31" s="593"/>
      <c r="F31" s="593"/>
      <c r="G31" s="593"/>
      <c r="H31" s="594"/>
      <c r="J31" s="390"/>
      <c r="K31" s="592" t="s">
        <v>310</v>
      </c>
      <c r="L31" s="593"/>
      <c r="M31" s="593"/>
      <c r="N31" s="593"/>
      <c r="O31" s="593"/>
      <c r="P31" s="594"/>
      <c r="R31" s="390"/>
      <c r="S31" s="592" t="s">
        <v>310</v>
      </c>
      <c r="T31" s="593"/>
      <c r="U31" s="593"/>
      <c r="V31" s="593"/>
      <c r="W31" s="593"/>
      <c r="X31" s="594"/>
    </row>
    <row r="32" spans="2:24" x14ac:dyDescent="0.2">
      <c r="B32" s="391" t="s">
        <v>13</v>
      </c>
      <c r="C32" s="391" t="s">
        <v>18</v>
      </c>
      <c r="D32" s="391" t="s">
        <v>19</v>
      </c>
      <c r="E32" s="391" t="s">
        <v>17</v>
      </c>
      <c r="F32" s="391" t="s">
        <v>25</v>
      </c>
      <c r="G32" s="391" t="s">
        <v>22</v>
      </c>
      <c r="H32" s="391" t="s">
        <v>14</v>
      </c>
      <c r="J32" s="391" t="s">
        <v>13</v>
      </c>
      <c r="K32" s="391" t="s">
        <v>18</v>
      </c>
      <c r="L32" s="391" t="s">
        <v>19</v>
      </c>
      <c r="M32" s="391" t="s">
        <v>17</v>
      </c>
      <c r="N32" s="391" t="s">
        <v>25</v>
      </c>
      <c r="O32" s="391" t="s">
        <v>22</v>
      </c>
      <c r="P32" s="391" t="s">
        <v>14</v>
      </c>
      <c r="R32" s="391" t="s">
        <v>13</v>
      </c>
      <c r="S32" s="391" t="s">
        <v>18</v>
      </c>
      <c r="T32" s="391" t="s">
        <v>19</v>
      </c>
      <c r="U32" s="391" t="s">
        <v>17</v>
      </c>
      <c r="V32" s="391" t="s">
        <v>25</v>
      </c>
      <c r="W32" s="391" t="s">
        <v>22</v>
      </c>
      <c r="X32" s="391" t="s">
        <v>14</v>
      </c>
    </row>
    <row r="33" spans="2:24" x14ac:dyDescent="0.2">
      <c r="B33" s="423">
        <v>2000</v>
      </c>
      <c r="C33" s="323"/>
      <c r="D33" s="323"/>
      <c r="E33" s="323"/>
      <c r="F33" s="323"/>
      <c r="G33" s="323"/>
      <c r="H33" s="323"/>
      <c r="J33" s="423">
        <v>2000</v>
      </c>
      <c r="K33" s="323"/>
      <c r="L33" s="323"/>
      <c r="M33" s="323"/>
      <c r="N33" s="323"/>
      <c r="O33" s="323"/>
      <c r="P33" s="323"/>
      <c r="R33" s="423">
        <v>2000</v>
      </c>
      <c r="S33" s="323"/>
      <c r="T33" s="323"/>
      <c r="U33" s="323"/>
      <c r="V33" s="323"/>
      <c r="W33" s="323"/>
      <c r="X33" s="323"/>
    </row>
    <row r="34" spans="2:24" x14ac:dyDescent="0.2">
      <c r="B34" s="423">
        <v>2001</v>
      </c>
      <c r="C34" s="323"/>
      <c r="D34" s="323"/>
      <c r="E34" s="323"/>
      <c r="F34" s="323"/>
      <c r="G34" s="323"/>
      <c r="H34" s="323"/>
      <c r="J34" s="423">
        <v>2001</v>
      </c>
      <c r="K34" s="323"/>
      <c r="L34" s="323"/>
      <c r="M34" s="323"/>
      <c r="N34" s="323"/>
      <c r="O34" s="323"/>
      <c r="P34" s="323"/>
      <c r="R34" s="423">
        <v>2001</v>
      </c>
      <c r="S34" s="323"/>
      <c r="T34" s="323"/>
      <c r="U34" s="323"/>
      <c r="V34" s="323"/>
      <c r="W34" s="323"/>
      <c r="X34" s="323"/>
    </row>
    <row r="35" spans="2:24" x14ac:dyDescent="0.2">
      <c r="B35" s="423">
        <v>2002</v>
      </c>
      <c r="C35" s="323"/>
      <c r="D35" s="323"/>
      <c r="E35" s="323"/>
      <c r="F35" s="323"/>
      <c r="G35" s="323"/>
      <c r="H35" s="323"/>
      <c r="J35" s="423">
        <v>2002</v>
      </c>
      <c r="K35" s="323"/>
      <c r="L35" s="323"/>
      <c r="M35" s="323"/>
      <c r="N35" s="323"/>
      <c r="O35" s="323"/>
      <c r="P35" s="323"/>
      <c r="R35" s="423">
        <v>2002</v>
      </c>
      <c r="S35" s="323"/>
      <c r="T35" s="323"/>
      <c r="U35" s="323"/>
      <c r="V35" s="323"/>
      <c r="W35" s="323"/>
      <c r="X35" s="323"/>
    </row>
    <row r="36" spans="2:24" x14ac:dyDescent="0.2">
      <c r="B36" s="423">
        <v>2003</v>
      </c>
      <c r="C36" s="323"/>
      <c r="D36" s="323"/>
      <c r="E36" s="323"/>
      <c r="F36" s="323"/>
      <c r="G36" s="323"/>
      <c r="H36" s="323"/>
      <c r="J36" s="423">
        <v>2003</v>
      </c>
      <c r="K36" s="323"/>
      <c r="L36" s="323"/>
      <c r="M36" s="323"/>
      <c r="N36" s="323"/>
      <c r="O36" s="323"/>
      <c r="P36" s="323"/>
      <c r="R36" s="423">
        <v>2003</v>
      </c>
      <c r="S36" s="323"/>
      <c r="T36" s="323"/>
      <c r="U36" s="323"/>
      <c r="V36" s="323"/>
      <c r="W36" s="323"/>
      <c r="X36" s="323"/>
    </row>
    <row r="37" spans="2:24" x14ac:dyDescent="0.2">
      <c r="B37" s="423">
        <v>2004</v>
      </c>
      <c r="C37" s="323"/>
      <c r="D37" s="323"/>
      <c r="E37" s="323"/>
      <c r="F37" s="323"/>
      <c r="G37" s="323"/>
      <c r="H37" s="323"/>
      <c r="J37" s="423">
        <v>2004</v>
      </c>
      <c r="K37" s="323"/>
      <c r="L37" s="323"/>
      <c r="M37" s="323"/>
      <c r="N37" s="323"/>
      <c r="O37" s="323"/>
      <c r="P37" s="323"/>
      <c r="R37" s="423">
        <v>2004</v>
      </c>
      <c r="S37" s="323"/>
      <c r="T37" s="323"/>
      <c r="U37" s="323"/>
      <c r="V37" s="323"/>
      <c r="W37" s="323"/>
      <c r="X37" s="323"/>
    </row>
    <row r="38" spans="2:24" x14ac:dyDescent="0.2">
      <c r="B38" s="423">
        <v>2005</v>
      </c>
      <c r="C38" s="323"/>
      <c r="D38" s="323"/>
      <c r="E38" s="323"/>
      <c r="F38" s="323"/>
      <c r="G38" s="323"/>
      <c r="H38" s="323"/>
      <c r="J38" s="423">
        <v>2005</v>
      </c>
      <c r="K38" s="323"/>
      <c r="L38" s="323"/>
      <c r="M38" s="323"/>
      <c r="N38" s="323"/>
      <c r="O38" s="323"/>
      <c r="P38" s="323"/>
      <c r="R38" s="423">
        <v>2005</v>
      </c>
      <c r="S38" s="323"/>
      <c r="T38" s="323"/>
      <c r="U38" s="323"/>
      <c r="V38" s="323"/>
      <c r="W38" s="323"/>
      <c r="X38" s="323"/>
    </row>
    <row r="39" spans="2:24" x14ac:dyDescent="0.2">
      <c r="B39" s="423">
        <v>2006</v>
      </c>
      <c r="C39" s="323"/>
      <c r="D39" s="323"/>
      <c r="E39" s="323"/>
      <c r="F39" s="323"/>
      <c r="G39" s="323"/>
      <c r="H39" s="323"/>
      <c r="J39" s="423">
        <v>2006</v>
      </c>
      <c r="K39" s="323"/>
      <c r="L39" s="323"/>
      <c r="M39" s="323"/>
      <c r="N39" s="323"/>
      <c r="O39" s="323"/>
      <c r="P39" s="323"/>
      <c r="R39" s="423">
        <v>2006</v>
      </c>
      <c r="S39" s="323"/>
      <c r="T39" s="323"/>
      <c r="U39" s="323"/>
      <c r="V39" s="323"/>
      <c r="W39" s="323"/>
      <c r="X39" s="323"/>
    </row>
    <row r="40" spans="2:24" x14ac:dyDescent="0.2">
      <c r="B40" s="423">
        <v>2007</v>
      </c>
      <c r="C40" s="323"/>
      <c r="D40" s="323"/>
      <c r="E40" s="323"/>
      <c r="F40" s="323"/>
      <c r="G40" s="323"/>
      <c r="H40" s="323"/>
      <c r="J40" s="423">
        <v>2007</v>
      </c>
      <c r="K40" s="323"/>
      <c r="L40" s="323"/>
      <c r="M40" s="323"/>
      <c r="N40" s="323"/>
      <c r="O40" s="323"/>
      <c r="P40" s="323"/>
      <c r="R40" s="423">
        <v>2007</v>
      </c>
      <c r="S40" s="323"/>
      <c r="T40" s="323"/>
      <c r="U40" s="323"/>
      <c r="V40" s="323"/>
      <c r="W40" s="323"/>
      <c r="X40" s="323"/>
    </row>
    <row r="41" spans="2:24" x14ac:dyDescent="0.2">
      <c r="B41" s="423">
        <v>2008</v>
      </c>
      <c r="C41" s="323"/>
      <c r="D41" s="323"/>
      <c r="E41" s="323"/>
      <c r="F41" s="323"/>
      <c r="G41" s="323"/>
      <c r="H41" s="323"/>
      <c r="J41" s="423">
        <v>2008</v>
      </c>
      <c r="K41" s="323"/>
      <c r="L41" s="323"/>
      <c r="M41" s="323"/>
      <c r="N41" s="323"/>
      <c r="O41" s="323"/>
      <c r="P41" s="323"/>
      <c r="R41" s="423">
        <v>2008</v>
      </c>
      <c r="S41" s="323"/>
      <c r="T41" s="323"/>
      <c r="U41" s="323"/>
      <c r="V41" s="323"/>
      <c r="W41" s="323"/>
      <c r="X41" s="323"/>
    </row>
    <row r="42" spans="2:24" x14ac:dyDescent="0.2">
      <c r="B42" s="423">
        <v>2009</v>
      </c>
      <c r="C42" s="323"/>
      <c r="D42" s="323"/>
      <c r="E42" s="323"/>
      <c r="F42" s="323"/>
      <c r="G42" s="323"/>
      <c r="H42" s="323"/>
      <c r="J42" s="423">
        <v>2009</v>
      </c>
      <c r="K42" s="323"/>
      <c r="L42" s="323"/>
      <c r="M42" s="323"/>
      <c r="N42" s="323"/>
      <c r="O42" s="323"/>
      <c r="P42" s="323"/>
      <c r="R42" s="423">
        <v>2009</v>
      </c>
      <c r="S42" s="323"/>
      <c r="T42" s="323"/>
      <c r="U42" s="323"/>
      <c r="V42" s="323"/>
      <c r="W42" s="323"/>
      <c r="X42" s="323"/>
    </row>
    <row r="43" spans="2:24" x14ac:dyDescent="0.2">
      <c r="B43" s="423">
        <v>2010</v>
      </c>
      <c r="C43" s="323"/>
      <c r="D43" s="323"/>
      <c r="E43" s="323"/>
      <c r="F43" s="323"/>
      <c r="G43" s="323"/>
      <c r="H43" s="323"/>
      <c r="J43" s="423">
        <v>2010</v>
      </c>
      <c r="K43" s="323"/>
      <c r="L43" s="323"/>
      <c r="M43" s="323"/>
      <c r="N43" s="323"/>
      <c r="O43" s="323"/>
      <c r="P43" s="323"/>
      <c r="R43" s="423">
        <v>2010</v>
      </c>
      <c r="S43" s="323"/>
      <c r="T43" s="323"/>
      <c r="U43" s="323"/>
      <c r="V43" s="323"/>
      <c r="W43" s="323"/>
      <c r="X43" s="323"/>
    </row>
    <row r="44" spans="2:24" x14ac:dyDescent="0.2">
      <c r="B44" s="423">
        <v>2011</v>
      </c>
      <c r="C44" s="323"/>
      <c r="D44" s="323"/>
      <c r="E44" s="323"/>
      <c r="F44" s="323"/>
      <c r="G44" s="323"/>
      <c r="H44" s="323"/>
      <c r="J44" s="423">
        <v>2011</v>
      </c>
      <c r="K44" s="323"/>
      <c r="L44" s="323"/>
      <c r="M44" s="323"/>
      <c r="N44" s="323"/>
      <c r="O44" s="323"/>
      <c r="P44" s="323"/>
      <c r="R44" s="423">
        <v>2011</v>
      </c>
      <c r="S44" s="323"/>
      <c r="T44" s="323"/>
      <c r="U44" s="323"/>
      <c r="V44" s="323"/>
      <c r="W44" s="323"/>
      <c r="X44" s="323"/>
    </row>
    <row r="45" spans="2:24" x14ac:dyDescent="0.2">
      <c r="B45" s="423">
        <v>2012</v>
      </c>
      <c r="C45" s="323"/>
      <c r="D45" s="323"/>
      <c r="E45" s="323"/>
      <c r="F45" s="323"/>
      <c r="G45" s="323"/>
      <c r="H45" s="323"/>
      <c r="J45" s="423">
        <v>2012</v>
      </c>
      <c r="K45" s="323"/>
      <c r="L45" s="323"/>
      <c r="M45" s="323"/>
      <c r="N45" s="323"/>
      <c r="O45" s="323"/>
      <c r="P45" s="323"/>
      <c r="R45" s="423">
        <v>2012</v>
      </c>
      <c r="S45" s="323"/>
      <c r="T45" s="323"/>
      <c r="U45" s="323"/>
      <c r="V45" s="323"/>
      <c r="W45" s="323"/>
      <c r="X45" s="323"/>
    </row>
    <row r="46" spans="2:24" x14ac:dyDescent="0.2">
      <c r="B46" s="423">
        <v>2013</v>
      </c>
      <c r="C46" s="323"/>
      <c r="D46" s="323"/>
      <c r="E46" s="323"/>
      <c r="F46" s="323"/>
      <c r="G46" s="323"/>
      <c r="H46" s="323"/>
      <c r="J46" s="423">
        <v>2013</v>
      </c>
      <c r="K46" s="323"/>
      <c r="L46" s="323"/>
      <c r="M46" s="323"/>
      <c r="N46" s="323"/>
      <c r="O46" s="323"/>
      <c r="P46" s="323"/>
      <c r="R46" s="423">
        <v>2013</v>
      </c>
      <c r="S46" s="323"/>
      <c r="T46" s="323"/>
      <c r="U46" s="323"/>
      <c r="V46" s="323"/>
      <c r="W46" s="323"/>
      <c r="X46" s="323"/>
    </row>
    <row r="47" spans="2:24" x14ac:dyDescent="0.2">
      <c r="B47" s="423">
        <v>2014</v>
      </c>
      <c r="C47" s="323"/>
      <c r="D47" s="323"/>
      <c r="E47" s="323"/>
      <c r="F47" s="323"/>
      <c r="G47" s="323"/>
      <c r="H47" s="323"/>
      <c r="J47" s="423">
        <v>2014</v>
      </c>
      <c r="K47" s="323"/>
      <c r="L47" s="323"/>
      <c r="M47" s="323"/>
      <c r="N47" s="323"/>
      <c r="O47" s="323"/>
      <c r="P47" s="323"/>
      <c r="R47" s="423">
        <v>2014</v>
      </c>
      <c r="S47" s="323"/>
      <c r="T47" s="323"/>
      <c r="U47" s="323"/>
      <c r="V47" s="323"/>
      <c r="W47" s="323"/>
      <c r="X47" s="323"/>
    </row>
    <row r="48" spans="2:24" x14ac:dyDescent="0.2">
      <c r="B48" s="423">
        <v>2015</v>
      </c>
      <c r="C48" s="390"/>
      <c r="D48" s="390"/>
      <c r="E48" s="390"/>
      <c r="F48" s="390"/>
      <c r="G48" s="390"/>
      <c r="H48" s="390"/>
      <c r="J48" s="423">
        <v>2015</v>
      </c>
      <c r="K48" s="390"/>
      <c r="L48" s="390"/>
      <c r="M48" s="390"/>
      <c r="N48" s="390"/>
      <c r="O48" s="390"/>
      <c r="P48" s="390"/>
      <c r="R48" s="423">
        <v>2015</v>
      </c>
      <c r="S48" s="390"/>
      <c r="T48" s="390"/>
      <c r="U48" s="390"/>
      <c r="V48" s="390"/>
      <c r="W48" s="390"/>
      <c r="X48" s="390"/>
    </row>
    <row r="49" spans="2:24" x14ac:dyDescent="0.2">
      <c r="B49" s="423">
        <v>2016</v>
      </c>
      <c r="C49" s="390"/>
      <c r="D49" s="390"/>
      <c r="E49" s="390"/>
      <c r="F49" s="390"/>
      <c r="G49" s="390"/>
      <c r="H49" s="390"/>
      <c r="J49" s="423">
        <v>2016</v>
      </c>
      <c r="K49" s="390"/>
      <c r="L49" s="390"/>
      <c r="M49" s="390"/>
      <c r="N49" s="390"/>
      <c r="O49" s="390"/>
      <c r="P49" s="390"/>
      <c r="R49" s="423">
        <v>2016</v>
      </c>
      <c r="S49" s="390"/>
      <c r="T49" s="390"/>
      <c r="U49" s="390"/>
      <c r="V49" s="390"/>
      <c r="W49" s="390"/>
      <c r="X49" s="390"/>
    </row>
    <row r="52" spans="2:24" x14ac:dyDescent="0.2">
      <c r="B52" s="390"/>
      <c r="C52" s="592" t="s">
        <v>311</v>
      </c>
      <c r="D52" s="593"/>
      <c r="E52" s="593"/>
      <c r="F52" s="593"/>
      <c r="G52" s="593"/>
      <c r="H52" s="594"/>
      <c r="J52" s="390"/>
      <c r="K52" s="592" t="s">
        <v>311</v>
      </c>
      <c r="L52" s="593"/>
      <c r="M52" s="593"/>
      <c r="N52" s="593"/>
      <c r="O52" s="593"/>
      <c r="P52" s="594"/>
      <c r="R52" s="390"/>
      <c r="S52" s="592" t="s">
        <v>311</v>
      </c>
      <c r="T52" s="593"/>
      <c r="U52" s="593"/>
      <c r="V52" s="593"/>
      <c r="W52" s="593"/>
      <c r="X52" s="594"/>
    </row>
    <row r="53" spans="2:24" x14ac:dyDescent="0.2">
      <c r="B53" s="391" t="s">
        <v>13</v>
      </c>
      <c r="C53" s="391" t="s">
        <v>18</v>
      </c>
      <c r="D53" s="391" t="s">
        <v>19</v>
      </c>
      <c r="E53" s="391" t="s">
        <v>17</v>
      </c>
      <c r="F53" s="391" t="s">
        <v>25</v>
      </c>
      <c r="G53" s="391" t="s">
        <v>22</v>
      </c>
      <c r="H53" s="391" t="s">
        <v>14</v>
      </c>
      <c r="J53" s="391" t="s">
        <v>13</v>
      </c>
      <c r="K53" s="391" t="s">
        <v>18</v>
      </c>
      <c r="L53" s="391" t="s">
        <v>19</v>
      </c>
      <c r="M53" s="391" t="s">
        <v>17</v>
      </c>
      <c r="N53" s="391" t="s">
        <v>25</v>
      </c>
      <c r="O53" s="391" t="s">
        <v>22</v>
      </c>
      <c r="P53" s="391" t="s">
        <v>14</v>
      </c>
      <c r="R53" s="391" t="s">
        <v>13</v>
      </c>
      <c r="S53" s="391" t="s">
        <v>18</v>
      </c>
      <c r="T53" s="391" t="s">
        <v>19</v>
      </c>
      <c r="U53" s="391" t="s">
        <v>17</v>
      </c>
      <c r="V53" s="391" t="s">
        <v>25</v>
      </c>
      <c r="W53" s="391" t="s">
        <v>22</v>
      </c>
      <c r="X53" s="391" t="s">
        <v>14</v>
      </c>
    </row>
    <row r="54" spans="2:24" x14ac:dyDescent="0.2">
      <c r="B54" s="423">
        <v>2000</v>
      </c>
      <c r="C54" s="323"/>
      <c r="D54" s="323"/>
      <c r="E54" s="323"/>
      <c r="F54" s="323"/>
      <c r="G54" s="323"/>
      <c r="H54" s="323"/>
      <c r="J54" s="423">
        <v>2000</v>
      </c>
      <c r="K54" s="323"/>
      <c r="L54" s="323"/>
      <c r="M54" s="323"/>
      <c r="N54" s="323"/>
      <c r="O54" s="323"/>
      <c r="P54" s="323"/>
      <c r="R54" s="423">
        <v>2000</v>
      </c>
      <c r="S54" s="323"/>
      <c r="T54" s="323"/>
      <c r="U54" s="323"/>
      <c r="V54" s="323"/>
      <c r="W54" s="323"/>
      <c r="X54" s="323"/>
    </row>
    <row r="55" spans="2:24" x14ac:dyDescent="0.2">
      <c r="B55" s="423">
        <v>2001</v>
      </c>
      <c r="C55" s="323"/>
      <c r="D55" s="323"/>
      <c r="E55" s="323"/>
      <c r="F55" s="323"/>
      <c r="G55" s="323"/>
      <c r="H55" s="323"/>
      <c r="J55" s="423">
        <v>2001</v>
      </c>
      <c r="K55" s="323"/>
      <c r="L55" s="323"/>
      <c r="M55" s="323"/>
      <c r="N55" s="323"/>
      <c r="O55" s="323"/>
      <c r="P55" s="323"/>
      <c r="R55" s="423">
        <v>2001</v>
      </c>
      <c r="S55" s="323"/>
      <c r="T55" s="323"/>
      <c r="U55" s="323"/>
      <c r="V55" s="323"/>
      <c r="W55" s="323"/>
      <c r="X55" s="323"/>
    </row>
    <row r="56" spans="2:24" x14ac:dyDescent="0.2">
      <c r="B56" s="423">
        <v>2002</v>
      </c>
      <c r="C56" s="323"/>
      <c r="D56" s="323"/>
      <c r="E56" s="323"/>
      <c r="F56" s="323"/>
      <c r="G56" s="323"/>
      <c r="H56" s="323"/>
      <c r="J56" s="423">
        <v>2002</v>
      </c>
      <c r="K56" s="323"/>
      <c r="L56" s="323"/>
      <c r="M56" s="323"/>
      <c r="N56" s="323"/>
      <c r="O56" s="323"/>
      <c r="P56" s="323"/>
      <c r="R56" s="423">
        <v>2002</v>
      </c>
      <c r="S56" s="323"/>
      <c r="T56" s="323"/>
      <c r="U56" s="323"/>
      <c r="V56" s="323"/>
      <c r="W56" s="323"/>
      <c r="X56" s="323"/>
    </row>
    <row r="57" spans="2:24" x14ac:dyDescent="0.2">
      <c r="B57" s="423">
        <v>2003</v>
      </c>
      <c r="C57" s="323"/>
      <c r="D57" s="323"/>
      <c r="E57" s="323"/>
      <c r="F57" s="323"/>
      <c r="G57" s="323"/>
      <c r="H57" s="323"/>
      <c r="J57" s="423">
        <v>2003</v>
      </c>
      <c r="K57" s="323"/>
      <c r="L57" s="323"/>
      <c r="M57" s="323"/>
      <c r="N57" s="323"/>
      <c r="O57" s="323"/>
      <c r="P57" s="323"/>
      <c r="R57" s="423">
        <v>2003</v>
      </c>
      <c r="S57" s="323"/>
      <c r="T57" s="323"/>
      <c r="U57" s="323"/>
      <c r="V57" s="323"/>
      <c r="W57" s="323"/>
      <c r="X57" s="323"/>
    </row>
    <row r="58" spans="2:24" x14ac:dyDescent="0.2">
      <c r="B58" s="423">
        <v>2004</v>
      </c>
      <c r="C58" s="323"/>
      <c r="D58" s="323"/>
      <c r="E58" s="323"/>
      <c r="F58" s="323"/>
      <c r="G58" s="323"/>
      <c r="H58" s="323"/>
      <c r="J58" s="423">
        <v>2004</v>
      </c>
      <c r="K58" s="323"/>
      <c r="L58" s="323"/>
      <c r="M58" s="323"/>
      <c r="N58" s="323"/>
      <c r="O58" s="323"/>
      <c r="P58" s="323"/>
      <c r="R58" s="423">
        <v>2004</v>
      </c>
      <c r="S58" s="323"/>
      <c r="T58" s="323"/>
      <c r="U58" s="323"/>
      <c r="V58" s="323"/>
      <c r="W58" s="323"/>
      <c r="X58" s="323"/>
    </row>
    <row r="59" spans="2:24" x14ac:dyDescent="0.2">
      <c r="B59" s="423">
        <v>2005</v>
      </c>
      <c r="C59" s="323"/>
      <c r="D59" s="323"/>
      <c r="E59" s="323"/>
      <c r="F59" s="323"/>
      <c r="G59" s="323"/>
      <c r="H59" s="323"/>
      <c r="J59" s="423">
        <v>2005</v>
      </c>
      <c r="K59" s="323"/>
      <c r="L59" s="323"/>
      <c r="M59" s="323"/>
      <c r="N59" s="323"/>
      <c r="O59" s="323"/>
      <c r="P59" s="323"/>
      <c r="R59" s="423">
        <v>2005</v>
      </c>
      <c r="S59" s="323"/>
      <c r="T59" s="323"/>
      <c r="U59" s="323"/>
      <c r="V59" s="323"/>
      <c r="W59" s="323"/>
      <c r="X59" s="323"/>
    </row>
    <row r="60" spans="2:24" x14ac:dyDescent="0.2">
      <c r="B60" s="423">
        <v>2006</v>
      </c>
      <c r="C60" s="323"/>
      <c r="D60" s="323"/>
      <c r="E60" s="323"/>
      <c r="F60" s="323"/>
      <c r="G60" s="323"/>
      <c r="H60" s="323"/>
      <c r="J60" s="423">
        <v>2006</v>
      </c>
      <c r="K60" s="323"/>
      <c r="L60" s="323"/>
      <c r="M60" s="323"/>
      <c r="N60" s="323"/>
      <c r="O60" s="323"/>
      <c r="P60" s="323"/>
      <c r="R60" s="423">
        <v>2006</v>
      </c>
      <c r="S60" s="323"/>
      <c r="T60" s="323"/>
      <c r="U60" s="323"/>
      <c r="V60" s="323"/>
      <c r="W60" s="323"/>
      <c r="X60" s="323"/>
    </row>
    <row r="61" spans="2:24" x14ac:dyDescent="0.2">
      <c r="B61" s="423">
        <v>2007</v>
      </c>
      <c r="C61" s="323"/>
      <c r="D61" s="323"/>
      <c r="E61" s="323"/>
      <c r="F61" s="323"/>
      <c r="G61" s="323"/>
      <c r="H61" s="323"/>
      <c r="J61" s="423">
        <v>2007</v>
      </c>
      <c r="K61" s="323"/>
      <c r="L61" s="323"/>
      <c r="M61" s="323"/>
      <c r="N61" s="323"/>
      <c r="O61" s="323"/>
      <c r="P61" s="323"/>
      <c r="R61" s="423">
        <v>2007</v>
      </c>
      <c r="S61" s="323"/>
      <c r="T61" s="323"/>
      <c r="U61" s="323"/>
      <c r="V61" s="323"/>
      <c r="W61" s="323"/>
      <c r="X61" s="323"/>
    </row>
    <row r="62" spans="2:24" x14ac:dyDescent="0.2">
      <c r="B62" s="423">
        <v>2008</v>
      </c>
      <c r="C62" s="323"/>
      <c r="D62" s="323"/>
      <c r="E62" s="323"/>
      <c r="F62" s="323"/>
      <c r="G62" s="323"/>
      <c r="H62" s="323"/>
      <c r="J62" s="423">
        <v>2008</v>
      </c>
      <c r="K62" s="323"/>
      <c r="L62" s="323"/>
      <c r="M62" s="323"/>
      <c r="N62" s="323"/>
      <c r="O62" s="323"/>
      <c r="P62" s="323"/>
      <c r="R62" s="423">
        <v>2008</v>
      </c>
      <c r="S62" s="323"/>
      <c r="T62" s="323"/>
      <c r="U62" s="323"/>
      <c r="V62" s="323"/>
      <c r="W62" s="323"/>
      <c r="X62" s="323"/>
    </row>
    <row r="63" spans="2:24" x14ac:dyDescent="0.2">
      <c r="B63" s="423">
        <v>2009</v>
      </c>
      <c r="C63" s="323"/>
      <c r="D63" s="323"/>
      <c r="E63" s="323"/>
      <c r="F63" s="323"/>
      <c r="G63" s="323"/>
      <c r="H63" s="323"/>
      <c r="J63" s="423">
        <v>2009</v>
      </c>
      <c r="K63" s="323"/>
      <c r="L63" s="323"/>
      <c r="M63" s="323"/>
      <c r="N63" s="323"/>
      <c r="O63" s="323"/>
      <c r="P63" s="323"/>
      <c r="R63" s="423">
        <v>2009</v>
      </c>
      <c r="S63" s="323"/>
      <c r="T63" s="323"/>
      <c r="U63" s="323"/>
      <c r="V63" s="323"/>
      <c r="W63" s="323"/>
      <c r="X63" s="323"/>
    </row>
    <row r="64" spans="2:24" x14ac:dyDescent="0.2">
      <c r="B64" s="423">
        <v>2010</v>
      </c>
      <c r="C64" s="323"/>
      <c r="D64" s="323"/>
      <c r="E64" s="323"/>
      <c r="F64" s="323"/>
      <c r="G64" s="323"/>
      <c r="H64" s="323"/>
      <c r="J64" s="423">
        <v>2010</v>
      </c>
      <c r="K64" s="323"/>
      <c r="L64" s="323"/>
      <c r="M64" s="323"/>
      <c r="N64" s="323"/>
      <c r="O64" s="323"/>
      <c r="P64" s="323"/>
      <c r="R64" s="423">
        <v>2010</v>
      </c>
      <c r="S64" s="323"/>
      <c r="T64" s="323"/>
      <c r="U64" s="323"/>
      <c r="V64" s="323"/>
      <c r="W64" s="323"/>
      <c r="X64" s="323"/>
    </row>
    <row r="65" spans="2:24" x14ac:dyDescent="0.2">
      <c r="B65" s="423">
        <v>2011</v>
      </c>
      <c r="C65" s="323"/>
      <c r="D65" s="323"/>
      <c r="E65" s="323"/>
      <c r="F65" s="323"/>
      <c r="G65" s="323"/>
      <c r="H65" s="323"/>
      <c r="J65" s="423">
        <v>2011</v>
      </c>
      <c r="K65" s="323"/>
      <c r="L65" s="323"/>
      <c r="M65" s="323"/>
      <c r="N65" s="323"/>
      <c r="O65" s="323"/>
      <c r="P65" s="323"/>
      <c r="R65" s="423">
        <v>2011</v>
      </c>
      <c r="S65" s="323"/>
      <c r="T65" s="323"/>
      <c r="U65" s="323"/>
      <c r="V65" s="323"/>
      <c r="W65" s="323"/>
      <c r="X65" s="323"/>
    </row>
    <row r="66" spans="2:24" x14ac:dyDescent="0.2">
      <c r="B66" s="423">
        <v>2012</v>
      </c>
      <c r="C66" s="323"/>
      <c r="D66" s="323"/>
      <c r="E66" s="323"/>
      <c r="F66" s="323"/>
      <c r="G66" s="323"/>
      <c r="H66" s="323"/>
      <c r="J66" s="423">
        <v>2012</v>
      </c>
      <c r="K66" s="323"/>
      <c r="L66" s="323"/>
      <c r="M66" s="323"/>
      <c r="N66" s="323"/>
      <c r="O66" s="323"/>
      <c r="P66" s="323"/>
      <c r="R66" s="423">
        <v>2012</v>
      </c>
      <c r="S66" s="323"/>
      <c r="T66" s="323"/>
      <c r="U66" s="323"/>
      <c r="V66" s="323"/>
      <c r="W66" s="323"/>
      <c r="X66" s="323"/>
    </row>
    <row r="67" spans="2:24" x14ac:dyDescent="0.2">
      <c r="B67" s="423">
        <v>2013</v>
      </c>
      <c r="C67" s="323"/>
      <c r="D67" s="323"/>
      <c r="E67" s="323"/>
      <c r="F67" s="323"/>
      <c r="G67" s="323"/>
      <c r="H67" s="323"/>
      <c r="J67" s="423">
        <v>2013</v>
      </c>
      <c r="K67" s="323"/>
      <c r="L67" s="323"/>
      <c r="M67" s="323"/>
      <c r="N67" s="323"/>
      <c r="O67" s="323"/>
      <c r="P67" s="323"/>
      <c r="R67" s="423">
        <v>2013</v>
      </c>
      <c r="S67" s="323"/>
      <c r="T67" s="323"/>
      <c r="U67" s="323"/>
      <c r="V67" s="323"/>
      <c r="W67" s="323"/>
      <c r="X67" s="323"/>
    </row>
    <row r="68" spans="2:24" x14ac:dyDescent="0.2">
      <c r="B68" s="423">
        <v>2014</v>
      </c>
      <c r="C68" s="323"/>
      <c r="D68" s="323"/>
      <c r="E68" s="323"/>
      <c r="F68" s="323"/>
      <c r="G68" s="323"/>
      <c r="H68" s="323"/>
      <c r="J68" s="423">
        <v>2014</v>
      </c>
      <c r="K68" s="323"/>
      <c r="L68" s="323"/>
      <c r="M68" s="323"/>
      <c r="N68" s="323"/>
      <c r="O68" s="323"/>
      <c r="P68" s="323"/>
      <c r="R68" s="423">
        <v>2014</v>
      </c>
      <c r="S68" s="323"/>
      <c r="T68" s="323"/>
      <c r="U68" s="323"/>
      <c r="V68" s="323"/>
      <c r="W68" s="323"/>
      <c r="X68" s="323"/>
    </row>
    <row r="69" spans="2:24" x14ac:dyDescent="0.2">
      <c r="B69" s="423">
        <v>2015</v>
      </c>
      <c r="C69" s="3"/>
      <c r="D69" s="3"/>
      <c r="E69" s="3"/>
      <c r="F69" s="3"/>
      <c r="G69" s="3"/>
      <c r="H69" s="3"/>
      <c r="J69" s="423">
        <v>2015</v>
      </c>
      <c r="K69" s="3"/>
      <c r="L69" s="3"/>
      <c r="M69" s="3"/>
      <c r="N69" s="3"/>
      <c r="O69" s="3"/>
      <c r="P69" s="3"/>
      <c r="R69" s="423">
        <v>2015</v>
      </c>
      <c r="S69" s="3"/>
      <c r="T69" s="3"/>
      <c r="U69" s="3"/>
      <c r="V69" s="3"/>
      <c r="W69" s="3"/>
      <c r="X69" s="3"/>
    </row>
    <row r="70" spans="2:24" x14ac:dyDescent="0.2">
      <c r="B70" s="423">
        <v>2016</v>
      </c>
      <c r="C70" s="3"/>
      <c r="D70" s="3"/>
      <c r="E70" s="3"/>
      <c r="F70" s="3"/>
      <c r="G70" s="3"/>
      <c r="H70" s="3"/>
      <c r="J70" s="423">
        <v>2016</v>
      </c>
      <c r="K70" s="3"/>
      <c r="L70" s="3"/>
      <c r="M70" s="3"/>
      <c r="N70" s="3"/>
      <c r="O70" s="3"/>
      <c r="P70" s="3"/>
      <c r="R70" s="423">
        <v>2016</v>
      </c>
      <c r="S70" s="3"/>
      <c r="T70" s="3"/>
      <c r="U70" s="3"/>
      <c r="V70" s="3"/>
      <c r="W70" s="3"/>
      <c r="X70" s="3"/>
    </row>
  </sheetData>
  <customSheetViews>
    <customSheetView guid="{C3E70234-FA18-40E7-B25F-218A5F7D2EA2}">
      <selection activeCell="L70" sqref="L70"/>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2"/>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34">
      <selection activeCell="J43" sqref="J43"/>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ignoredErrors>
    <ignoredError sqref="H12:H24 H25:H28"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election activeCell="B6" sqref="B6"/>
    </sheetView>
  </sheetViews>
  <sheetFormatPr defaultRowHeight="11.25" x14ac:dyDescent="0.2"/>
  <cols>
    <col min="2" max="2" width="11.1640625" customWidth="1"/>
    <col min="4" max="13" width="13.5" customWidth="1"/>
  </cols>
  <sheetData>
    <row r="1" spans="1:13" ht="15.75" x14ac:dyDescent="0.25">
      <c r="A1" s="589" t="s">
        <v>356</v>
      </c>
      <c r="B1" s="589"/>
      <c r="C1" s="589"/>
      <c r="D1" s="589"/>
      <c r="E1" s="589"/>
      <c r="F1" s="589"/>
      <c r="G1" s="589"/>
      <c r="H1" s="589"/>
      <c r="I1" s="589"/>
      <c r="J1" s="589"/>
      <c r="K1" s="589"/>
      <c r="L1" s="589"/>
      <c r="M1" s="589"/>
    </row>
    <row r="2" spans="1:13" ht="12.75" x14ac:dyDescent="0.2">
      <c r="A2" s="600" t="str">
        <f>'FormsList&amp;FilerInfo'!B2</f>
        <v>Pasadena Water and Power</v>
      </c>
      <c r="B2" s="601"/>
      <c r="C2" s="601"/>
      <c r="D2" s="601"/>
      <c r="E2" s="601"/>
      <c r="F2" s="601"/>
      <c r="G2" s="601"/>
      <c r="H2" s="601"/>
      <c r="I2" s="601"/>
      <c r="J2" s="601"/>
      <c r="K2" s="601"/>
      <c r="L2" s="601"/>
      <c r="M2" s="601"/>
    </row>
    <row r="4" spans="1:13" ht="12.75" x14ac:dyDescent="0.2">
      <c r="A4" s="382" t="s">
        <v>346</v>
      </c>
      <c r="B4" s="383"/>
      <c r="C4" s="383"/>
      <c r="D4" s="383"/>
      <c r="E4" s="383"/>
      <c r="F4" s="383"/>
      <c r="G4" s="383"/>
      <c r="H4" s="383"/>
      <c r="I4" s="383"/>
      <c r="J4" s="383"/>
      <c r="K4" s="383"/>
      <c r="L4" s="383"/>
      <c r="M4" s="384"/>
    </row>
    <row r="5" spans="1:13" x14ac:dyDescent="0.2">
      <c r="A5" s="17"/>
      <c r="B5" s="17"/>
      <c r="C5" s="17"/>
      <c r="D5" s="602" t="s">
        <v>18</v>
      </c>
      <c r="E5" s="603"/>
      <c r="F5" s="602" t="s">
        <v>19</v>
      </c>
      <c r="G5" s="603"/>
      <c r="H5" s="602" t="s">
        <v>17</v>
      </c>
      <c r="I5" s="603"/>
      <c r="J5" s="602" t="s">
        <v>25</v>
      </c>
      <c r="K5" s="603"/>
      <c r="L5" s="602" t="s">
        <v>347</v>
      </c>
      <c r="M5" s="603"/>
    </row>
    <row r="6" spans="1:13" ht="22.5" x14ac:dyDescent="0.2">
      <c r="A6" s="3" t="s">
        <v>348</v>
      </c>
      <c r="B6" s="324" t="s">
        <v>435</v>
      </c>
      <c r="C6" s="3" t="s">
        <v>349</v>
      </c>
      <c r="D6" s="398" t="s">
        <v>369</v>
      </c>
      <c r="E6" s="398" t="s">
        <v>368</v>
      </c>
      <c r="F6" s="398" t="s">
        <v>369</v>
      </c>
      <c r="G6" s="398" t="s">
        <v>368</v>
      </c>
      <c r="H6" s="398" t="s">
        <v>369</v>
      </c>
      <c r="I6" s="398" t="s">
        <v>368</v>
      </c>
      <c r="J6" s="398" t="s">
        <v>369</v>
      </c>
      <c r="K6" s="398" t="s">
        <v>368</v>
      </c>
      <c r="L6" s="398" t="s">
        <v>369</v>
      </c>
      <c r="M6" s="398" t="s">
        <v>368</v>
      </c>
    </row>
    <row r="7" spans="1:13" x14ac:dyDescent="0.2">
      <c r="A7" s="403"/>
      <c r="B7" s="403">
        <v>2013</v>
      </c>
      <c r="C7" s="403">
        <v>1</v>
      </c>
      <c r="D7" s="403">
        <v>3</v>
      </c>
      <c r="E7" s="489">
        <v>9.411999999999999</v>
      </c>
      <c r="F7" s="403">
        <v>1</v>
      </c>
      <c r="G7" s="489">
        <v>17.36</v>
      </c>
      <c r="H7" s="403"/>
      <c r="I7" s="403"/>
      <c r="J7" s="403"/>
      <c r="K7" s="403"/>
      <c r="L7" s="403"/>
      <c r="M7" s="403"/>
    </row>
    <row r="8" spans="1:13" x14ac:dyDescent="0.2">
      <c r="A8" s="403"/>
      <c r="B8" s="403">
        <v>2013</v>
      </c>
      <c r="C8" s="403">
        <v>2</v>
      </c>
      <c r="D8" s="403">
        <v>2</v>
      </c>
      <c r="E8" s="489">
        <v>7.661999999999999</v>
      </c>
      <c r="F8" s="403"/>
      <c r="G8" s="489"/>
      <c r="H8" s="403"/>
      <c r="I8" s="403"/>
      <c r="J8" s="403"/>
      <c r="K8" s="403"/>
      <c r="L8" s="403"/>
      <c r="M8" s="403"/>
    </row>
    <row r="9" spans="1:13" x14ac:dyDescent="0.2">
      <c r="A9" s="403"/>
      <c r="B9" s="403">
        <v>2013</v>
      </c>
      <c r="C9" s="403">
        <v>3</v>
      </c>
      <c r="D9" s="403">
        <v>3</v>
      </c>
      <c r="E9" s="489">
        <v>17.509</v>
      </c>
      <c r="F9" s="403"/>
      <c r="G9" s="489"/>
      <c r="H9" s="403"/>
      <c r="I9" s="403"/>
      <c r="J9" s="403"/>
      <c r="K9" s="403"/>
      <c r="L9" s="403"/>
      <c r="M9" s="403"/>
    </row>
    <row r="10" spans="1:13" x14ac:dyDescent="0.2">
      <c r="A10" s="403"/>
      <c r="B10" s="403">
        <v>2013</v>
      </c>
      <c r="C10" s="403">
        <v>4</v>
      </c>
      <c r="D10" s="403">
        <v>12</v>
      </c>
      <c r="E10" s="489">
        <v>63.98</v>
      </c>
      <c r="F10" s="403"/>
      <c r="G10" s="489"/>
      <c r="H10" s="403"/>
      <c r="I10" s="403"/>
      <c r="J10" s="403"/>
      <c r="K10" s="403"/>
      <c r="L10" s="403"/>
      <c r="M10" s="403"/>
    </row>
    <row r="11" spans="1:13" x14ac:dyDescent="0.2">
      <c r="A11" s="403"/>
      <c r="B11" s="403">
        <v>2013</v>
      </c>
      <c r="C11" s="403">
        <v>5</v>
      </c>
      <c r="D11" s="403">
        <v>5</v>
      </c>
      <c r="E11" s="489">
        <v>23.994999999999997</v>
      </c>
      <c r="F11" s="403"/>
      <c r="G11" s="489"/>
      <c r="H11" s="403"/>
      <c r="I11" s="403"/>
      <c r="J11" s="403"/>
      <c r="K11" s="403"/>
      <c r="L11" s="403"/>
      <c r="M11" s="403"/>
    </row>
    <row r="12" spans="1:13" x14ac:dyDescent="0.2">
      <c r="A12" s="403"/>
      <c r="B12" s="403">
        <v>2013</v>
      </c>
      <c r="C12" s="403">
        <v>6</v>
      </c>
      <c r="D12" s="403">
        <v>7</v>
      </c>
      <c r="E12" s="489">
        <v>33.408000000000001</v>
      </c>
      <c r="F12" s="403">
        <v>1</v>
      </c>
      <c r="G12" s="489">
        <v>4.5049999999999999</v>
      </c>
      <c r="H12" s="403"/>
      <c r="I12" s="403"/>
      <c r="J12" s="403"/>
      <c r="K12" s="403"/>
      <c r="L12" s="403"/>
      <c r="M12" s="403"/>
    </row>
    <row r="13" spans="1:13" x14ac:dyDescent="0.2">
      <c r="A13" s="403"/>
      <c r="B13" s="403">
        <v>2013</v>
      </c>
      <c r="C13" s="403">
        <v>7</v>
      </c>
      <c r="D13" s="403">
        <v>0</v>
      </c>
      <c r="E13" s="489">
        <v>0</v>
      </c>
      <c r="F13" s="403"/>
      <c r="G13" s="489"/>
      <c r="H13" s="403"/>
      <c r="I13" s="403"/>
      <c r="J13" s="403"/>
      <c r="K13" s="403"/>
      <c r="L13" s="403"/>
      <c r="M13" s="403"/>
    </row>
    <row r="14" spans="1:13" x14ac:dyDescent="0.2">
      <c r="A14" s="403"/>
      <c r="B14" s="403">
        <v>2013</v>
      </c>
      <c r="C14" s="403">
        <v>8</v>
      </c>
      <c r="D14" s="403">
        <v>10</v>
      </c>
      <c r="E14" s="489">
        <v>62.951999999999998</v>
      </c>
      <c r="F14" s="403"/>
      <c r="G14" s="489"/>
      <c r="H14" s="403"/>
      <c r="I14" s="403"/>
      <c r="J14" s="403"/>
      <c r="K14" s="403"/>
      <c r="L14" s="403"/>
      <c r="M14" s="403"/>
    </row>
    <row r="15" spans="1:13" x14ac:dyDescent="0.2">
      <c r="A15" s="403"/>
      <c r="B15" s="403">
        <v>2013</v>
      </c>
      <c r="C15" s="403">
        <v>9</v>
      </c>
      <c r="D15" s="403">
        <v>8</v>
      </c>
      <c r="E15" s="489">
        <v>33.085999999999999</v>
      </c>
      <c r="F15" s="403">
        <v>1</v>
      </c>
      <c r="G15" s="489">
        <v>2.3540000000000001</v>
      </c>
      <c r="H15" s="403"/>
      <c r="I15" s="403"/>
      <c r="J15" s="403"/>
      <c r="K15" s="403"/>
      <c r="L15" s="403"/>
      <c r="M15" s="403"/>
    </row>
    <row r="16" spans="1:13" x14ac:dyDescent="0.2">
      <c r="A16" s="403"/>
      <c r="B16" s="403">
        <v>2013</v>
      </c>
      <c r="C16" s="403">
        <v>10</v>
      </c>
      <c r="D16" s="403">
        <v>4</v>
      </c>
      <c r="E16" s="489">
        <v>11.812999999999999</v>
      </c>
      <c r="F16" s="403"/>
      <c r="G16" s="489"/>
      <c r="H16" s="403"/>
      <c r="I16" s="403"/>
      <c r="J16" s="403"/>
      <c r="K16" s="403"/>
      <c r="L16" s="403"/>
      <c r="M16" s="403"/>
    </row>
    <row r="17" spans="1:13" x14ac:dyDescent="0.2">
      <c r="A17" s="403"/>
      <c r="B17" s="403">
        <v>2013</v>
      </c>
      <c r="C17" s="403">
        <v>11</v>
      </c>
      <c r="D17" s="403">
        <v>15</v>
      </c>
      <c r="E17" s="489">
        <v>69.745000000000005</v>
      </c>
      <c r="F17" s="403">
        <v>1</v>
      </c>
      <c r="G17" s="489">
        <v>3.0920000000000001</v>
      </c>
      <c r="H17" s="403"/>
      <c r="I17" s="403"/>
      <c r="J17" s="403"/>
      <c r="K17" s="403"/>
      <c r="L17" s="403"/>
      <c r="M17" s="403"/>
    </row>
    <row r="18" spans="1:13" x14ac:dyDescent="0.2">
      <c r="A18" s="403"/>
      <c r="B18" s="403">
        <v>2013</v>
      </c>
      <c r="C18" s="403">
        <v>12</v>
      </c>
      <c r="D18" s="403">
        <v>16</v>
      </c>
      <c r="E18" s="489">
        <v>82.450999999999993</v>
      </c>
      <c r="F18" s="403"/>
      <c r="G18" s="489"/>
      <c r="H18" s="403"/>
      <c r="I18" s="403"/>
      <c r="J18" s="403"/>
      <c r="K18" s="403"/>
      <c r="L18" s="403"/>
      <c r="M18" s="403"/>
    </row>
    <row r="19" spans="1:13" x14ac:dyDescent="0.2">
      <c r="A19" s="403"/>
      <c r="B19" s="403">
        <v>2014</v>
      </c>
      <c r="C19" s="403">
        <v>1</v>
      </c>
      <c r="D19" s="403">
        <v>12</v>
      </c>
      <c r="E19" s="489">
        <v>46.51</v>
      </c>
      <c r="F19" s="403"/>
      <c r="G19" s="489"/>
      <c r="H19" s="403"/>
      <c r="I19" s="403"/>
      <c r="J19" s="403"/>
      <c r="K19" s="403"/>
      <c r="L19" s="403"/>
      <c r="M19" s="403"/>
    </row>
    <row r="20" spans="1:13" x14ac:dyDescent="0.2">
      <c r="A20" s="403"/>
      <c r="B20" s="403">
        <v>2014</v>
      </c>
      <c r="C20" s="403">
        <v>2</v>
      </c>
      <c r="D20" s="403">
        <v>12</v>
      </c>
      <c r="E20" s="489">
        <v>59.356999999999999</v>
      </c>
      <c r="F20" s="403"/>
      <c r="G20" s="489"/>
      <c r="H20" s="403"/>
      <c r="I20" s="403"/>
      <c r="J20" s="403"/>
      <c r="K20" s="403"/>
      <c r="L20" s="403"/>
      <c r="M20" s="403"/>
    </row>
    <row r="21" spans="1:13" x14ac:dyDescent="0.2">
      <c r="A21" s="403"/>
      <c r="B21" s="403">
        <v>2014</v>
      </c>
      <c r="C21" s="403">
        <v>3</v>
      </c>
      <c r="D21" s="403">
        <v>8</v>
      </c>
      <c r="E21" s="489">
        <v>48.913000000000004</v>
      </c>
      <c r="F21" s="403"/>
      <c r="G21" s="489"/>
      <c r="H21" s="403"/>
      <c r="I21" s="403"/>
      <c r="J21" s="403"/>
      <c r="K21" s="403"/>
      <c r="L21" s="403"/>
      <c r="M21" s="403"/>
    </row>
    <row r="22" spans="1:13" x14ac:dyDescent="0.2">
      <c r="A22" s="403"/>
      <c r="B22" s="403">
        <v>2014</v>
      </c>
      <c r="C22" s="403">
        <v>4</v>
      </c>
      <c r="D22" s="403">
        <v>11</v>
      </c>
      <c r="E22" s="489">
        <v>55.650000000000006</v>
      </c>
      <c r="F22" s="403"/>
      <c r="G22" s="489"/>
      <c r="H22" s="403"/>
      <c r="I22" s="403"/>
      <c r="J22" s="403"/>
      <c r="K22" s="403"/>
      <c r="L22" s="403"/>
      <c r="M22" s="403"/>
    </row>
    <row r="23" spans="1:13" x14ac:dyDescent="0.2">
      <c r="A23" s="403"/>
      <c r="B23" s="403">
        <v>2014</v>
      </c>
      <c r="C23" s="403">
        <v>5</v>
      </c>
      <c r="D23" s="403">
        <v>10</v>
      </c>
      <c r="E23" s="489">
        <v>33.573999999999998</v>
      </c>
      <c r="F23" s="403"/>
      <c r="G23" s="489"/>
      <c r="H23" s="403"/>
      <c r="I23" s="403"/>
      <c r="J23" s="403"/>
      <c r="K23" s="403"/>
      <c r="L23" s="403"/>
      <c r="M23" s="403"/>
    </row>
    <row r="24" spans="1:13" x14ac:dyDescent="0.2">
      <c r="A24" s="403"/>
      <c r="B24" s="403">
        <v>2014</v>
      </c>
      <c r="C24" s="403">
        <v>6</v>
      </c>
      <c r="D24" s="403">
        <v>11</v>
      </c>
      <c r="E24" s="489">
        <v>71.603000000000009</v>
      </c>
      <c r="F24" s="403"/>
      <c r="G24" s="489"/>
      <c r="H24" s="403"/>
      <c r="I24" s="403"/>
      <c r="J24" s="403"/>
      <c r="K24" s="403"/>
      <c r="L24" s="403"/>
      <c r="M24" s="403"/>
    </row>
    <row r="25" spans="1:13" x14ac:dyDescent="0.2">
      <c r="A25" s="403"/>
      <c r="B25" s="403">
        <v>2014</v>
      </c>
      <c r="C25" s="403">
        <v>7</v>
      </c>
      <c r="D25" s="403">
        <v>13</v>
      </c>
      <c r="E25" s="489">
        <v>50.137000000000008</v>
      </c>
      <c r="F25" s="403"/>
      <c r="G25" s="489"/>
      <c r="H25" s="403"/>
      <c r="I25" s="403"/>
      <c r="J25" s="403"/>
      <c r="K25" s="403"/>
      <c r="L25" s="403"/>
      <c r="M25" s="403"/>
    </row>
    <row r="26" spans="1:13" x14ac:dyDescent="0.2">
      <c r="A26" s="403"/>
      <c r="B26" s="403">
        <v>2014</v>
      </c>
      <c r="C26" s="403">
        <v>8</v>
      </c>
      <c r="D26" s="403">
        <v>9</v>
      </c>
      <c r="E26" s="489">
        <v>37.906999999999996</v>
      </c>
      <c r="F26" s="403"/>
      <c r="G26" s="489"/>
      <c r="H26" s="403"/>
      <c r="I26" s="403"/>
      <c r="J26" s="403"/>
      <c r="K26" s="403"/>
      <c r="L26" s="403"/>
      <c r="M26" s="403"/>
    </row>
    <row r="27" spans="1:13" x14ac:dyDescent="0.2">
      <c r="A27" s="403"/>
      <c r="B27" s="403">
        <v>2014</v>
      </c>
      <c r="C27" s="403">
        <v>9</v>
      </c>
      <c r="D27" s="403">
        <v>10</v>
      </c>
      <c r="E27" s="489">
        <v>41.509</v>
      </c>
      <c r="F27" s="403"/>
      <c r="G27" s="489"/>
      <c r="H27" s="403"/>
      <c r="I27" s="403"/>
      <c r="J27" s="403"/>
      <c r="K27" s="403"/>
      <c r="L27" s="403"/>
      <c r="M27" s="403"/>
    </row>
    <row r="28" spans="1:13" x14ac:dyDescent="0.2">
      <c r="A28" s="403"/>
      <c r="B28" s="403">
        <v>2014</v>
      </c>
      <c r="C28" s="403">
        <v>10</v>
      </c>
      <c r="D28" s="403">
        <v>16</v>
      </c>
      <c r="E28" s="489">
        <v>72.807000000000002</v>
      </c>
      <c r="F28" s="403"/>
      <c r="G28" s="489"/>
      <c r="H28" s="403"/>
      <c r="I28" s="403"/>
      <c r="J28" s="403"/>
      <c r="K28" s="403"/>
      <c r="L28" s="403"/>
      <c r="M28" s="403"/>
    </row>
    <row r="29" spans="1:13" x14ac:dyDescent="0.2">
      <c r="A29" s="403"/>
      <c r="B29" s="403">
        <v>2014</v>
      </c>
      <c r="C29" s="403">
        <v>11</v>
      </c>
      <c r="D29" s="403">
        <v>7</v>
      </c>
      <c r="E29" s="489">
        <v>42.677999999999997</v>
      </c>
      <c r="F29" s="403">
        <v>3</v>
      </c>
      <c r="G29" s="489">
        <v>69.807999999999993</v>
      </c>
      <c r="H29" s="403"/>
      <c r="I29" s="403"/>
      <c r="J29" s="403"/>
      <c r="K29" s="403"/>
      <c r="L29" s="403"/>
      <c r="M29" s="403"/>
    </row>
    <row r="30" spans="1:13" x14ac:dyDescent="0.2">
      <c r="A30" s="403"/>
      <c r="B30" s="403">
        <v>2014</v>
      </c>
      <c r="C30" s="403">
        <v>12</v>
      </c>
      <c r="D30" s="403">
        <v>13</v>
      </c>
      <c r="E30" s="489">
        <v>59.920999999999985</v>
      </c>
      <c r="F30" s="403">
        <v>2</v>
      </c>
      <c r="G30" s="489">
        <v>662.029</v>
      </c>
      <c r="H30" s="403"/>
      <c r="I30" s="403"/>
      <c r="J30" s="403"/>
      <c r="K30" s="403"/>
      <c r="L30" s="403"/>
      <c r="M30" s="403"/>
    </row>
    <row r="31" spans="1:13" x14ac:dyDescent="0.2">
      <c r="A31" s="3"/>
      <c r="B31" s="3">
        <v>2015</v>
      </c>
      <c r="C31" s="3">
        <v>1</v>
      </c>
      <c r="D31" s="3">
        <v>9</v>
      </c>
      <c r="E31" s="490">
        <v>72.899999999999991</v>
      </c>
      <c r="F31" s="3"/>
      <c r="G31" s="490"/>
      <c r="H31" s="3"/>
      <c r="I31" s="3"/>
      <c r="J31" s="3"/>
      <c r="K31" s="3"/>
      <c r="L31" s="3"/>
      <c r="M31" s="3"/>
    </row>
    <row r="32" spans="1:13" x14ac:dyDescent="0.2">
      <c r="A32" s="3"/>
      <c r="B32" s="3">
        <v>2015</v>
      </c>
      <c r="C32" s="3">
        <v>2</v>
      </c>
      <c r="D32" s="3">
        <v>17</v>
      </c>
      <c r="E32" s="490">
        <v>73.373999999999995</v>
      </c>
      <c r="F32" s="3"/>
      <c r="G32" s="490"/>
      <c r="H32" s="3"/>
      <c r="I32" s="3"/>
      <c r="J32" s="3"/>
      <c r="K32" s="3"/>
      <c r="L32" s="3"/>
      <c r="M32" s="3"/>
    </row>
    <row r="33" spans="1:13" x14ac:dyDescent="0.2">
      <c r="A33" s="3"/>
      <c r="B33" s="3">
        <v>2015</v>
      </c>
      <c r="C33" s="3">
        <v>3</v>
      </c>
      <c r="D33" s="3">
        <v>18</v>
      </c>
      <c r="E33" s="490">
        <v>89.915999999999983</v>
      </c>
      <c r="F33" s="3">
        <v>1</v>
      </c>
      <c r="G33" s="490">
        <v>29.934999999999999</v>
      </c>
      <c r="H33" s="3"/>
      <c r="I33" s="3"/>
      <c r="J33" s="3"/>
      <c r="K33" s="3"/>
      <c r="L33" s="3"/>
      <c r="M33" s="3"/>
    </row>
    <row r="34" spans="1:13" x14ac:dyDescent="0.2">
      <c r="A34" s="3"/>
      <c r="B34" s="3">
        <v>2015</v>
      </c>
      <c r="C34" s="3">
        <v>4</v>
      </c>
      <c r="D34" s="3">
        <v>14</v>
      </c>
      <c r="E34" s="490">
        <v>78.268999999999991</v>
      </c>
      <c r="F34" s="3"/>
      <c r="G34" s="490"/>
      <c r="H34" s="3"/>
      <c r="I34" s="3"/>
      <c r="J34" s="3"/>
      <c r="K34" s="3"/>
      <c r="L34" s="3"/>
      <c r="M34" s="3"/>
    </row>
    <row r="35" spans="1:13" x14ac:dyDescent="0.2">
      <c r="A35" s="3"/>
      <c r="B35" s="3">
        <v>2015</v>
      </c>
      <c r="C35" s="3">
        <v>5</v>
      </c>
      <c r="D35" s="3">
        <v>13</v>
      </c>
      <c r="E35" s="490">
        <v>61.449999999999996</v>
      </c>
      <c r="F35" s="3">
        <v>1</v>
      </c>
      <c r="G35" s="490">
        <v>28.076000000000001</v>
      </c>
      <c r="H35" s="3"/>
      <c r="I35" s="3"/>
      <c r="J35" s="3"/>
      <c r="K35" s="3"/>
      <c r="L35" s="3"/>
      <c r="M35" s="3"/>
    </row>
    <row r="36" spans="1:13" x14ac:dyDescent="0.2">
      <c r="A36" s="3"/>
      <c r="B36" s="3">
        <v>2015</v>
      </c>
      <c r="C36" s="3">
        <v>6</v>
      </c>
      <c r="D36" s="3">
        <v>11</v>
      </c>
      <c r="E36" s="490">
        <v>54.745999999999995</v>
      </c>
      <c r="F36" s="3"/>
      <c r="G36" s="490"/>
      <c r="H36" s="3"/>
      <c r="I36" s="3"/>
      <c r="J36" s="3"/>
      <c r="K36" s="3"/>
      <c r="L36" s="3"/>
      <c r="M36" s="3"/>
    </row>
    <row r="37" spans="1:13" x14ac:dyDescent="0.2">
      <c r="A37" s="3"/>
      <c r="B37" s="3">
        <v>2015</v>
      </c>
      <c r="C37" s="3">
        <v>7</v>
      </c>
      <c r="D37" s="3">
        <v>12</v>
      </c>
      <c r="E37" s="490">
        <v>69.667000000000002</v>
      </c>
      <c r="F37" s="3"/>
      <c r="G37" s="490"/>
      <c r="H37" s="3"/>
      <c r="I37" s="3"/>
      <c r="J37" s="3"/>
      <c r="K37" s="3"/>
      <c r="L37" s="3"/>
      <c r="M37" s="3"/>
    </row>
    <row r="38" spans="1:13" x14ac:dyDescent="0.2">
      <c r="A38" s="3"/>
      <c r="B38" s="3">
        <v>2015</v>
      </c>
      <c r="C38" s="3">
        <v>8</v>
      </c>
      <c r="D38" s="3">
        <v>17</v>
      </c>
      <c r="E38" s="490">
        <v>77.150000000000006</v>
      </c>
      <c r="F38" s="3"/>
      <c r="G38" s="490"/>
      <c r="H38" s="3"/>
      <c r="I38" s="3"/>
      <c r="J38" s="3"/>
      <c r="K38" s="3"/>
      <c r="L38" s="3"/>
      <c r="M38" s="3"/>
    </row>
    <row r="39" spans="1:13" x14ac:dyDescent="0.2">
      <c r="A39" s="3"/>
      <c r="B39" s="3">
        <v>2015</v>
      </c>
      <c r="C39" s="3">
        <v>9</v>
      </c>
      <c r="D39" s="3">
        <v>18</v>
      </c>
      <c r="E39" s="490">
        <v>72.867000000000004</v>
      </c>
      <c r="F39" s="3">
        <v>1</v>
      </c>
      <c r="G39" s="490">
        <v>3.13</v>
      </c>
      <c r="H39" s="3"/>
      <c r="I39" s="3"/>
      <c r="J39" s="3"/>
      <c r="K39" s="3"/>
      <c r="L39" s="3"/>
      <c r="M39" s="3"/>
    </row>
    <row r="40" spans="1:13" x14ac:dyDescent="0.2">
      <c r="A40" s="3"/>
      <c r="B40" s="3">
        <v>2015</v>
      </c>
      <c r="C40" s="3">
        <v>10</v>
      </c>
      <c r="D40" s="3">
        <v>11</v>
      </c>
      <c r="E40" s="490">
        <v>47.377000000000002</v>
      </c>
      <c r="F40" s="3">
        <v>1</v>
      </c>
      <c r="G40" s="490">
        <v>39.076000000000001</v>
      </c>
      <c r="H40" s="3"/>
      <c r="I40" s="3"/>
      <c r="J40" s="3"/>
      <c r="K40" s="3"/>
      <c r="L40" s="3"/>
      <c r="M40" s="3"/>
    </row>
    <row r="41" spans="1:13" x14ac:dyDescent="0.2">
      <c r="A41" s="3"/>
      <c r="B41" s="3">
        <v>2015</v>
      </c>
      <c r="C41" s="3">
        <v>11</v>
      </c>
      <c r="D41" s="3">
        <v>13</v>
      </c>
      <c r="E41" s="490">
        <v>60.959000000000003</v>
      </c>
      <c r="F41" s="3">
        <v>1</v>
      </c>
      <c r="G41" s="490">
        <v>52.154000000000003</v>
      </c>
      <c r="H41" s="3"/>
      <c r="I41" s="3"/>
      <c r="J41" s="3"/>
      <c r="K41" s="3"/>
      <c r="L41" s="3"/>
      <c r="M41" s="3"/>
    </row>
    <row r="42" spans="1:13" x14ac:dyDescent="0.2">
      <c r="A42" s="3"/>
      <c r="B42" s="3">
        <v>2015</v>
      </c>
      <c r="C42" s="3">
        <v>12</v>
      </c>
      <c r="D42" s="3">
        <v>18</v>
      </c>
      <c r="E42" s="490">
        <v>82.242000000000019</v>
      </c>
      <c r="F42" s="3"/>
      <c r="G42" s="490"/>
      <c r="H42" s="3"/>
      <c r="I42" s="3"/>
      <c r="J42" s="3"/>
      <c r="K42" s="3"/>
      <c r="L42" s="3"/>
      <c r="M42" s="3"/>
    </row>
    <row r="43" spans="1:13" x14ac:dyDescent="0.2">
      <c r="A43" s="406"/>
      <c r="B43" s="406">
        <v>2016</v>
      </c>
      <c r="C43" s="406">
        <v>1</v>
      </c>
      <c r="D43" s="406">
        <v>30</v>
      </c>
      <c r="E43" s="491">
        <v>161.24700000000001</v>
      </c>
      <c r="F43" s="406">
        <v>1</v>
      </c>
      <c r="G43" s="491">
        <v>16.338000000000001</v>
      </c>
      <c r="H43" s="406"/>
      <c r="I43" s="406"/>
      <c r="J43" s="406"/>
      <c r="K43" s="406"/>
      <c r="L43" s="406"/>
      <c r="M43" s="406"/>
    </row>
    <row r="44" spans="1:13" x14ac:dyDescent="0.2">
      <c r="A44" s="406"/>
      <c r="B44" s="406">
        <v>2016</v>
      </c>
      <c r="C44" s="406">
        <v>2</v>
      </c>
      <c r="D44" s="406">
        <v>21</v>
      </c>
      <c r="E44" s="491">
        <v>125.01700000000001</v>
      </c>
      <c r="F44" s="406"/>
      <c r="G44" s="491"/>
      <c r="H44" s="406"/>
      <c r="I44" s="406"/>
      <c r="J44" s="406"/>
      <c r="K44" s="406"/>
      <c r="L44" s="406"/>
      <c r="M44" s="406"/>
    </row>
    <row r="45" spans="1:13" x14ac:dyDescent="0.2">
      <c r="A45" s="406"/>
      <c r="B45" s="406">
        <v>2016</v>
      </c>
      <c r="C45" s="406">
        <v>3</v>
      </c>
      <c r="D45" s="406">
        <v>19</v>
      </c>
      <c r="E45" s="491">
        <v>97.957999999999998</v>
      </c>
      <c r="F45" s="406"/>
      <c r="G45" s="491"/>
      <c r="H45" s="406"/>
      <c r="I45" s="406"/>
      <c r="J45" s="406"/>
      <c r="K45" s="406"/>
      <c r="L45" s="406"/>
      <c r="M45" s="406"/>
    </row>
    <row r="46" spans="1:13" x14ac:dyDescent="0.2">
      <c r="A46" s="406"/>
      <c r="B46" s="406">
        <v>2016</v>
      </c>
      <c r="C46" s="406">
        <v>4</v>
      </c>
      <c r="D46" s="406">
        <v>19</v>
      </c>
      <c r="E46" s="491">
        <v>89.239000000000004</v>
      </c>
      <c r="F46" s="406">
        <v>1</v>
      </c>
      <c r="G46" s="491">
        <v>204.227</v>
      </c>
      <c r="H46" s="406"/>
      <c r="I46" s="406"/>
      <c r="J46" s="406"/>
      <c r="K46" s="406"/>
      <c r="L46" s="406"/>
      <c r="M46" s="406"/>
    </row>
    <row r="47" spans="1:13" x14ac:dyDescent="0.2">
      <c r="A47" s="406"/>
      <c r="B47" s="406">
        <v>2016</v>
      </c>
      <c r="C47" s="406">
        <v>5</v>
      </c>
      <c r="D47" s="406">
        <v>16</v>
      </c>
      <c r="E47" s="491">
        <v>78.518000000000015</v>
      </c>
      <c r="F47" s="406"/>
      <c r="G47" s="491"/>
      <c r="H47" s="406"/>
      <c r="I47" s="406"/>
      <c r="J47" s="406"/>
      <c r="K47" s="406"/>
      <c r="L47" s="406"/>
      <c r="M47" s="406"/>
    </row>
    <row r="48" spans="1:13" x14ac:dyDescent="0.2">
      <c r="A48" s="406"/>
      <c r="B48" s="406">
        <v>2016</v>
      </c>
      <c r="C48" s="406">
        <v>6</v>
      </c>
      <c r="D48" s="406">
        <v>16</v>
      </c>
      <c r="E48" s="491">
        <v>86.743999999999986</v>
      </c>
      <c r="F48" s="406"/>
      <c r="G48" s="491"/>
      <c r="H48" s="406"/>
      <c r="I48" s="406"/>
      <c r="J48" s="406"/>
      <c r="K48" s="406"/>
      <c r="L48" s="406"/>
      <c r="M48" s="406"/>
    </row>
    <row r="49" spans="1:13" x14ac:dyDescent="0.2">
      <c r="A49" s="406"/>
      <c r="B49" s="406">
        <v>2016</v>
      </c>
      <c r="C49" s="406">
        <v>7</v>
      </c>
      <c r="D49" s="406">
        <v>18</v>
      </c>
      <c r="E49" s="491">
        <v>95.884999999999991</v>
      </c>
      <c r="F49" s="406">
        <v>1</v>
      </c>
      <c r="G49" s="491">
        <v>14.09</v>
      </c>
      <c r="H49" s="406"/>
      <c r="I49" s="406"/>
      <c r="J49" s="406"/>
      <c r="K49" s="406"/>
      <c r="L49" s="406"/>
      <c r="M49" s="406"/>
    </row>
    <row r="50" spans="1:13" x14ac:dyDescent="0.2">
      <c r="A50" s="406"/>
      <c r="B50" s="406">
        <v>2016</v>
      </c>
      <c r="C50" s="406">
        <v>8</v>
      </c>
      <c r="D50" s="406">
        <v>17</v>
      </c>
      <c r="E50" s="491">
        <v>85.467000000000013</v>
      </c>
      <c r="F50" s="406"/>
      <c r="G50" s="491"/>
      <c r="H50" s="406"/>
      <c r="I50" s="406"/>
      <c r="J50" s="406"/>
      <c r="K50" s="406"/>
      <c r="L50" s="406"/>
      <c r="M50" s="406"/>
    </row>
    <row r="51" spans="1:13" x14ac:dyDescent="0.2">
      <c r="A51" s="406"/>
      <c r="B51" s="406">
        <v>2016</v>
      </c>
      <c r="C51" s="406">
        <v>9</v>
      </c>
      <c r="D51" s="406">
        <v>25</v>
      </c>
      <c r="E51" s="491">
        <v>117.22800000000001</v>
      </c>
      <c r="F51" s="406"/>
      <c r="G51" s="491"/>
      <c r="H51" s="406"/>
      <c r="I51" s="406"/>
      <c r="J51" s="406"/>
      <c r="K51" s="406"/>
      <c r="L51" s="406"/>
      <c r="M51" s="406"/>
    </row>
    <row r="52" spans="1:13" x14ac:dyDescent="0.2">
      <c r="A52" s="406"/>
      <c r="B52" s="406">
        <v>2016</v>
      </c>
      <c r="C52" s="406">
        <v>10</v>
      </c>
      <c r="D52" s="406">
        <v>19</v>
      </c>
      <c r="E52" s="491">
        <v>98.935000000000002</v>
      </c>
      <c r="F52" s="406">
        <v>1</v>
      </c>
      <c r="G52" s="491">
        <v>11.801</v>
      </c>
      <c r="H52" s="406"/>
      <c r="I52" s="406"/>
      <c r="J52" s="406"/>
      <c r="K52" s="406"/>
      <c r="L52" s="406"/>
      <c r="M52" s="406"/>
    </row>
    <row r="53" spans="1:13" x14ac:dyDescent="0.2">
      <c r="A53" s="406"/>
      <c r="B53" s="406">
        <v>2016</v>
      </c>
      <c r="C53" s="406">
        <v>11</v>
      </c>
      <c r="D53" s="406">
        <v>15</v>
      </c>
      <c r="E53" s="491">
        <v>76.177000000000007</v>
      </c>
      <c r="F53" s="406"/>
      <c r="G53" s="491"/>
      <c r="H53" s="406"/>
      <c r="I53" s="406"/>
      <c r="J53" s="406"/>
      <c r="K53" s="406"/>
      <c r="L53" s="406"/>
      <c r="M53" s="406"/>
    </row>
    <row r="54" spans="1:13" x14ac:dyDescent="0.2">
      <c r="A54" s="406"/>
      <c r="B54" s="406">
        <v>2016</v>
      </c>
      <c r="C54" s="406">
        <v>12</v>
      </c>
      <c r="D54" s="406">
        <v>20</v>
      </c>
      <c r="E54" s="491">
        <v>109.58800000000001</v>
      </c>
      <c r="F54" s="406">
        <v>1</v>
      </c>
      <c r="G54" s="491">
        <v>75.924999999999997</v>
      </c>
      <c r="H54" s="406"/>
      <c r="I54" s="406"/>
      <c r="J54" s="406"/>
      <c r="K54" s="406"/>
      <c r="L54" s="406"/>
      <c r="M54" s="406"/>
    </row>
    <row r="55" spans="1:13" x14ac:dyDescent="0.2">
      <c r="A55" s="381" t="s">
        <v>350</v>
      </c>
      <c r="B55" s="381"/>
      <c r="C55" s="381"/>
      <c r="D55" s="381"/>
      <c r="E55" s="381"/>
      <c r="F55" s="381"/>
      <c r="G55" s="381"/>
      <c r="H55" s="381"/>
      <c r="I55" s="381"/>
      <c r="J55" s="381"/>
      <c r="K55" s="381"/>
      <c r="L55" s="381"/>
      <c r="M55" s="381"/>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42"/>
  <sheetViews>
    <sheetView showGridLines="0" zoomScaleNormal="100" workbookViewId="0">
      <selection activeCell="E45" sqref="E45"/>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604" t="s">
        <v>32</v>
      </c>
      <c r="C1" s="605"/>
      <c r="D1" s="605"/>
      <c r="E1" s="605"/>
      <c r="F1" s="605"/>
      <c r="G1" s="605"/>
      <c r="H1" s="605"/>
      <c r="I1" s="605"/>
      <c r="J1" s="606"/>
    </row>
    <row r="2" spans="2:10" ht="12.75" x14ac:dyDescent="0.2">
      <c r="B2" s="608" t="str">
        <f>'FormsList&amp;FilerInfo'!B2</f>
        <v>Pasadena Water and Power</v>
      </c>
      <c r="C2" s="609"/>
      <c r="D2" s="609"/>
      <c r="E2" s="609"/>
      <c r="F2" s="609"/>
      <c r="G2" s="609"/>
      <c r="H2" s="609"/>
      <c r="I2" s="609"/>
      <c r="J2" s="609"/>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610" t="s">
        <v>338</v>
      </c>
      <c r="C5" s="611"/>
      <c r="D5" s="611"/>
      <c r="E5" s="611"/>
      <c r="F5" s="611"/>
      <c r="G5" s="611"/>
      <c r="H5" s="611"/>
      <c r="I5" s="611"/>
      <c r="J5" s="611"/>
    </row>
    <row r="6" spans="2:10" ht="12.75" x14ac:dyDescent="0.2">
      <c r="B6" s="609" t="s">
        <v>50</v>
      </c>
      <c r="C6" s="609"/>
      <c r="D6" s="609"/>
      <c r="E6" s="609"/>
      <c r="F6" s="609"/>
      <c r="G6" s="609"/>
      <c r="H6" s="609"/>
      <c r="I6" s="609"/>
      <c r="J6" s="609"/>
    </row>
    <row r="7" spans="2:10" ht="12.75" x14ac:dyDescent="0.2">
      <c r="B7" s="19"/>
      <c r="C7" s="19"/>
      <c r="D7" s="19"/>
      <c r="E7" s="19"/>
      <c r="F7" s="19"/>
      <c r="G7" s="19"/>
      <c r="H7" s="19"/>
      <c r="I7" s="19"/>
      <c r="J7" s="19"/>
    </row>
    <row r="8" spans="2:10" x14ac:dyDescent="0.2">
      <c r="B8" s="607" t="s">
        <v>300</v>
      </c>
      <c r="C8" s="607"/>
      <c r="D8" s="607"/>
      <c r="E8" s="607"/>
      <c r="F8" s="607"/>
      <c r="G8" s="607"/>
      <c r="H8" s="607"/>
      <c r="I8" s="607"/>
      <c r="J8" s="12"/>
    </row>
    <row r="9" spans="2:10" ht="56.25" x14ac:dyDescent="0.2">
      <c r="B9" s="56"/>
      <c r="C9" s="321" t="s">
        <v>419</v>
      </c>
      <c r="D9" s="21" t="s">
        <v>417</v>
      </c>
      <c r="E9" s="21" t="s">
        <v>33</v>
      </c>
      <c r="F9" s="321" t="s">
        <v>418</v>
      </c>
      <c r="G9" s="21" t="s">
        <v>36</v>
      </c>
      <c r="H9" s="21" t="s">
        <v>34</v>
      </c>
      <c r="I9" s="21" t="s">
        <v>35</v>
      </c>
      <c r="J9" s="21" t="s">
        <v>416</v>
      </c>
    </row>
    <row r="10" spans="2:10" x14ac:dyDescent="0.2">
      <c r="B10" s="406">
        <v>2000</v>
      </c>
      <c r="C10" s="401"/>
      <c r="D10" s="401"/>
      <c r="E10" s="401"/>
      <c r="F10" s="401"/>
      <c r="G10" s="401"/>
      <c r="H10" s="401"/>
      <c r="I10" s="401"/>
      <c r="J10" s="401"/>
    </row>
    <row r="11" spans="2:10" x14ac:dyDescent="0.2">
      <c r="B11" s="406">
        <v>2001</v>
      </c>
      <c r="C11" s="401"/>
      <c r="D11" s="401"/>
      <c r="E11" s="401"/>
      <c r="F11" s="401"/>
      <c r="G11" s="401"/>
      <c r="H11" s="401"/>
      <c r="I11" s="401"/>
      <c r="J11" s="401"/>
    </row>
    <row r="12" spans="2:10" x14ac:dyDescent="0.2">
      <c r="B12" s="406">
        <v>2002</v>
      </c>
      <c r="C12" s="401"/>
      <c r="D12" s="401"/>
      <c r="E12" s="401"/>
      <c r="F12" s="401"/>
      <c r="G12" s="401"/>
      <c r="H12" s="401"/>
      <c r="I12" s="401"/>
      <c r="J12" s="401"/>
    </row>
    <row r="13" spans="2:10" x14ac:dyDescent="0.2">
      <c r="B13" s="406">
        <v>2003</v>
      </c>
      <c r="C13" s="401"/>
      <c r="D13" s="401"/>
      <c r="E13" s="401"/>
      <c r="F13" s="401"/>
      <c r="G13" s="401"/>
      <c r="H13" s="401"/>
      <c r="I13" s="401"/>
      <c r="J13" s="401"/>
    </row>
    <row r="14" spans="2:10" x14ac:dyDescent="0.2">
      <c r="B14" s="406">
        <v>2004</v>
      </c>
      <c r="C14" s="401"/>
      <c r="D14" s="401"/>
      <c r="E14" s="401"/>
      <c r="F14" s="401"/>
      <c r="G14" s="401"/>
      <c r="H14" s="401"/>
      <c r="I14" s="401"/>
      <c r="J14" s="401"/>
    </row>
    <row r="15" spans="2:10" x14ac:dyDescent="0.2">
      <c r="B15" s="406">
        <v>2005</v>
      </c>
      <c r="C15" s="401"/>
      <c r="D15" s="401"/>
      <c r="E15" s="401"/>
      <c r="F15" s="401"/>
      <c r="G15" s="401"/>
      <c r="H15" s="401"/>
      <c r="I15" s="401"/>
      <c r="J15" s="401"/>
    </row>
    <row r="16" spans="2:10" x14ac:dyDescent="0.2">
      <c r="B16" s="406">
        <v>2006</v>
      </c>
      <c r="C16" s="401"/>
      <c r="D16" s="401"/>
      <c r="E16" s="401"/>
      <c r="F16" s="401"/>
      <c r="G16" s="401"/>
      <c r="H16" s="401"/>
      <c r="I16" s="401"/>
      <c r="J16" s="401"/>
    </row>
    <row r="17" spans="2:10" x14ac:dyDescent="0.2">
      <c r="B17" s="406">
        <v>2007</v>
      </c>
      <c r="C17" s="401"/>
      <c r="D17" s="401"/>
      <c r="E17" s="401"/>
      <c r="F17" s="401"/>
      <c r="G17" s="401"/>
      <c r="H17" s="401"/>
      <c r="I17" s="401"/>
      <c r="J17" s="401"/>
    </row>
    <row r="18" spans="2:10" x14ac:dyDescent="0.2">
      <c r="B18" s="406">
        <v>2008</v>
      </c>
      <c r="C18" s="401"/>
      <c r="D18" s="401"/>
      <c r="E18" s="401"/>
      <c r="F18" s="401"/>
      <c r="G18" s="401"/>
      <c r="H18" s="401"/>
      <c r="I18" s="401"/>
      <c r="J18" s="401"/>
    </row>
    <row r="19" spans="2:10" x14ac:dyDescent="0.2">
      <c r="B19" s="406">
        <v>2009</v>
      </c>
      <c r="C19" s="401"/>
      <c r="D19" s="401"/>
      <c r="E19" s="401"/>
      <c r="F19" s="401"/>
      <c r="G19" s="401"/>
      <c r="H19" s="401"/>
      <c r="I19" s="401"/>
      <c r="J19" s="401"/>
    </row>
    <row r="20" spans="2:10" x14ac:dyDescent="0.2">
      <c r="B20" s="406">
        <v>2010</v>
      </c>
      <c r="C20" s="401"/>
      <c r="D20" s="401"/>
      <c r="E20" s="401"/>
      <c r="F20" s="401"/>
      <c r="G20" s="401"/>
      <c r="H20" s="401"/>
      <c r="I20" s="401"/>
      <c r="J20" s="401"/>
    </row>
    <row r="21" spans="2:10" x14ac:dyDescent="0.2">
      <c r="B21" s="406">
        <v>2011</v>
      </c>
      <c r="C21" s="401"/>
      <c r="D21" s="401"/>
      <c r="E21" s="401"/>
      <c r="F21" s="401"/>
      <c r="G21" s="401"/>
      <c r="H21" s="401"/>
      <c r="I21" s="401"/>
      <c r="J21" s="401"/>
    </row>
    <row r="22" spans="2:10" x14ac:dyDescent="0.2">
      <c r="B22" s="406">
        <v>2012</v>
      </c>
      <c r="C22" s="401"/>
      <c r="D22" s="401"/>
      <c r="E22" s="401"/>
      <c r="F22" s="401"/>
      <c r="G22" s="401"/>
      <c r="H22" s="401"/>
      <c r="I22" s="401"/>
      <c r="J22" s="401"/>
    </row>
    <row r="23" spans="2:10" x14ac:dyDescent="0.2">
      <c r="B23" s="406">
        <v>2013</v>
      </c>
      <c r="C23" s="401"/>
      <c r="D23" s="401"/>
      <c r="E23" s="401"/>
      <c r="F23" s="401"/>
      <c r="G23" s="401"/>
      <c r="H23" s="401"/>
      <c r="I23" s="401"/>
      <c r="J23" s="401"/>
    </row>
    <row r="24" spans="2:10" x14ac:dyDescent="0.2">
      <c r="B24" s="406">
        <v>2014</v>
      </c>
      <c r="C24" s="401"/>
      <c r="D24" s="401"/>
      <c r="E24" s="401"/>
      <c r="F24" s="401"/>
      <c r="G24" s="401"/>
      <c r="H24" s="401"/>
      <c r="I24" s="401"/>
      <c r="J24" s="401"/>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row r="42" spans="2:10" x14ac:dyDescent="0.2">
      <c r="B42" t="s">
        <v>438</v>
      </c>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110" zoomScaleNormal="110" workbookViewId="0">
      <selection activeCell="D27" sqref="D27"/>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x14ac:dyDescent="0.25">
      <c r="B1" s="43" t="s">
        <v>37</v>
      </c>
      <c r="C1" s="43"/>
      <c r="D1" s="43"/>
      <c r="E1" s="43"/>
      <c r="F1" s="43"/>
      <c r="G1" s="43"/>
      <c r="H1" s="43"/>
      <c r="I1" s="43"/>
      <c r="J1" s="43"/>
    </row>
    <row r="2" spans="2:10" s="10" customFormat="1" ht="12.75" x14ac:dyDescent="0.2">
      <c r="B2" s="425" t="str">
        <f>'FormsList&amp;FilerInfo'!B2</f>
        <v>Pasadena Water and Power</v>
      </c>
      <c r="C2" s="13"/>
      <c r="D2" s="13"/>
      <c r="E2" s="13"/>
      <c r="F2" s="13"/>
      <c r="G2" s="13"/>
      <c r="H2" s="13"/>
      <c r="I2" s="13"/>
      <c r="J2" s="13"/>
    </row>
    <row r="3" spans="2:10" s="10" customFormat="1" ht="12.75" x14ac:dyDescent="0.2">
      <c r="B3" s="13"/>
      <c r="C3" s="13"/>
      <c r="D3" s="13"/>
      <c r="E3" s="13"/>
      <c r="F3" s="13"/>
      <c r="G3" s="13"/>
      <c r="H3" s="13"/>
      <c r="I3" s="13"/>
      <c r="J3" s="13"/>
    </row>
    <row r="4" spans="2:10" s="10" customFormat="1" ht="12.75" x14ac:dyDescent="0.2">
      <c r="B4" s="26"/>
      <c r="C4" s="26"/>
      <c r="D4" s="26"/>
      <c r="E4" s="26"/>
      <c r="F4" s="26"/>
      <c r="G4" s="26"/>
      <c r="H4" s="26"/>
      <c r="I4" s="26"/>
      <c r="J4" s="26"/>
    </row>
    <row r="5" spans="2:10" s="37" customFormat="1" ht="15.75" x14ac:dyDescent="0.25">
      <c r="B5" s="41" t="s">
        <v>69</v>
      </c>
      <c r="C5" s="41"/>
      <c r="D5" s="42"/>
      <c r="E5" s="42"/>
      <c r="F5" s="42"/>
      <c r="G5" s="42"/>
      <c r="H5" s="42"/>
      <c r="I5" s="42"/>
      <c r="J5" s="42"/>
    </row>
    <row r="6" spans="2:10" ht="13.5" customHeight="1" x14ac:dyDescent="0.2">
      <c r="B6" s="13" t="s">
        <v>408</v>
      </c>
      <c r="C6" s="13"/>
      <c r="D6" s="14"/>
      <c r="E6" s="14"/>
      <c r="F6" s="14"/>
      <c r="G6" s="14"/>
      <c r="H6" s="14"/>
      <c r="I6" s="14"/>
      <c r="J6" s="1"/>
    </row>
    <row r="7" spans="2:10" ht="13.5" customHeight="1" x14ac:dyDescent="0.2">
      <c r="B7" s="13"/>
      <c r="C7" s="13"/>
      <c r="D7" s="14"/>
      <c r="E7" s="14"/>
      <c r="F7" s="14"/>
      <c r="G7" s="14"/>
      <c r="H7" s="14"/>
      <c r="I7" s="14"/>
      <c r="J7" s="1"/>
    </row>
    <row r="8" spans="2:10" ht="21.75" customHeight="1" x14ac:dyDescent="0.2">
      <c r="B8" s="9"/>
      <c r="C8" s="612" t="str">
        <f>+'Form 1.3'!C7</f>
        <v>(Modify categories below to be consistent with sectors or classes reported on Form 1.1)</v>
      </c>
      <c r="D8" s="612"/>
      <c r="E8" s="612"/>
      <c r="F8" s="612"/>
      <c r="G8" s="612"/>
      <c r="H8" s="612"/>
      <c r="I8" s="612"/>
      <c r="J8" s="612"/>
    </row>
    <row r="9" spans="2:10" ht="60.75" customHeight="1" x14ac:dyDescent="0.2">
      <c r="B9" s="492" t="s">
        <v>433</v>
      </c>
      <c r="C9" s="321" t="s">
        <v>407</v>
      </c>
      <c r="D9" s="321" t="s">
        <v>100</v>
      </c>
      <c r="E9" s="321" t="s">
        <v>319</v>
      </c>
      <c r="F9" s="321" t="s">
        <v>320</v>
      </c>
      <c r="G9" s="321" t="s">
        <v>176</v>
      </c>
      <c r="H9" s="321" t="s">
        <v>321</v>
      </c>
      <c r="I9" s="321" t="s">
        <v>322</v>
      </c>
      <c r="J9" s="321" t="s">
        <v>23</v>
      </c>
    </row>
    <row r="10" spans="2:10" x14ac:dyDescent="0.2">
      <c r="B10" s="406">
        <v>2000</v>
      </c>
      <c r="C10" s="403"/>
      <c r="D10" s="499">
        <v>0.109</v>
      </c>
      <c r="E10" s="499">
        <v>0.111</v>
      </c>
      <c r="F10" s="499">
        <v>0.10299999999999999</v>
      </c>
      <c r="G10" s="499"/>
      <c r="H10" s="499"/>
      <c r="I10" s="499">
        <v>9.1999999999999998E-2</v>
      </c>
      <c r="J10" s="401"/>
    </row>
    <row r="11" spans="2:10" ht="11.25" customHeight="1" x14ac:dyDescent="0.2">
      <c r="B11" s="406">
        <v>2001</v>
      </c>
      <c r="C11" s="403"/>
      <c r="D11" s="499">
        <v>0.13600000000000001</v>
      </c>
      <c r="E11" s="499">
        <v>0.13800000000000001</v>
      </c>
      <c r="F11" s="499">
        <v>0.128</v>
      </c>
      <c r="G11" s="499"/>
      <c r="H11" s="499"/>
      <c r="I11" s="499">
        <v>0.125</v>
      </c>
      <c r="J11" s="401"/>
    </row>
    <row r="12" spans="2:10" x14ac:dyDescent="0.2">
      <c r="B12" s="406">
        <v>2002</v>
      </c>
      <c r="C12" s="403"/>
      <c r="D12" s="499">
        <v>0.107</v>
      </c>
      <c r="E12" s="499">
        <v>0.111</v>
      </c>
      <c r="F12" s="499">
        <v>0.106</v>
      </c>
      <c r="G12" s="499"/>
      <c r="H12" s="499"/>
      <c r="I12" s="499">
        <v>3.6999999999999998E-2</v>
      </c>
      <c r="J12" s="401"/>
    </row>
    <row r="13" spans="2:10" x14ac:dyDescent="0.2">
      <c r="B13" s="406">
        <v>2003</v>
      </c>
      <c r="C13" s="403"/>
      <c r="D13" s="499">
        <v>0.106</v>
      </c>
      <c r="E13" s="499">
        <v>9.4E-2</v>
      </c>
      <c r="F13" s="499"/>
      <c r="G13" s="499"/>
      <c r="H13" s="499"/>
      <c r="I13" s="499">
        <v>9.5000000000000001E-2</v>
      </c>
      <c r="J13" s="401"/>
    </row>
    <row r="14" spans="2:10" x14ac:dyDescent="0.2">
      <c r="B14" s="406">
        <v>2004</v>
      </c>
      <c r="C14" s="403"/>
      <c r="D14" s="499">
        <v>0.115</v>
      </c>
      <c r="E14" s="499">
        <v>0.10299999999999999</v>
      </c>
      <c r="F14" s="499"/>
      <c r="G14" s="499"/>
      <c r="H14" s="499"/>
      <c r="I14" s="499">
        <v>0.105</v>
      </c>
      <c r="J14" s="401"/>
    </row>
    <row r="15" spans="2:10" x14ac:dyDescent="0.2">
      <c r="B15" s="406">
        <v>2005</v>
      </c>
      <c r="C15" s="403"/>
      <c r="D15" s="499">
        <v>0.115</v>
      </c>
      <c r="E15" s="499">
        <v>0.105</v>
      </c>
      <c r="F15" s="499"/>
      <c r="G15" s="499"/>
      <c r="H15" s="499"/>
      <c r="I15" s="499">
        <v>9.2999999999999999E-2</v>
      </c>
      <c r="J15" s="401"/>
    </row>
    <row r="16" spans="2:10" x14ac:dyDescent="0.2">
      <c r="B16" s="406">
        <v>2006</v>
      </c>
      <c r="C16" s="403"/>
      <c r="D16" s="499">
        <v>0.11799999999999999</v>
      </c>
      <c r="E16" s="499">
        <v>0.106</v>
      </c>
      <c r="F16" s="499"/>
      <c r="G16" s="499"/>
      <c r="H16" s="499"/>
      <c r="I16" s="499">
        <v>0.10100000000000001</v>
      </c>
      <c r="J16" s="401"/>
    </row>
    <row r="17" spans="2:10" x14ac:dyDescent="0.2">
      <c r="B17" s="406">
        <v>2007</v>
      </c>
      <c r="C17" s="403"/>
      <c r="D17" s="499">
        <v>0.13100000000000001</v>
      </c>
      <c r="E17" s="499">
        <v>0.11600000000000001</v>
      </c>
      <c r="F17" s="499"/>
      <c r="G17" s="499"/>
      <c r="H17" s="499"/>
      <c r="I17" s="499">
        <v>0.11899999999999999</v>
      </c>
      <c r="J17" s="401"/>
    </row>
    <row r="18" spans="2:10" ht="11.25" customHeight="1" x14ac:dyDescent="0.2">
      <c r="B18" s="406">
        <v>2008</v>
      </c>
      <c r="C18" s="403"/>
      <c r="D18" s="499">
        <v>0.13900000000000001</v>
      </c>
      <c r="E18" s="499">
        <v>0.123</v>
      </c>
      <c r="F18" s="499"/>
      <c r="G18" s="499"/>
      <c r="H18" s="499"/>
      <c r="I18" s="499">
        <v>0.124</v>
      </c>
      <c r="J18" s="401"/>
    </row>
    <row r="19" spans="2:10" x14ac:dyDescent="0.2">
      <c r="B19" s="406">
        <v>2009</v>
      </c>
      <c r="C19" s="403"/>
      <c r="D19" s="499">
        <v>0.14899999999999999</v>
      </c>
      <c r="E19" s="499">
        <v>0.13</v>
      </c>
      <c r="F19" s="499"/>
      <c r="G19" s="499"/>
      <c r="H19" s="499"/>
      <c r="I19" s="499">
        <v>0.13200000000000001</v>
      </c>
      <c r="J19" s="401"/>
    </row>
    <row r="20" spans="2:10" x14ac:dyDescent="0.2">
      <c r="B20" s="406">
        <v>2010</v>
      </c>
      <c r="C20" s="403"/>
      <c r="D20" s="499">
        <v>0.14699999999999999</v>
      </c>
      <c r="E20" s="499">
        <v>0.13100000000000001</v>
      </c>
      <c r="F20" s="499"/>
      <c r="G20" s="499"/>
      <c r="H20" s="499"/>
      <c r="I20" s="499">
        <v>0.13</v>
      </c>
      <c r="J20" s="401"/>
    </row>
    <row r="21" spans="2:10" x14ac:dyDescent="0.2">
      <c r="B21" s="406">
        <v>2011</v>
      </c>
      <c r="C21" s="403"/>
      <c r="D21" s="499">
        <v>0.155</v>
      </c>
      <c r="E21" s="499">
        <v>0.13900000000000001</v>
      </c>
      <c r="F21" s="499"/>
      <c r="G21" s="499"/>
      <c r="H21" s="499"/>
      <c r="I21" s="499">
        <v>0.13700000000000001</v>
      </c>
      <c r="J21" s="401"/>
    </row>
    <row r="22" spans="2:10" x14ac:dyDescent="0.2">
      <c r="B22" s="406">
        <v>2012</v>
      </c>
      <c r="C22" s="403"/>
      <c r="D22" s="499">
        <v>0.157</v>
      </c>
      <c r="E22" s="499">
        <v>0.14199999999999999</v>
      </c>
      <c r="F22" s="499"/>
      <c r="G22" s="499"/>
      <c r="H22" s="499"/>
      <c r="I22" s="499">
        <v>0.14000000000000001</v>
      </c>
      <c r="J22" s="401"/>
    </row>
    <row r="23" spans="2:10" x14ac:dyDescent="0.2">
      <c r="B23" s="406">
        <v>2013</v>
      </c>
      <c r="C23" s="403"/>
      <c r="D23" s="499">
        <v>0.161</v>
      </c>
      <c r="E23" s="499">
        <v>0.14399999999999999</v>
      </c>
      <c r="F23" s="499"/>
      <c r="G23" s="499"/>
      <c r="H23" s="499"/>
      <c r="I23" s="499">
        <v>0.13100000000000001</v>
      </c>
      <c r="J23" s="401"/>
    </row>
    <row r="24" spans="2:10" x14ac:dyDescent="0.2">
      <c r="B24" s="406">
        <v>2014</v>
      </c>
      <c r="C24" s="403"/>
      <c r="D24" s="499">
        <v>0.161</v>
      </c>
      <c r="E24" s="499">
        <v>0.14399999999999999</v>
      </c>
      <c r="F24" s="499"/>
      <c r="G24" s="499"/>
      <c r="H24" s="499"/>
      <c r="I24" s="499">
        <v>0.14299999999999999</v>
      </c>
      <c r="J24" s="401"/>
    </row>
    <row r="25" spans="2:10" x14ac:dyDescent="0.2">
      <c r="B25" s="8">
        <v>2015</v>
      </c>
      <c r="C25" s="8"/>
      <c r="D25" s="502">
        <v>0.17799999999999999</v>
      </c>
      <c r="E25" s="502">
        <v>0.156</v>
      </c>
      <c r="F25" s="502"/>
      <c r="G25" s="502"/>
      <c r="H25" s="502"/>
      <c r="I25" s="502">
        <v>0.151</v>
      </c>
      <c r="J25" s="389"/>
    </row>
    <row r="26" spans="2:10" x14ac:dyDescent="0.2">
      <c r="B26" s="8">
        <v>2016</v>
      </c>
      <c r="C26" s="8"/>
      <c r="D26" s="502">
        <v>0.183</v>
      </c>
      <c r="E26" s="502">
        <v>0.158</v>
      </c>
      <c r="F26" s="502"/>
      <c r="G26" s="502"/>
      <c r="H26" s="502"/>
      <c r="I26" s="502">
        <v>0.15</v>
      </c>
      <c r="J26" s="389"/>
    </row>
    <row r="27" spans="2:10" x14ac:dyDescent="0.2">
      <c r="B27" s="8">
        <v>2017</v>
      </c>
      <c r="C27" s="8"/>
      <c r="D27" s="502">
        <f>D26*1.02</f>
        <v>0.18665999999999999</v>
      </c>
      <c r="E27" s="502">
        <f>E26*1.02</f>
        <v>0.16116</v>
      </c>
      <c r="F27" s="389"/>
      <c r="G27" s="389"/>
      <c r="H27" s="389"/>
      <c r="I27" s="502">
        <f>I26*1.02</f>
        <v>0.153</v>
      </c>
      <c r="J27" s="389"/>
    </row>
    <row r="28" spans="2:10" x14ac:dyDescent="0.2">
      <c r="B28" s="3">
        <v>2018</v>
      </c>
      <c r="C28" s="3"/>
      <c r="D28" s="502">
        <f t="shared" ref="D28:D33" si="0">D27*1.02</f>
        <v>0.19039319999999998</v>
      </c>
      <c r="E28" s="502">
        <f t="shared" ref="E28:E33" si="1">E27*1.02</f>
        <v>0.16438320000000001</v>
      </c>
      <c r="F28" s="360"/>
      <c r="G28" s="360"/>
      <c r="H28" s="360"/>
      <c r="I28" s="502">
        <f t="shared" ref="I28:I33" si="2">I27*1.02</f>
        <v>0.15606</v>
      </c>
      <c r="J28" s="360"/>
    </row>
    <row r="29" spans="2:10" x14ac:dyDescent="0.2">
      <c r="B29" s="8">
        <v>2019</v>
      </c>
      <c r="C29" s="8"/>
      <c r="D29" s="502">
        <f t="shared" si="0"/>
        <v>0.19420106399999998</v>
      </c>
      <c r="E29" s="502">
        <f t="shared" si="1"/>
        <v>0.167670864</v>
      </c>
      <c r="F29" s="389"/>
      <c r="G29" s="389"/>
      <c r="H29" s="389"/>
      <c r="I29" s="502">
        <f t="shared" si="2"/>
        <v>0.15918119999999999</v>
      </c>
      <c r="J29" s="389"/>
    </row>
    <row r="30" spans="2:10" x14ac:dyDescent="0.2">
      <c r="B30" s="8">
        <v>2020</v>
      </c>
      <c r="C30" s="8"/>
      <c r="D30" s="502">
        <f t="shared" si="0"/>
        <v>0.19808508527999999</v>
      </c>
      <c r="E30" s="502">
        <f t="shared" si="1"/>
        <v>0.17102428128</v>
      </c>
      <c r="F30" s="389"/>
      <c r="G30" s="389"/>
      <c r="H30" s="389"/>
      <c r="I30" s="502">
        <f t="shared" si="2"/>
        <v>0.16236482399999999</v>
      </c>
      <c r="J30" s="389"/>
    </row>
    <row r="31" spans="2:10" x14ac:dyDescent="0.2">
      <c r="B31" s="8">
        <v>2021</v>
      </c>
      <c r="C31" s="8"/>
      <c r="D31" s="502">
        <f t="shared" si="0"/>
        <v>0.2020467869856</v>
      </c>
      <c r="E31" s="502">
        <f t="shared" si="1"/>
        <v>0.17444476690559998</v>
      </c>
      <c r="F31" s="389"/>
      <c r="G31" s="389"/>
      <c r="H31" s="389"/>
      <c r="I31" s="502">
        <f t="shared" si="2"/>
        <v>0.16561212047999999</v>
      </c>
      <c r="J31" s="389"/>
    </row>
    <row r="32" spans="2:10" x14ac:dyDescent="0.2">
      <c r="B32" s="3">
        <v>2022</v>
      </c>
      <c r="C32" s="3"/>
      <c r="D32" s="502">
        <f t="shared" si="0"/>
        <v>0.20608772272531201</v>
      </c>
      <c r="E32" s="502">
        <f t="shared" si="1"/>
        <v>0.17793366224371199</v>
      </c>
      <c r="F32" s="360"/>
      <c r="G32" s="360"/>
      <c r="H32" s="360"/>
      <c r="I32" s="502">
        <f t="shared" si="2"/>
        <v>0.1689243628896</v>
      </c>
      <c r="J32" s="360"/>
    </row>
    <row r="33" spans="2:10" x14ac:dyDescent="0.2">
      <c r="B33" s="8">
        <v>2023</v>
      </c>
      <c r="C33" s="8"/>
      <c r="D33" s="502">
        <f t="shared" si="0"/>
        <v>0.21020947717981825</v>
      </c>
      <c r="E33" s="502">
        <f t="shared" si="1"/>
        <v>0.18149233548858623</v>
      </c>
      <c r="F33" s="389"/>
      <c r="G33" s="389"/>
      <c r="H33" s="389"/>
      <c r="I33" s="502">
        <f t="shared" si="2"/>
        <v>0.17230285014739199</v>
      </c>
      <c r="J33" s="389"/>
    </row>
    <row r="34" spans="2:10" x14ac:dyDescent="0.2">
      <c r="B34" s="3">
        <v>2024</v>
      </c>
      <c r="C34" s="3"/>
      <c r="D34" s="360"/>
      <c r="E34" s="360"/>
      <c r="F34" s="360"/>
      <c r="G34" s="360"/>
      <c r="H34" s="360"/>
      <c r="I34" s="360"/>
      <c r="J34" s="360"/>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D43" sqref="D43"/>
    </sheetView>
  </sheetViews>
  <sheetFormatPr defaultColWidth="17.6640625" defaultRowHeight="11.25" x14ac:dyDescent="0.2"/>
  <cols>
    <col min="1" max="1" width="1.6640625" style="11" customWidth="1"/>
    <col min="2" max="2" width="9" style="11" customWidth="1"/>
    <col min="3" max="9" width="15.6640625" style="11" customWidth="1"/>
    <col min="10" max="10" width="14.5" style="11" customWidth="1"/>
    <col min="11" max="16384" width="17.6640625" style="11"/>
  </cols>
  <sheetData>
    <row r="1" spans="2:10" s="44" customFormat="1" ht="15.75" x14ac:dyDescent="0.25">
      <c r="B1" s="604" t="s">
        <v>87</v>
      </c>
      <c r="C1" s="604"/>
      <c r="D1" s="604"/>
      <c r="E1" s="604"/>
      <c r="F1" s="604"/>
      <c r="G1" s="604"/>
      <c r="H1" s="604"/>
      <c r="I1" s="604"/>
      <c r="J1" s="604"/>
    </row>
    <row r="2" spans="2:10" ht="12.75" x14ac:dyDescent="0.2">
      <c r="B2" s="51" t="str">
        <f>CoName</f>
        <v>Pasadena Water and Power</v>
      </c>
      <c r="C2" s="51"/>
      <c r="D2" s="51"/>
      <c r="E2" s="51"/>
      <c r="F2" s="51"/>
      <c r="G2" s="51"/>
      <c r="H2" s="51"/>
      <c r="I2" s="51"/>
      <c r="J2" s="52"/>
    </row>
    <row r="3" spans="2:10" ht="12.75" x14ac:dyDescent="0.2">
      <c r="B3" s="51"/>
      <c r="C3" s="51"/>
      <c r="D3" s="51"/>
      <c r="E3" s="51"/>
      <c r="F3" s="51"/>
      <c r="G3" s="51"/>
      <c r="H3" s="51"/>
      <c r="I3" s="51"/>
      <c r="J3" s="52"/>
    </row>
    <row r="4" spans="2:10" ht="12.75" x14ac:dyDescent="0.2">
      <c r="B4" s="51"/>
      <c r="C4" s="51"/>
      <c r="D4" s="51"/>
      <c r="E4" s="51"/>
      <c r="F4" s="51"/>
      <c r="G4" s="51"/>
      <c r="H4" s="51"/>
      <c r="I4" s="51"/>
      <c r="J4" s="52"/>
    </row>
    <row r="5" spans="2:10" s="44" customFormat="1" ht="15.75" x14ac:dyDescent="0.25">
      <c r="B5" s="53" t="s">
        <v>62</v>
      </c>
      <c r="C5" s="53"/>
      <c r="D5" s="53"/>
      <c r="E5" s="53"/>
      <c r="F5" s="53"/>
      <c r="G5" s="53"/>
      <c r="H5" s="53"/>
      <c r="I5" s="53"/>
      <c r="J5" s="54"/>
    </row>
    <row r="6" spans="2:10" s="44" customFormat="1" ht="15.75" x14ac:dyDescent="0.25">
      <c r="B6" s="53"/>
      <c r="C6" s="53"/>
      <c r="D6" s="53"/>
      <c r="E6" s="53"/>
      <c r="F6" s="426" t="str">
        <f>'FormsList&amp;FilerInfo'!B2</f>
        <v>Pasadena Water and Power</v>
      </c>
      <c r="G6" s="53"/>
      <c r="H6" s="53"/>
      <c r="I6" s="53"/>
      <c r="J6" s="54"/>
    </row>
    <row r="7" spans="2:10" ht="22.5" customHeight="1" x14ac:dyDescent="0.2">
      <c r="B7" s="607" t="str">
        <f>+'Form 1.3'!C7</f>
        <v>(Modify categories below to be consistent with sectors or classes reported on Form 1.1)</v>
      </c>
      <c r="C7" s="607"/>
      <c r="D7" s="607"/>
      <c r="E7" s="607"/>
      <c r="F7" s="607"/>
      <c r="G7" s="607"/>
      <c r="H7" s="607"/>
      <c r="I7" s="607"/>
      <c r="J7" s="607"/>
    </row>
    <row r="8" spans="2:10" x14ac:dyDescent="0.2">
      <c r="B8" s="48"/>
      <c r="C8" s="50" t="s">
        <v>57</v>
      </c>
      <c r="D8" s="46"/>
      <c r="E8" s="46"/>
      <c r="F8" s="46"/>
      <c r="G8" s="46"/>
      <c r="H8" s="46"/>
      <c r="I8" s="47"/>
      <c r="J8" s="613" t="s">
        <v>59</v>
      </c>
    </row>
    <row r="9" spans="2:10" ht="22.5" x14ac:dyDescent="0.2">
      <c r="B9" s="49" t="s">
        <v>442</v>
      </c>
      <c r="C9" s="359" t="s">
        <v>100</v>
      </c>
      <c r="D9" s="359" t="s">
        <v>319</v>
      </c>
      <c r="E9" s="359" t="s">
        <v>320</v>
      </c>
      <c r="F9" s="359" t="s">
        <v>176</v>
      </c>
      <c r="G9" s="359" t="s">
        <v>321</v>
      </c>
      <c r="H9" s="359" t="s">
        <v>322</v>
      </c>
      <c r="I9" s="373" t="s">
        <v>23</v>
      </c>
      <c r="J9" s="614"/>
    </row>
    <row r="10" spans="2:10" x14ac:dyDescent="0.2">
      <c r="B10" s="406">
        <v>2000</v>
      </c>
      <c r="C10" s="401">
        <v>49647</v>
      </c>
      <c r="D10" s="401">
        <v>7595</v>
      </c>
      <c r="E10" s="401">
        <v>972</v>
      </c>
      <c r="F10" s="401"/>
      <c r="G10" s="401"/>
      <c r="H10" s="401">
        <v>4</v>
      </c>
      <c r="I10" s="401"/>
      <c r="J10" s="401"/>
    </row>
    <row r="11" spans="2:10" x14ac:dyDescent="0.2">
      <c r="B11" s="406">
        <v>2001</v>
      </c>
      <c r="C11" s="401">
        <v>50466</v>
      </c>
      <c r="D11" s="401">
        <v>7720</v>
      </c>
      <c r="E11" s="401">
        <v>988</v>
      </c>
      <c r="F11" s="401"/>
      <c r="G11" s="401"/>
      <c r="H11" s="401">
        <v>4</v>
      </c>
      <c r="I11" s="401"/>
      <c r="J11" s="401"/>
    </row>
    <row r="12" spans="2:10" x14ac:dyDescent="0.2">
      <c r="B12" s="406">
        <v>2002</v>
      </c>
      <c r="C12" s="401">
        <v>50530</v>
      </c>
      <c r="D12" s="401">
        <v>6889</v>
      </c>
      <c r="E12" s="401">
        <v>1100</v>
      </c>
      <c r="F12" s="401"/>
      <c r="G12" s="401"/>
      <c r="H12" s="401">
        <v>4</v>
      </c>
      <c r="I12" s="401"/>
      <c r="J12" s="401"/>
    </row>
    <row r="13" spans="2:10" x14ac:dyDescent="0.2">
      <c r="B13" s="406">
        <v>2003</v>
      </c>
      <c r="C13" s="401">
        <v>51696</v>
      </c>
      <c r="D13" s="401">
        <v>7904</v>
      </c>
      <c r="E13" s="401"/>
      <c r="F13" s="401"/>
      <c r="G13" s="401"/>
      <c r="H13" s="401">
        <v>4</v>
      </c>
      <c r="I13" s="401"/>
      <c r="J13" s="401"/>
    </row>
    <row r="14" spans="2:10" x14ac:dyDescent="0.2">
      <c r="B14" s="406">
        <v>2004</v>
      </c>
      <c r="C14" s="401">
        <v>52633</v>
      </c>
      <c r="D14" s="401">
        <v>8146</v>
      </c>
      <c r="E14" s="401"/>
      <c r="F14" s="401"/>
      <c r="G14" s="401"/>
      <c r="H14" s="401">
        <v>4</v>
      </c>
      <c r="I14" s="401"/>
      <c r="J14" s="401"/>
    </row>
    <row r="15" spans="2:10" x14ac:dyDescent="0.2">
      <c r="B15" s="406">
        <v>2005</v>
      </c>
      <c r="C15" s="401">
        <v>53174</v>
      </c>
      <c r="D15" s="401">
        <v>8209</v>
      </c>
      <c r="E15" s="401"/>
      <c r="F15" s="401"/>
      <c r="G15" s="401"/>
      <c r="H15" s="401">
        <v>4</v>
      </c>
      <c r="I15" s="401"/>
      <c r="J15" s="401"/>
    </row>
    <row r="16" spans="2:10" x14ac:dyDescent="0.2">
      <c r="B16" s="406">
        <v>2006</v>
      </c>
      <c r="C16" s="401">
        <v>53989</v>
      </c>
      <c r="D16" s="401">
        <v>8255</v>
      </c>
      <c r="E16" s="401"/>
      <c r="F16" s="401"/>
      <c r="G16" s="401"/>
      <c r="H16" s="401">
        <v>4</v>
      </c>
      <c r="I16" s="401"/>
      <c r="J16" s="401"/>
    </row>
    <row r="17" spans="2:10" x14ac:dyDescent="0.2">
      <c r="B17" s="406">
        <v>2007</v>
      </c>
      <c r="C17" s="401">
        <v>54315</v>
      </c>
      <c r="D17" s="401">
        <v>8478</v>
      </c>
      <c r="E17" s="401"/>
      <c r="F17" s="401"/>
      <c r="G17" s="401"/>
      <c r="H17" s="401">
        <v>4</v>
      </c>
      <c r="I17" s="401"/>
      <c r="J17" s="401"/>
    </row>
    <row r="18" spans="2:10" x14ac:dyDescent="0.2">
      <c r="B18" s="406">
        <v>2008</v>
      </c>
      <c r="C18" s="401">
        <v>54378</v>
      </c>
      <c r="D18" s="401">
        <v>8507</v>
      </c>
      <c r="E18" s="401"/>
      <c r="F18" s="401"/>
      <c r="G18" s="401"/>
      <c r="H18" s="401">
        <v>4</v>
      </c>
      <c r="I18" s="401"/>
      <c r="J18" s="401"/>
    </row>
    <row r="19" spans="2:10" x14ac:dyDescent="0.2">
      <c r="B19" s="406">
        <v>2009</v>
      </c>
      <c r="C19" s="401">
        <v>54826</v>
      </c>
      <c r="D19" s="401">
        <v>8751</v>
      </c>
      <c r="E19" s="401"/>
      <c r="F19" s="401"/>
      <c r="G19" s="401"/>
      <c r="H19" s="401">
        <v>4</v>
      </c>
      <c r="I19" s="401"/>
      <c r="J19" s="401"/>
    </row>
    <row r="20" spans="2:10" x14ac:dyDescent="0.2">
      <c r="B20" s="406">
        <v>2010</v>
      </c>
      <c r="C20" s="401">
        <v>55206</v>
      </c>
      <c r="D20" s="401">
        <v>8632</v>
      </c>
      <c r="E20" s="401"/>
      <c r="F20" s="401"/>
      <c r="G20" s="401"/>
      <c r="H20" s="401">
        <v>4</v>
      </c>
      <c r="I20" s="401"/>
      <c r="J20" s="401"/>
    </row>
    <row r="21" spans="2:10" x14ac:dyDescent="0.2">
      <c r="B21" s="406">
        <v>2011</v>
      </c>
      <c r="C21" s="401">
        <v>55302</v>
      </c>
      <c r="D21" s="401">
        <v>8648</v>
      </c>
      <c r="E21" s="401"/>
      <c r="F21" s="401"/>
      <c r="G21" s="401"/>
      <c r="H21" s="401">
        <v>4</v>
      </c>
      <c r="I21" s="401"/>
      <c r="J21" s="401"/>
    </row>
    <row r="22" spans="2:10" x14ac:dyDescent="0.2">
      <c r="B22" s="406">
        <v>2012</v>
      </c>
      <c r="C22" s="401">
        <v>56311</v>
      </c>
      <c r="D22" s="401">
        <v>8525</v>
      </c>
      <c r="E22" s="401"/>
      <c r="F22" s="401"/>
      <c r="G22" s="401"/>
      <c r="H22" s="401">
        <v>4</v>
      </c>
      <c r="I22" s="401"/>
      <c r="J22" s="401"/>
    </row>
    <row r="23" spans="2:10" x14ac:dyDescent="0.2">
      <c r="B23" s="406">
        <v>2013</v>
      </c>
      <c r="C23" s="401">
        <v>56393</v>
      </c>
      <c r="D23" s="401">
        <v>8533</v>
      </c>
      <c r="E23" s="401"/>
      <c r="F23" s="401"/>
      <c r="G23" s="401"/>
      <c r="H23" s="401">
        <v>4</v>
      </c>
      <c r="I23" s="401"/>
      <c r="J23" s="401"/>
    </row>
    <row r="24" spans="2:10" x14ac:dyDescent="0.2">
      <c r="B24" s="406">
        <v>2014</v>
      </c>
      <c r="C24" s="401">
        <v>56491</v>
      </c>
      <c r="D24" s="401">
        <v>8543</v>
      </c>
      <c r="E24" s="401"/>
      <c r="F24" s="401"/>
      <c r="G24" s="401"/>
      <c r="H24" s="401">
        <v>4</v>
      </c>
      <c r="I24" s="401"/>
      <c r="J24" s="401"/>
    </row>
    <row r="25" spans="2:10" x14ac:dyDescent="0.2">
      <c r="B25" s="3">
        <v>2015</v>
      </c>
      <c r="C25" s="360">
        <v>56645</v>
      </c>
      <c r="D25" s="360">
        <v>8914</v>
      </c>
      <c r="E25" s="360"/>
      <c r="F25" s="360"/>
      <c r="G25" s="360"/>
      <c r="H25" s="360">
        <v>4</v>
      </c>
      <c r="I25" s="4"/>
      <c r="J25" s="4"/>
    </row>
    <row r="26" spans="2:10" x14ac:dyDescent="0.2">
      <c r="B26" s="3">
        <v>2016</v>
      </c>
      <c r="C26" s="360">
        <v>56674</v>
      </c>
      <c r="D26" s="360">
        <v>8937</v>
      </c>
      <c r="E26" s="360"/>
      <c r="F26" s="360"/>
      <c r="G26" s="360"/>
      <c r="H26" s="360">
        <v>4</v>
      </c>
      <c r="I26" s="4"/>
      <c r="J26" s="4"/>
    </row>
    <row r="27" spans="2:10" x14ac:dyDescent="0.2">
      <c r="B27" s="3">
        <v>2017</v>
      </c>
      <c r="C27" s="4">
        <f>C26*1.001</f>
        <v>56730.673999999992</v>
      </c>
      <c r="D27" s="4">
        <f>D26*1.001</f>
        <v>8945.9369999999999</v>
      </c>
      <c r="E27" s="4"/>
      <c r="F27" s="4"/>
      <c r="G27" s="4"/>
      <c r="H27" s="4">
        <v>3</v>
      </c>
      <c r="I27" s="4"/>
      <c r="J27" s="4"/>
    </row>
    <row r="28" spans="2:10" x14ac:dyDescent="0.2">
      <c r="B28" s="3">
        <v>2018</v>
      </c>
      <c r="C28" s="4">
        <f t="shared" ref="C28:C33" si="0">C27*1.001</f>
        <v>56787.404673999983</v>
      </c>
      <c r="D28" s="4">
        <f t="shared" ref="D28:D33" si="1">D27*1.001</f>
        <v>8954.8829369999985</v>
      </c>
      <c r="E28" s="4"/>
      <c r="F28" s="4"/>
      <c r="G28" s="4"/>
      <c r="H28" s="4">
        <v>3</v>
      </c>
      <c r="I28" s="4"/>
      <c r="J28" s="4"/>
    </row>
    <row r="29" spans="2:10" x14ac:dyDescent="0.2">
      <c r="B29" s="3">
        <v>2019</v>
      </c>
      <c r="C29" s="4">
        <f t="shared" si="0"/>
        <v>56844.192078673979</v>
      </c>
      <c r="D29" s="4">
        <f t="shared" si="1"/>
        <v>8963.8378199369981</v>
      </c>
      <c r="E29" s="4"/>
      <c r="F29" s="4"/>
      <c r="G29" s="4"/>
      <c r="H29" s="4">
        <v>3</v>
      </c>
      <c r="I29" s="4"/>
      <c r="J29" s="4"/>
    </row>
    <row r="30" spans="2:10" x14ac:dyDescent="0.2">
      <c r="B30" s="3">
        <v>2020</v>
      </c>
      <c r="C30" s="4">
        <f t="shared" si="0"/>
        <v>56901.036270752644</v>
      </c>
      <c r="D30" s="4">
        <f t="shared" si="1"/>
        <v>8972.8016577569342</v>
      </c>
      <c r="E30" s="4"/>
      <c r="F30" s="4"/>
      <c r="G30" s="4"/>
      <c r="H30" s="4">
        <v>3</v>
      </c>
      <c r="I30" s="4"/>
      <c r="J30" s="4"/>
    </row>
    <row r="31" spans="2:10" x14ac:dyDescent="0.2">
      <c r="B31" s="3">
        <v>2021</v>
      </c>
      <c r="C31" s="4">
        <f t="shared" si="0"/>
        <v>56957.937307023392</v>
      </c>
      <c r="D31" s="4">
        <f t="shared" si="1"/>
        <v>8981.7744594146898</v>
      </c>
      <c r="E31" s="4"/>
      <c r="F31" s="4"/>
      <c r="G31" s="4"/>
      <c r="H31" s="4">
        <v>3</v>
      </c>
      <c r="I31" s="4"/>
      <c r="J31" s="4"/>
    </row>
    <row r="32" spans="2:10" x14ac:dyDescent="0.2">
      <c r="B32" s="3">
        <v>2022</v>
      </c>
      <c r="C32" s="4">
        <f t="shared" si="0"/>
        <v>57014.895244330408</v>
      </c>
      <c r="D32" s="4">
        <f t="shared" si="1"/>
        <v>8990.7562338741027</v>
      </c>
      <c r="E32" s="4"/>
      <c r="F32" s="4"/>
      <c r="G32" s="4"/>
      <c r="H32" s="4">
        <v>3</v>
      </c>
      <c r="I32" s="4"/>
      <c r="J32" s="4"/>
    </row>
    <row r="33" spans="2:11" x14ac:dyDescent="0.2">
      <c r="B33" s="3">
        <v>2023</v>
      </c>
      <c r="C33" s="4">
        <f t="shared" si="0"/>
        <v>57071.910139574735</v>
      </c>
      <c r="D33" s="4">
        <f t="shared" si="1"/>
        <v>8999.7469901079767</v>
      </c>
      <c r="E33" s="4"/>
      <c r="F33" s="4"/>
      <c r="G33" s="4"/>
      <c r="H33" s="4">
        <v>3</v>
      </c>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
      <c r="D36" s="4"/>
      <c r="E36" s="407"/>
      <c r="F36" s="407"/>
      <c r="G36" s="407"/>
      <c r="H36" s="407"/>
      <c r="I36" s="407"/>
      <c r="J36" s="407"/>
    </row>
    <row r="37" spans="2:11" x14ac:dyDescent="0.2">
      <c r="B37" s="3">
        <v>2027</v>
      </c>
      <c r="C37" s="4"/>
      <c r="D37" s="4"/>
      <c r="E37" s="4"/>
      <c r="F37" s="4"/>
      <c r="G37" s="4"/>
      <c r="H37" s="4"/>
      <c r="I37" s="4"/>
      <c r="J37" s="4"/>
    </row>
    <row r="38" spans="2:11" x14ac:dyDescent="0.2">
      <c r="B38" s="3">
        <v>2028</v>
      </c>
      <c r="C38" s="4"/>
      <c r="D38" s="4"/>
      <c r="E38" s="407"/>
      <c r="F38" s="407"/>
      <c r="G38" s="407"/>
      <c r="H38" s="407"/>
      <c r="I38" s="407"/>
      <c r="J38" s="407"/>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110" zoomScaleNormal="110" workbookViewId="0">
      <selection activeCell="B3" sqref="B3"/>
    </sheetView>
  </sheetViews>
  <sheetFormatPr defaultColWidth="8.6640625" defaultRowHeight="11.25" x14ac:dyDescent="0.2"/>
  <cols>
    <col min="1" max="1" width="25.1640625" style="266" customWidth="1"/>
    <col min="2" max="2" width="108.1640625" style="266" customWidth="1"/>
    <col min="3" max="3" width="12.6640625" style="266" customWidth="1"/>
    <col min="4" max="16384" width="8.6640625" style="266"/>
  </cols>
  <sheetData>
    <row r="1" spans="1:6" ht="18" x14ac:dyDescent="0.25">
      <c r="A1" s="434" t="s">
        <v>9</v>
      </c>
      <c r="B1" s="443"/>
      <c r="C1" s="272"/>
      <c r="D1" s="272"/>
      <c r="E1" s="272"/>
      <c r="F1" s="273"/>
    </row>
    <row r="2" spans="1:6" ht="17.25" customHeight="1" x14ac:dyDescent="0.2">
      <c r="A2" s="274" t="s">
        <v>67</v>
      </c>
      <c r="B2" s="270" t="s">
        <v>428</v>
      </c>
      <c r="C2" s="269"/>
      <c r="D2" s="269"/>
      <c r="E2" s="269"/>
      <c r="F2" s="275"/>
    </row>
    <row r="3" spans="1:6" ht="12.75" x14ac:dyDescent="0.2">
      <c r="A3" s="276" t="s">
        <v>68</v>
      </c>
      <c r="B3" s="271">
        <v>42832</v>
      </c>
      <c r="C3" s="269"/>
      <c r="D3" s="269"/>
      <c r="E3" s="269"/>
      <c r="F3" s="275"/>
    </row>
    <row r="4" spans="1:6" ht="15" customHeight="1" x14ac:dyDescent="0.2">
      <c r="A4" s="276" t="s">
        <v>70</v>
      </c>
      <c r="B4" s="271" t="s">
        <v>429</v>
      </c>
      <c r="C4" s="269"/>
      <c r="D4" s="269"/>
      <c r="E4" s="269"/>
      <c r="F4" s="275"/>
    </row>
    <row r="5" spans="1:6" ht="12.75" x14ac:dyDescent="0.2">
      <c r="A5" s="277"/>
      <c r="B5" s="271" t="s">
        <v>430</v>
      </c>
      <c r="C5" s="269"/>
      <c r="D5" s="269"/>
      <c r="E5" s="269"/>
      <c r="F5" s="275"/>
    </row>
    <row r="6" spans="1:6" ht="12.75" x14ac:dyDescent="0.2">
      <c r="A6" s="277"/>
      <c r="B6" s="271" t="s">
        <v>431</v>
      </c>
      <c r="C6" s="269"/>
      <c r="D6" s="269"/>
      <c r="E6" s="269"/>
      <c r="F6" s="275"/>
    </row>
    <row r="7" spans="1:6" ht="13.5" thickBot="1" x14ac:dyDescent="0.25">
      <c r="A7" s="278"/>
      <c r="B7" s="488" t="s">
        <v>432</v>
      </c>
      <c r="C7" s="279"/>
      <c r="D7" s="279"/>
      <c r="E7" s="279"/>
      <c r="F7" s="280"/>
    </row>
    <row r="8" spans="1:6" ht="12.75" x14ac:dyDescent="0.2">
      <c r="A8" s="267"/>
      <c r="B8" s="268"/>
    </row>
    <row r="10" spans="1:6" x14ac:dyDescent="0.2">
      <c r="C10" s="539" t="s">
        <v>287</v>
      </c>
      <c r="D10" s="540"/>
      <c r="E10" s="540"/>
      <c r="F10" s="540"/>
    </row>
    <row r="11" spans="1:6" s="269" customFormat="1" x14ac:dyDescent="0.2">
      <c r="C11" s="265" t="s">
        <v>288</v>
      </c>
      <c r="D11" s="265" t="s">
        <v>289</v>
      </c>
      <c r="E11" s="265" t="s">
        <v>362</v>
      </c>
      <c r="F11" s="265" t="s">
        <v>290</v>
      </c>
    </row>
    <row r="12" spans="1:6" s="269" customFormat="1" x14ac:dyDescent="0.2">
      <c r="A12" s="284" t="s">
        <v>314</v>
      </c>
      <c r="B12" s="281" t="str">
        <f>'Form 1.1a'!B5:L5</f>
        <v>RETAIL SALES OF ELECTRICITY BY CLASS OR SECTOR (GWh) Bundled &amp; Direct Access</v>
      </c>
      <c r="C12" s="282" t="s">
        <v>291</v>
      </c>
      <c r="D12" s="282" t="s">
        <v>291</v>
      </c>
      <c r="E12" s="282"/>
      <c r="F12" s="283"/>
    </row>
    <row r="13" spans="1:6" s="269" customFormat="1" x14ac:dyDescent="0.2">
      <c r="A13" s="284" t="s">
        <v>317</v>
      </c>
      <c r="B13" s="281" t="str">
        <f>'Form 1.1b'!B5:L5</f>
        <v>RETAIL SALES OF ELECTRICITY BY CLASS OR SECTOR (GWh) Bundled Customers</v>
      </c>
      <c r="C13" s="282" t="s">
        <v>291</v>
      </c>
      <c r="D13" s="282" t="s">
        <v>291</v>
      </c>
      <c r="E13" s="282"/>
      <c r="F13" s="283"/>
    </row>
    <row r="14" spans="1:6" s="269" customFormat="1" x14ac:dyDescent="0.2">
      <c r="A14" s="281" t="s">
        <v>0</v>
      </c>
      <c r="B14" s="281" t="str">
        <f>'Form 1.2'!B5:M5</f>
        <v>DISTRIBUTION AREA NET ELECTRICITY FOR GENERATION LOAD (GWh)</v>
      </c>
      <c r="C14" s="282" t="s">
        <v>291</v>
      </c>
      <c r="D14" s="282" t="s">
        <v>291</v>
      </c>
      <c r="E14" s="282"/>
      <c r="F14" s="283"/>
    </row>
    <row r="15" spans="1:6" s="269" customFormat="1" x14ac:dyDescent="0.2">
      <c r="A15" s="281" t="s">
        <v>1</v>
      </c>
      <c r="B15" s="281" t="str">
        <f>+'Form 1.3'!B$5</f>
        <v>LSE COINCIDENT PEAK DEMAND BY SECTOR (Bundled Customers)</v>
      </c>
      <c r="C15" s="282" t="s">
        <v>291</v>
      </c>
      <c r="D15" s="282" t="s">
        <v>291</v>
      </c>
      <c r="E15" s="282"/>
      <c r="F15" s="283"/>
    </row>
    <row r="16" spans="1:6" s="269" customFormat="1" x14ac:dyDescent="0.2">
      <c r="A16" s="281" t="s">
        <v>2</v>
      </c>
      <c r="B16" s="281" t="str">
        <f>+'Form 1.4'!B$4</f>
        <v>DISTRIBUTION AREA COINCIDENT PEAK DEMAND</v>
      </c>
      <c r="C16" s="282" t="s">
        <v>291</v>
      </c>
      <c r="D16" s="282" t="s">
        <v>291</v>
      </c>
      <c r="E16" s="282"/>
      <c r="F16" s="283"/>
    </row>
    <row r="17" spans="1:6" s="269" customFormat="1" x14ac:dyDescent="0.2">
      <c r="A17" s="281" t="s">
        <v>3</v>
      </c>
      <c r="B17" s="281" t="str">
        <f>+'Form 1.5'!B$4</f>
        <v>PEAK DEMAND WEATHER SCENARIOS</v>
      </c>
      <c r="C17" s="282" t="s">
        <v>291</v>
      </c>
      <c r="D17" s="282" t="s">
        <v>291</v>
      </c>
      <c r="E17" s="282"/>
      <c r="F17" s="283"/>
    </row>
    <row r="18" spans="1:6" s="269" customFormat="1" x14ac:dyDescent="0.2">
      <c r="A18" s="284" t="s">
        <v>273</v>
      </c>
      <c r="B18" s="281" t="str">
        <f>'Form 1.6a'!$A$4</f>
        <v>RECORDED LSE HOURLY  LOADS FOR 2015, 2016 and Forecast Loads for 2017</v>
      </c>
      <c r="C18" s="282" t="s">
        <v>291</v>
      </c>
      <c r="D18" s="282" t="s">
        <v>291</v>
      </c>
      <c r="E18" s="282"/>
      <c r="F18" s="283"/>
    </row>
    <row r="19" spans="1:6" s="269" customFormat="1" x14ac:dyDescent="0.2">
      <c r="A19" s="284" t="s">
        <v>274</v>
      </c>
      <c r="B19" s="281" t="s">
        <v>282</v>
      </c>
      <c r="C19" s="282" t="s">
        <v>291</v>
      </c>
      <c r="D19" s="282" t="s">
        <v>291</v>
      </c>
      <c r="E19" s="282"/>
      <c r="F19" s="283"/>
    </row>
    <row r="20" spans="1:6" s="269" customFormat="1" x14ac:dyDescent="0.2">
      <c r="A20" s="284" t="s">
        <v>352</v>
      </c>
      <c r="B20" s="284" t="s">
        <v>366</v>
      </c>
      <c r="C20" s="282" t="s">
        <v>291</v>
      </c>
      <c r="D20" s="282" t="s">
        <v>291</v>
      </c>
      <c r="E20" s="282"/>
      <c r="F20" s="283"/>
    </row>
    <row r="21" spans="1:6" s="269" customFormat="1" x14ac:dyDescent="0.2">
      <c r="A21" s="284" t="s">
        <v>414</v>
      </c>
      <c r="B21" s="284" t="s">
        <v>415</v>
      </c>
      <c r="C21" s="282" t="s">
        <v>291</v>
      </c>
      <c r="D21" s="282" t="s">
        <v>291</v>
      </c>
      <c r="E21" s="282"/>
      <c r="F21" s="283"/>
    </row>
    <row r="22" spans="1:6" s="269" customFormat="1" x14ac:dyDescent="0.2">
      <c r="A22" s="281" t="s">
        <v>275</v>
      </c>
      <c r="B22" s="284" t="s">
        <v>306</v>
      </c>
      <c r="C22" s="282" t="s">
        <v>291</v>
      </c>
      <c r="D22" s="282" t="s">
        <v>291</v>
      </c>
      <c r="E22" s="282"/>
      <c r="F22" s="283"/>
    </row>
    <row r="23" spans="1:6" s="269" customFormat="1" x14ac:dyDescent="0.2">
      <c r="A23" s="281" t="s">
        <v>276</v>
      </c>
      <c r="B23" s="284" t="s">
        <v>307</v>
      </c>
      <c r="C23" s="282" t="s">
        <v>291</v>
      </c>
      <c r="D23" s="282" t="s">
        <v>291</v>
      </c>
      <c r="E23" s="282"/>
      <c r="F23" s="283"/>
    </row>
    <row r="24" spans="1:6" s="269" customFormat="1" x14ac:dyDescent="0.2">
      <c r="A24" s="281" t="s">
        <v>293</v>
      </c>
      <c r="B24" s="284" t="s">
        <v>308</v>
      </c>
      <c r="C24" s="282" t="s">
        <v>291</v>
      </c>
      <c r="D24" s="282" t="s">
        <v>291</v>
      </c>
      <c r="E24" s="282"/>
      <c r="F24" s="283"/>
    </row>
    <row r="25" spans="1:6" s="269" customFormat="1" x14ac:dyDescent="0.2">
      <c r="A25" s="284" t="s">
        <v>370</v>
      </c>
      <c r="B25" s="284" t="s">
        <v>371</v>
      </c>
      <c r="C25" s="282" t="s">
        <v>291</v>
      </c>
      <c r="D25" s="282" t="s">
        <v>291</v>
      </c>
      <c r="E25" s="282"/>
      <c r="F25" s="283"/>
    </row>
    <row r="26" spans="1:6" s="269" customFormat="1" x14ac:dyDescent="0.2">
      <c r="A26" s="284" t="s">
        <v>309</v>
      </c>
      <c r="B26" s="281" t="str">
        <f>+'Form 2.1'!B$5</f>
        <v>PLANNING AREA ECONOMIC AND DEMOGRAPHIC ASSUMPTIONS</v>
      </c>
      <c r="C26" s="282" t="s">
        <v>291</v>
      </c>
      <c r="D26" s="282" t="s">
        <v>291</v>
      </c>
      <c r="E26" s="282"/>
      <c r="F26" s="283"/>
    </row>
    <row r="27" spans="1:6" s="269" customFormat="1" x14ac:dyDescent="0.2">
      <c r="A27" s="284" t="s">
        <v>4</v>
      </c>
      <c r="B27" s="281" t="str">
        <f>+'Form 2.2'!B5</f>
        <v>ELECTRICITY RATE FORECAST</v>
      </c>
      <c r="C27" s="282" t="s">
        <v>291</v>
      </c>
      <c r="D27" s="282" t="s">
        <v>291</v>
      </c>
      <c r="E27" s="282"/>
      <c r="F27" s="283"/>
    </row>
    <row r="28" spans="1:6" s="269" customFormat="1" x14ac:dyDescent="0.2">
      <c r="A28" s="284" t="s">
        <v>5</v>
      </c>
      <c r="B28" s="281" t="str">
        <f>+'Form 2.3'!B$5</f>
        <v>CUSTOMER COUNT &amp; OTHER FORECASTING INPUTS</v>
      </c>
      <c r="C28" s="282" t="s">
        <v>291</v>
      </c>
      <c r="D28" s="282" t="s">
        <v>291</v>
      </c>
      <c r="E28" s="282"/>
      <c r="F28" s="283"/>
    </row>
    <row r="29" spans="1:6" s="269" customFormat="1" x14ac:dyDescent="0.2">
      <c r="A29" s="284" t="s">
        <v>360</v>
      </c>
      <c r="B29" s="284" t="s">
        <v>361</v>
      </c>
      <c r="C29" s="282" t="s">
        <v>291</v>
      </c>
      <c r="D29" s="282" t="s">
        <v>291</v>
      </c>
      <c r="E29" s="282"/>
      <c r="F29" s="283"/>
    </row>
    <row r="30" spans="1:6" s="269" customFormat="1" x14ac:dyDescent="0.2">
      <c r="A30" s="281" t="s">
        <v>6</v>
      </c>
      <c r="B30" s="281" t="str">
        <f>'Form 3.3'!A4</f>
        <v>DISTRIBUTED GENERATION - CUMULATIVE INCREMENTAL IMPACTS</v>
      </c>
      <c r="C30" s="282" t="s">
        <v>291</v>
      </c>
      <c r="D30" s="282" t="s">
        <v>291</v>
      </c>
      <c r="E30" s="282"/>
      <c r="F30" s="283"/>
    </row>
    <row r="31" spans="1:6" s="269" customFormat="1" x14ac:dyDescent="0.2">
      <c r="A31" s="281" t="s">
        <v>7</v>
      </c>
      <c r="B31" s="281" t="str">
        <f>+'Form 3.4'!A$4</f>
        <v>DEMAND RESPONSE - CUMULATIVE INCREMENTAL IMPACTS</v>
      </c>
      <c r="C31" s="282" t="s">
        <v>291</v>
      </c>
      <c r="D31" s="282" t="s">
        <v>291</v>
      </c>
      <c r="E31" s="282"/>
      <c r="F31" s="283"/>
    </row>
    <row r="32" spans="1:6" s="269" customFormat="1" x14ac:dyDescent="0.2">
      <c r="A32" s="281" t="s">
        <v>8</v>
      </c>
      <c r="B32" s="281" t="s">
        <v>267</v>
      </c>
      <c r="C32" s="282" t="s">
        <v>291</v>
      </c>
      <c r="D32" s="282" t="s">
        <v>291</v>
      </c>
      <c r="E32" s="282" t="s">
        <v>291</v>
      </c>
      <c r="F32" s="283"/>
    </row>
    <row r="33" spans="1:6" s="269" customFormat="1" x14ac:dyDescent="0.2">
      <c r="A33" s="281" t="s">
        <v>97</v>
      </c>
      <c r="B33" s="281" t="s">
        <v>266</v>
      </c>
      <c r="C33" s="282" t="s">
        <v>291</v>
      </c>
      <c r="D33" s="282" t="s">
        <v>291</v>
      </c>
      <c r="E33" s="282"/>
      <c r="F33" s="283"/>
    </row>
    <row r="34" spans="1:6" s="269" customFormat="1" x14ac:dyDescent="0.2">
      <c r="A34" s="284" t="s">
        <v>364</v>
      </c>
      <c r="B34" s="284" t="s">
        <v>299</v>
      </c>
      <c r="C34" s="282"/>
      <c r="D34" s="282"/>
      <c r="E34" s="282"/>
      <c r="F34" s="397" t="s">
        <v>291</v>
      </c>
    </row>
    <row r="35" spans="1:6" s="269" customFormat="1" x14ac:dyDescent="0.2">
      <c r="A35" s="284" t="s">
        <v>363</v>
      </c>
      <c r="B35" s="284" t="s">
        <v>365</v>
      </c>
      <c r="C35" s="283"/>
      <c r="D35" s="283"/>
      <c r="E35" s="397" t="s">
        <v>291</v>
      </c>
      <c r="F35" s="283"/>
    </row>
    <row r="36" spans="1:6" s="269" customFormat="1" x14ac:dyDescent="0.2">
      <c r="A36" s="284" t="s">
        <v>268</v>
      </c>
      <c r="B36" s="284" t="s">
        <v>277</v>
      </c>
      <c r="C36" s="282" t="s">
        <v>291</v>
      </c>
      <c r="D36" s="283"/>
      <c r="E36" s="283"/>
      <c r="F36" s="283"/>
    </row>
    <row r="37" spans="1:6" s="269" customFormat="1" x14ac:dyDescent="0.2">
      <c r="A37" s="284" t="s">
        <v>389</v>
      </c>
      <c r="B37" s="284" t="s">
        <v>278</v>
      </c>
      <c r="C37" s="283"/>
      <c r="D37" s="282" t="s">
        <v>291</v>
      </c>
      <c r="E37" s="282" t="s">
        <v>291</v>
      </c>
      <c r="F37" s="283"/>
    </row>
    <row r="38" spans="1:6" s="269" customFormat="1" x14ac:dyDescent="0.2">
      <c r="A38" s="284" t="s">
        <v>265</v>
      </c>
      <c r="B38" s="284" t="s">
        <v>269</v>
      </c>
      <c r="C38" s="283"/>
      <c r="D38" s="283"/>
      <c r="E38" s="283"/>
      <c r="F38" s="283" t="s">
        <v>291</v>
      </c>
    </row>
    <row r="39" spans="1:6" s="269" customFormat="1" x14ac:dyDescent="0.2">
      <c r="A39" s="284" t="s">
        <v>270</v>
      </c>
      <c r="B39" s="284" t="s">
        <v>279</v>
      </c>
      <c r="C39" s="282" t="s">
        <v>291</v>
      </c>
      <c r="D39" s="282" t="s">
        <v>291</v>
      </c>
      <c r="E39" s="282"/>
      <c r="F39" s="283"/>
    </row>
    <row r="40" spans="1:6" s="269" customFormat="1" x14ac:dyDescent="0.2">
      <c r="A40" s="284" t="s">
        <v>271</v>
      </c>
      <c r="B40" s="284" t="s">
        <v>280</v>
      </c>
      <c r="C40" s="282" t="s">
        <v>291</v>
      </c>
      <c r="D40" s="282" t="s">
        <v>291</v>
      </c>
      <c r="E40" s="282"/>
      <c r="F40" s="283"/>
    </row>
    <row r="41" spans="1:6" s="269" customFormat="1" x14ac:dyDescent="0.2">
      <c r="A41" s="284" t="s">
        <v>272</v>
      </c>
      <c r="B41" s="284" t="s">
        <v>281</v>
      </c>
      <c r="C41" s="282" t="s">
        <v>291</v>
      </c>
      <c r="D41" s="282" t="s">
        <v>291</v>
      </c>
      <c r="E41" s="282"/>
      <c r="F41" s="283"/>
    </row>
    <row r="42" spans="1:6" s="269" customFormat="1" x14ac:dyDescent="0.2"/>
    <row r="43" spans="1:6" s="269"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zoomScale="110" zoomScaleNormal="110" workbookViewId="0">
      <selection activeCell="U22" sqref="U22"/>
    </sheetView>
  </sheetViews>
  <sheetFormatPr defaultRowHeight="11.25" x14ac:dyDescent="0.2"/>
  <cols>
    <col min="1" max="1" width="24.5" customWidth="1"/>
  </cols>
  <sheetData>
    <row r="1" spans="1:17" ht="15.75" x14ac:dyDescent="0.25">
      <c r="A1" s="558" t="s">
        <v>344</v>
      </c>
      <c r="B1" s="558"/>
      <c r="C1" s="558"/>
      <c r="D1" s="558"/>
      <c r="E1" s="558"/>
      <c r="F1" s="558"/>
      <c r="G1" s="558"/>
      <c r="H1" s="558"/>
      <c r="I1" s="558"/>
      <c r="J1" s="558"/>
      <c r="K1" s="558"/>
      <c r="L1" s="558"/>
      <c r="M1" s="558"/>
      <c r="N1" s="558"/>
      <c r="O1" s="558"/>
      <c r="P1" s="558"/>
      <c r="Q1" s="558"/>
    </row>
    <row r="2" spans="1:17" ht="12.75" x14ac:dyDescent="0.2">
      <c r="A2" s="615" t="str">
        <f>'FormsList&amp;FilerInfo'!B2</f>
        <v>Pasadena Water and Power</v>
      </c>
      <c r="B2" s="559"/>
      <c r="C2" s="559"/>
      <c r="D2" s="559"/>
      <c r="E2" s="559"/>
      <c r="F2" s="559"/>
      <c r="G2" s="559"/>
      <c r="H2" s="559"/>
      <c r="I2" s="559"/>
      <c r="J2" s="559"/>
      <c r="K2" s="559"/>
      <c r="L2" s="559"/>
      <c r="M2" s="559"/>
      <c r="N2" s="559"/>
      <c r="O2" s="559"/>
      <c r="P2" s="559"/>
      <c r="Q2" s="559"/>
    </row>
    <row r="3" spans="1:17" ht="12.75" x14ac:dyDescent="0.2">
      <c r="A3" s="18"/>
      <c r="B3" s="18"/>
      <c r="C3" s="18"/>
      <c r="D3" s="18"/>
      <c r="E3" s="18"/>
      <c r="F3" s="18"/>
      <c r="G3" s="18"/>
      <c r="H3" s="18"/>
      <c r="I3" s="18"/>
      <c r="J3" s="18"/>
      <c r="K3" s="18"/>
      <c r="L3" s="18"/>
      <c r="M3" s="18"/>
      <c r="N3" s="18"/>
      <c r="O3" s="18"/>
      <c r="P3" s="18"/>
      <c r="Q3" s="18"/>
    </row>
    <row r="4" spans="1:17" ht="15.75" x14ac:dyDescent="0.25">
      <c r="A4" s="45" t="s">
        <v>358</v>
      </c>
      <c r="B4" s="45"/>
      <c r="C4" s="45"/>
      <c r="D4" s="45"/>
      <c r="E4" s="45"/>
      <c r="F4" s="45"/>
      <c r="G4" s="45"/>
      <c r="H4" s="37"/>
      <c r="I4" s="37"/>
      <c r="J4" s="37"/>
      <c r="K4" s="37"/>
      <c r="L4" s="37"/>
      <c r="M4" s="37"/>
      <c r="N4" s="37"/>
      <c r="O4" s="37"/>
      <c r="P4" s="37"/>
      <c r="Q4" s="37"/>
    </row>
    <row r="5" spans="1:17" ht="12.75" x14ac:dyDescent="0.2">
      <c r="A5" s="377"/>
      <c r="B5" s="9"/>
      <c r="C5" s="9"/>
    </row>
    <row r="6" spans="1:17" ht="12" x14ac:dyDescent="0.2">
      <c r="A6" s="378" t="s">
        <v>10</v>
      </c>
      <c r="B6" s="378" t="s">
        <v>345</v>
      </c>
      <c r="C6" s="378"/>
      <c r="D6" s="379">
        <v>2015</v>
      </c>
      <c r="E6" s="379">
        <v>2016</v>
      </c>
      <c r="F6" s="379">
        <v>2017</v>
      </c>
      <c r="G6" s="379">
        <v>2018</v>
      </c>
      <c r="H6" s="379">
        <v>2019</v>
      </c>
      <c r="I6" s="379">
        <v>2020</v>
      </c>
      <c r="J6" s="379">
        <v>2021</v>
      </c>
      <c r="K6" s="379">
        <v>2022</v>
      </c>
      <c r="L6" s="379">
        <v>2023</v>
      </c>
      <c r="M6" s="379">
        <v>2024</v>
      </c>
      <c r="N6" s="379">
        <v>2025</v>
      </c>
      <c r="O6" s="379">
        <v>2026</v>
      </c>
      <c r="P6" s="379">
        <v>2027</v>
      </c>
      <c r="Q6" s="379">
        <v>2028</v>
      </c>
    </row>
    <row r="7" spans="1:17" x14ac:dyDescent="0.2">
      <c r="A7" s="4" t="s">
        <v>100</v>
      </c>
      <c r="B7" s="4"/>
      <c r="C7" s="30" t="s">
        <v>46</v>
      </c>
      <c r="D7" s="4">
        <v>0.27800000000000002</v>
      </c>
      <c r="E7" s="4">
        <v>0.128</v>
      </c>
      <c r="F7" s="4"/>
      <c r="G7" s="4"/>
      <c r="H7" s="4"/>
      <c r="I7" s="4"/>
      <c r="J7" s="4"/>
      <c r="K7" s="4"/>
      <c r="L7" s="4"/>
      <c r="M7" s="4"/>
      <c r="N7" s="4"/>
      <c r="O7" s="4"/>
      <c r="P7" s="4"/>
      <c r="Q7" s="4"/>
    </row>
    <row r="8" spans="1:17" x14ac:dyDescent="0.2">
      <c r="A8" s="4"/>
      <c r="B8" s="4"/>
      <c r="C8" s="30" t="s">
        <v>45</v>
      </c>
      <c r="D8" s="4">
        <v>4.5389999999999997</v>
      </c>
      <c r="E8" s="4">
        <v>6.1710000000000003</v>
      </c>
      <c r="F8" s="4"/>
      <c r="G8" s="4"/>
      <c r="H8" s="4"/>
      <c r="I8" s="4"/>
      <c r="J8" s="4"/>
      <c r="K8" s="4"/>
      <c r="L8" s="4"/>
      <c r="M8" s="4"/>
      <c r="N8" s="4"/>
      <c r="O8" s="4"/>
      <c r="P8" s="4"/>
      <c r="Q8" s="4"/>
    </row>
    <row r="9" spans="1:17" x14ac:dyDescent="0.2">
      <c r="A9" s="4"/>
      <c r="B9" s="4"/>
      <c r="C9" s="380" t="s">
        <v>301</v>
      </c>
      <c r="D9" s="4"/>
      <c r="E9" s="4"/>
      <c r="F9" s="4"/>
      <c r="G9" s="4"/>
      <c r="H9" s="4"/>
      <c r="I9" s="4"/>
      <c r="J9" s="4"/>
      <c r="K9" s="4"/>
      <c r="L9" s="4"/>
      <c r="M9" s="4"/>
      <c r="N9" s="4"/>
      <c r="O9" s="4"/>
      <c r="P9" s="4"/>
      <c r="Q9" s="4"/>
    </row>
    <row r="10" spans="1:17" x14ac:dyDescent="0.2">
      <c r="A10" s="4" t="s">
        <v>218</v>
      </c>
      <c r="B10" s="4"/>
      <c r="C10" s="30" t="s">
        <v>46</v>
      </c>
      <c r="D10" s="4">
        <v>1.73</v>
      </c>
      <c r="E10" s="4">
        <v>1.458</v>
      </c>
      <c r="F10" s="4"/>
      <c r="G10" s="4"/>
      <c r="H10" s="4"/>
      <c r="I10" s="4"/>
      <c r="J10" s="4"/>
      <c r="K10" s="4"/>
      <c r="L10" s="4"/>
      <c r="M10" s="4"/>
      <c r="N10" s="4"/>
      <c r="O10" s="4"/>
      <c r="P10" s="4"/>
      <c r="Q10" s="4"/>
    </row>
    <row r="11" spans="1:17" x14ac:dyDescent="0.2">
      <c r="A11" s="4"/>
      <c r="B11" s="4"/>
      <c r="C11" s="30" t="s">
        <v>45</v>
      </c>
      <c r="D11" s="4">
        <v>10.832000000000001</v>
      </c>
      <c r="E11" s="4">
        <v>8.8070000000000004</v>
      </c>
      <c r="F11" s="4"/>
      <c r="G11" s="4"/>
      <c r="H11" s="4"/>
      <c r="I11" s="4"/>
      <c r="J11" s="4"/>
      <c r="K11" s="4"/>
      <c r="L11" s="4"/>
      <c r="M11" s="4"/>
      <c r="N11" s="4"/>
      <c r="O11" s="4"/>
      <c r="P11" s="4"/>
      <c r="Q11" s="4"/>
    </row>
    <row r="12" spans="1:17" x14ac:dyDescent="0.2">
      <c r="A12" s="4"/>
      <c r="B12" s="4"/>
      <c r="C12" s="380" t="s">
        <v>301</v>
      </c>
      <c r="D12" s="4"/>
      <c r="E12" s="4"/>
      <c r="F12" s="4"/>
      <c r="G12" s="4"/>
      <c r="H12" s="4"/>
      <c r="I12" s="4"/>
      <c r="J12" s="4"/>
      <c r="K12" s="4"/>
      <c r="L12" s="4"/>
      <c r="M12" s="4"/>
      <c r="N12" s="4"/>
      <c r="O12" s="4"/>
      <c r="P12" s="4"/>
      <c r="Q12" s="4"/>
    </row>
    <row r="13" spans="1:17" x14ac:dyDescent="0.2">
      <c r="A13" s="4" t="s">
        <v>439</v>
      </c>
      <c r="B13" s="4"/>
      <c r="C13" s="30" t="s">
        <v>46</v>
      </c>
      <c r="D13" s="4">
        <v>0.06</v>
      </c>
      <c r="E13" s="4">
        <v>2E-3</v>
      </c>
      <c r="F13" s="4"/>
      <c r="G13" s="4"/>
      <c r="H13" s="4"/>
      <c r="I13" s="4"/>
      <c r="J13" s="4"/>
      <c r="K13" s="4"/>
      <c r="L13" s="4"/>
      <c r="M13" s="4"/>
      <c r="N13" s="4"/>
      <c r="O13" s="4"/>
      <c r="P13" s="4"/>
      <c r="Q13" s="4"/>
    </row>
    <row r="14" spans="1:17" x14ac:dyDescent="0.2">
      <c r="A14" s="4"/>
      <c r="B14" s="4"/>
      <c r="C14" s="30" t="s">
        <v>45</v>
      </c>
      <c r="D14" s="4">
        <v>0.52400000000000002</v>
      </c>
      <c r="E14" s="4">
        <v>2.1173000000000001E-2</v>
      </c>
      <c r="F14" s="4"/>
      <c r="G14" s="4"/>
      <c r="H14" s="4"/>
      <c r="I14" s="4"/>
      <c r="J14" s="4"/>
      <c r="K14" s="4"/>
      <c r="L14" s="4"/>
      <c r="M14" s="4"/>
      <c r="N14" s="4"/>
      <c r="O14" s="4"/>
      <c r="P14" s="4"/>
      <c r="Q14" s="4"/>
    </row>
    <row r="15" spans="1:17" x14ac:dyDescent="0.2">
      <c r="A15" s="4"/>
      <c r="B15" s="4"/>
      <c r="C15" s="380" t="s">
        <v>301</v>
      </c>
      <c r="D15" s="4"/>
      <c r="E15" s="4"/>
      <c r="F15" s="4"/>
      <c r="G15" s="4"/>
      <c r="H15" s="4"/>
      <c r="I15" s="4"/>
      <c r="J15" s="4"/>
      <c r="K15" s="4"/>
      <c r="L15" s="4"/>
      <c r="M15" s="4"/>
      <c r="N15" s="4"/>
      <c r="O15" s="4"/>
      <c r="P15" s="4"/>
      <c r="Q15" s="4"/>
    </row>
    <row r="16" spans="1:17" x14ac:dyDescent="0.2">
      <c r="A16" s="4" t="s">
        <v>440</v>
      </c>
      <c r="B16" s="4"/>
      <c r="C16" s="30" t="s">
        <v>46</v>
      </c>
      <c r="D16" s="4">
        <v>0.41299999999999998</v>
      </c>
      <c r="E16" s="4">
        <v>0.747</v>
      </c>
      <c r="F16" s="4"/>
      <c r="G16" s="4"/>
      <c r="H16" s="4"/>
      <c r="I16" s="4"/>
      <c r="J16" s="4"/>
      <c r="K16" s="4"/>
      <c r="L16" s="4"/>
      <c r="M16" s="4"/>
      <c r="N16" s="4"/>
      <c r="O16" s="4"/>
      <c r="P16" s="4"/>
      <c r="Q16" s="4"/>
    </row>
    <row r="17" spans="1:17" x14ac:dyDescent="0.2">
      <c r="A17" s="4"/>
      <c r="B17" s="4"/>
      <c r="C17" s="30" t="s">
        <v>45</v>
      </c>
      <c r="D17" s="4">
        <v>3.2246999999999999</v>
      </c>
      <c r="E17" s="4">
        <v>4.420452</v>
      </c>
      <c r="F17" s="4"/>
      <c r="G17" s="4"/>
      <c r="H17" s="4"/>
      <c r="I17" s="4"/>
      <c r="J17" s="4"/>
      <c r="K17" s="4"/>
      <c r="L17" s="4"/>
      <c r="M17" s="4"/>
      <c r="N17" s="4"/>
      <c r="O17" s="4"/>
      <c r="P17" s="4"/>
      <c r="Q17" s="4"/>
    </row>
    <row r="18" spans="1:17" x14ac:dyDescent="0.2">
      <c r="A18" s="4"/>
      <c r="B18" s="4"/>
      <c r="C18" s="380" t="s">
        <v>301</v>
      </c>
      <c r="D18" s="4"/>
      <c r="E18" s="4"/>
      <c r="F18" s="4"/>
      <c r="G18" s="4"/>
      <c r="H18" s="4"/>
      <c r="I18" s="4"/>
      <c r="J18" s="4"/>
      <c r="K18" s="4"/>
      <c r="L18" s="4"/>
      <c r="M18" s="4"/>
      <c r="N18" s="4"/>
      <c r="O18" s="4"/>
      <c r="P18" s="4"/>
      <c r="Q18" s="4"/>
    </row>
    <row r="19" spans="1:17" x14ac:dyDescent="0.2">
      <c r="A19" s="4" t="s">
        <v>441</v>
      </c>
      <c r="B19" s="4"/>
      <c r="C19" s="30" t="s">
        <v>46</v>
      </c>
      <c r="D19" s="4">
        <v>2.4809999999999999</v>
      </c>
      <c r="E19" s="4">
        <v>2.335</v>
      </c>
      <c r="F19" s="4">
        <v>2.2999999999999998</v>
      </c>
      <c r="G19" s="4">
        <v>2.2999999999999998</v>
      </c>
      <c r="H19" s="4">
        <v>2.2999999999999998</v>
      </c>
      <c r="I19" s="4">
        <v>2.2999999999999998</v>
      </c>
      <c r="J19" s="4">
        <v>2.2999999999999998</v>
      </c>
      <c r="K19" s="4">
        <v>2.2999999999999998</v>
      </c>
      <c r="L19" s="4">
        <v>2.2999999999999998</v>
      </c>
      <c r="M19" s="4">
        <v>2.2999999999999998</v>
      </c>
      <c r="N19" s="4">
        <v>2.2999999999999998</v>
      </c>
      <c r="O19" s="4">
        <v>2.2999999999999998</v>
      </c>
      <c r="P19" s="4">
        <v>2.2999999999999998</v>
      </c>
      <c r="Q19" s="4"/>
    </row>
    <row r="20" spans="1:17" x14ac:dyDescent="0.2">
      <c r="A20" s="4"/>
      <c r="B20" s="4"/>
      <c r="C20" s="30" t="s">
        <v>45</v>
      </c>
      <c r="D20" s="4">
        <v>19.119699999999998</v>
      </c>
      <c r="E20" s="4">
        <v>19.419625</v>
      </c>
      <c r="F20" s="4">
        <v>12.75</v>
      </c>
      <c r="G20" s="4">
        <v>13.5</v>
      </c>
      <c r="H20" s="4">
        <v>13.5</v>
      </c>
      <c r="I20" s="4">
        <v>13.5</v>
      </c>
      <c r="J20" s="4">
        <v>13.5</v>
      </c>
      <c r="K20" s="4">
        <v>13.5</v>
      </c>
      <c r="L20" s="4">
        <v>13.5</v>
      </c>
      <c r="M20" s="4">
        <v>13.5</v>
      </c>
      <c r="N20" s="4">
        <v>13.5</v>
      </c>
      <c r="O20" s="4">
        <v>13.5</v>
      </c>
      <c r="P20" s="4">
        <v>13.5</v>
      </c>
      <c r="Q20" s="4"/>
    </row>
    <row r="21" spans="1:17" x14ac:dyDescent="0.2">
      <c r="A21" s="4"/>
      <c r="B21" s="4"/>
      <c r="C21" s="380" t="s">
        <v>301</v>
      </c>
      <c r="D21" s="4"/>
      <c r="E21" s="4"/>
      <c r="F21" s="4"/>
      <c r="G21" s="4"/>
      <c r="H21" s="4"/>
      <c r="I21" s="4"/>
      <c r="J21" s="4"/>
      <c r="K21" s="4"/>
      <c r="L21" s="4"/>
      <c r="M21" s="4"/>
      <c r="N21" s="4"/>
      <c r="O21" s="4"/>
      <c r="P21" s="4"/>
      <c r="Q21" s="4"/>
    </row>
    <row r="22" spans="1:17" x14ac:dyDescent="0.2">
      <c r="A22" s="4"/>
      <c r="B22" s="4"/>
      <c r="C22" s="30" t="s">
        <v>46</v>
      </c>
      <c r="D22" s="4"/>
      <c r="E22" s="4">
        <v>128</v>
      </c>
      <c r="F22" s="4"/>
      <c r="G22" s="4"/>
      <c r="H22" s="4"/>
      <c r="I22" s="4"/>
      <c r="J22" s="4"/>
      <c r="K22" s="4"/>
      <c r="L22" s="4"/>
      <c r="M22" s="4"/>
      <c r="N22" s="4"/>
      <c r="O22" s="4"/>
      <c r="P22" s="4"/>
      <c r="Q22" s="4"/>
    </row>
    <row r="23" spans="1:17" x14ac:dyDescent="0.2">
      <c r="A23" s="4"/>
      <c r="B23" s="4"/>
      <c r="C23" s="30" t="s">
        <v>45</v>
      </c>
      <c r="D23" s="4"/>
      <c r="E23" s="4">
        <v>1458</v>
      </c>
      <c r="F23" s="4"/>
      <c r="G23" s="4"/>
      <c r="H23" s="4"/>
      <c r="I23" s="4"/>
      <c r="J23" s="4"/>
      <c r="K23" s="4"/>
      <c r="L23" s="4"/>
      <c r="M23" s="4"/>
      <c r="N23" s="4"/>
      <c r="O23" s="4"/>
      <c r="P23" s="4"/>
      <c r="Q23" s="4"/>
    </row>
    <row r="24" spans="1:17" x14ac:dyDescent="0.2">
      <c r="A24" s="4"/>
      <c r="B24" s="4"/>
      <c r="C24" s="380" t="s">
        <v>301</v>
      </c>
      <c r="D24" s="4"/>
      <c r="E24" s="4"/>
      <c r="F24" s="4"/>
      <c r="G24" s="4"/>
      <c r="H24" s="4"/>
      <c r="I24" s="4"/>
      <c r="J24" s="4"/>
      <c r="K24" s="4"/>
      <c r="L24" s="4"/>
      <c r="M24" s="4"/>
      <c r="N24" s="4"/>
      <c r="O24" s="4"/>
      <c r="P24" s="4"/>
      <c r="Q24" s="4"/>
    </row>
    <row r="25" spans="1:17" x14ac:dyDescent="0.2">
      <c r="A25" s="4"/>
      <c r="B25" s="4"/>
      <c r="C25" s="30" t="s">
        <v>46</v>
      </c>
      <c r="D25" s="4"/>
      <c r="E25" s="4"/>
      <c r="F25" s="4"/>
      <c r="G25" s="4"/>
      <c r="H25" s="4"/>
      <c r="I25" s="4"/>
      <c r="J25" s="4"/>
      <c r="K25" s="4"/>
      <c r="L25" s="4"/>
      <c r="M25" s="4"/>
      <c r="N25" s="4"/>
      <c r="O25" s="4"/>
      <c r="P25" s="4"/>
      <c r="Q25" s="4"/>
    </row>
    <row r="26" spans="1:17" x14ac:dyDescent="0.2">
      <c r="A26" s="4"/>
      <c r="B26" s="4"/>
      <c r="C26" s="30" t="s">
        <v>45</v>
      </c>
      <c r="D26" s="4"/>
      <c r="E26" s="4"/>
      <c r="F26" s="4"/>
      <c r="G26" s="4"/>
      <c r="H26" s="4"/>
      <c r="I26" s="4"/>
      <c r="J26" s="4"/>
      <c r="K26" s="4"/>
      <c r="L26" s="4"/>
      <c r="M26" s="4"/>
      <c r="N26" s="4"/>
      <c r="O26" s="4"/>
      <c r="P26" s="4"/>
      <c r="Q26" s="4"/>
    </row>
    <row r="27" spans="1:17" x14ac:dyDescent="0.2">
      <c r="A27" s="4"/>
      <c r="B27" s="4"/>
      <c r="C27" s="380" t="s">
        <v>301</v>
      </c>
      <c r="D27" s="4"/>
      <c r="E27" s="4"/>
      <c r="F27" s="4"/>
      <c r="G27" s="4"/>
      <c r="H27" s="4"/>
      <c r="I27" s="4"/>
      <c r="J27" s="4"/>
      <c r="K27" s="4"/>
      <c r="L27" s="4"/>
      <c r="M27" s="4"/>
      <c r="N27" s="4"/>
      <c r="O27" s="4"/>
      <c r="P27" s="4"/>
      <c r="Q27" s="4"/>
    </row>
    <row r="28" spans="1:17" x14ac:dyDescent="0.2">
      <c r="A28" s="4"/>
      <c r="B28" s="4"/>
      <c r="C28" s="30" t="s">
        <v>46</v>
      </c>
      <c r="D28" s="4"/>
      <c r="E28" s="4"/>
      <c r="F28" s="4"/>
      <c r="G28" s="4"/>
      <c r="H28" s="4"/>
      <c r="I28" s="4"/>
      <c r="J28" s="4"/>
      <c r="K28" s="4"/>
      <c r="L28" s="4"/>
      <c r="M28" s="4"/>
      <c r="N28" s="4"/>
      <c r="O28" s="4"/>
      <c r="P28" s="4"/>
      <c r="Q28" s="4"/>
    </row>
    <row r="29" spans="1:17" x14ac:dyDescent="0.2">
      <c r="A29" s="4"/>
      <c r="B29" s="4"/>
      <c r="C29" s="30" t="s">
        <v>45</v>
      </c>
      <c r="D29" s="4"/>
      <c r="E29" s="4"/>
      <c r="F29" s="4"/>
      <c r="G29" s="4"/>
      <c r="H29" s="4"/>
      <c r="I29" s="4"/>
      <c r="J29" s="4"/>
      <c r="K29" s="4"/>
      <c r="L29" s="4"/>
      <c r="M29" s="4"/>
      <c r="N29" s="4"/>
      <c r="O29" s="4"/>
      <c r="P29" s="4"/>
      <c r="Q29" s="4"/>
    </row>
    <row r="30" spans="1:17" x14ac:dyDescent="0.2">
      <c r="A30" s="4"/>
      <c r="B30" s="4"/>
      <c r="C30" s="380" t="s">
        <v>301</v>
      </c>
      <c r="D30" s="4"/>
      <c r="E30" s="4"/>
      <c r="F30" s="4"/>
      <c r="G30" s="4"/>
      <c r="H30" s="4"/>
      <c r="I30" s="4"/>
      <c r="J30" s="4"/>
      <c r="K30" s="4"/>
      <c r="L30" s="4"/>
      <c r="M30" s="4"/>
      <c r="N30" s="4"/>
      <c r="O30" s="4"/>
      <c r="P30" s="4"/>
      <c r="Q30" s="4"/>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zoomScale="110" zoomScaleNormal="110" workbookViewId="0">
      <selection activeCell="A36" sqref="A36"/>
    </sheetView>
  </sheetViews>
  <sheetFormatPr defaultColWidth="30.6640625" defaultRowHeight="11.25" x14ac:dyDescent="0.2"/>
  <cols>
    <col min="1" max="1" width="7.33203125" style="330" customWidth="1"/>
    <col min="2" max="2" width="12" style="330" customWidth="1"/>
    <col min="3" max="3" width="11.6640625" style="330" customWidth="1"/>
    <col min="4" max="18" width="7.33203125" style="330" customWidth="1"/>
    <col min="19" max="16384" width="30.6640625" style="330"/>
  </cols>
  <sheetData>
    <row r="1" spans="1:18" s="326" customFormat="1" ht="15.75" x14ac:dyDescent="0.25">
      <c r="A1" s="616" t="s">
        <v>58</v>
      </c>
      <c r="B1" s="616"/>
      <c r="C1" s="616"/>
      <c r="D1" s="616"/>
      <c r="E1" s="616"/>
      <c r="F1" s="616"/>
      <c r="G1" s="616"/>
      <c r="H1" s="616"/>
      <c r="I1" s="616"/>
      <c r="J1" s="616"/>
      <c r="K1" s="616"/>
      <c r="L1" s="616"/>
      <c r="M1" s="616"/>
      <c r="N1" s="616"/>
      <c r="O1" s="616"/>
      <c r="P1" s="616"/>
      <c r="Q1" s="616"/>
      <c r="R1" s="616"/>
    </row>
    <row r="2" spans="1:18" s="327" customFormat="1" ht="12.75" x14ac:dyDescent="0.2">
      <c r="A2" s="617" t="str">
        <f>'FormsList&amp;FilerInfo'!B2</f>
        <v>Pasadena Water and Power</v>
      </c>
      <c r="B2" s="618"/>
      <c r="C2" s="618"/>
      <c r="D2" s="618"/>
      <c r="E2" s="618"/>
      <c r="F2" s="618"/>
      <c r="G2" s="618"/>
      <c r="H2" s="618"/>
      <c r="I2" s="618"/>
      <c r="J2" s="618"/>
      <c r="K2" s="618"/>
      <c r="L2" s="618"/>
      <c r="M2" s="618"/>
      <c r="N2" s="618"/>
      <c r="O2" s="618"/>
      <c r="P2" s="618"/>
      <c r="Q2" s="618"/>
      <c r="R2" s="618"/>
    </row>
    <row r="3" spans="1:18" s="327" customFormat="1" ht="12.75" x14ac:dyDescent="0.2">
      <c r="A3" s="392"/>
      <c r="B3" s="392"/>
      <c r="C3" s="392"/>
      <c r="D3" s="392"/>
      <c r="E3" s="392"/>
      <c r="F3" s="392"/>
      <c r="G3" s="392"/>
      <c r="H3" s="392"/>
      <c r="I3" s="392"/>
      <c r="J3" s="392"/>
      <c r="K3" s="392"/>
      <c r="L3" s="392"/>
      <c r="M3" s="392"/>
      <c r="N3" s="392"/>
      <c r="O3" s="392"/>
      <c r="P3" s="392"/>
      <c r="Q3" s="392"/>
      <c r="R3" s="392"/>
    </row>
    <row r="4" spans="1:18" s="326" customFormat="1" ht="15.75" x14ac:dyDescent="0.25">
      <c r="A4" s="328" t="s">
        <v>357</v>
      </c>
      <c r="B4" s="328"/>
      <c r="C4" s="328"/>
      <c r="D4" s="328"/>
      <c r="E4" s="328"/>
      <c r="F4" s="328"/>
    </row>
    <row r="5" spans="1:18" ht="12.75" x14ac:dyDescent="0.2">
      <c r="A5" s="329"/>
      <c r="B5" s="329"/>
      <c r="C5" s="329"/>
      <c r="D5" s="327"/>
    </row>
    <row r="6" spans="1:18" ht="33.75" customHeight="1" x14ac:dyDescent="0.2">
      <c r="A6" s="331" t="s">
        <v>10</v>
      </c>
      <c r="B6" s="331" t="s">
        <v>305</v>
      </c>
      <c r="C6" s="376" t="s">
        <v>345</v>
      </c>
      <c r="D6" s="331"/>
      <c r="E6" s="332">
        <v>2015</v>
      </c>
      <c r="F6" s="332">
        <v>2016</v>
      </c>
      <c r="G6" s="332">
        <v>2017</v>
      </c>
      <c r="H6" s="332">
        <v>2018</v>
      </c>
      <c r="I6" s="332">
        <v>2019</v>
      </c>
      <c r="J6" s="332">
        <v>2020</v>
      </c>
      <c r="K6" s="332">
        <v>2021</v>
      </c>
      <c r="L6" s="332">
        <v>2022</v>
      </c>
      <c r="M6" s="332">
        <v>2023</v>
      </c>
      <c r="N6" s="332">
        <v>2024</v>
      </c>
      <c r="O6" s="332">
        <v>2025</v>
      </c>
      <c r="P6" s="332">
        <v>2026</v>
      </c>
      <c r="Q6" s="332">
        <v>2027</v>
      </c>
      <c r="R6" s="332">
        <v>2028</v>
      </c>
    </row>
    <row r="7" spans="1:18" x14ac:dyDescent="0.2">
      <c r="A7" s="333"/>
      <c r="B7" s="333"/>
      <c r="C7" s="333"/>
      <c r="D7" s="334" t="s">
        <v>46</v>
      </c>
      <c r="E7" s="335"/>
      <c r="F7" s="335"/>
      <c r="G7" s="335"/>
      <c r="H7" s="335"/>
      <c r="I7" s="335"/>
      <c r="J7" s="335"/>
      <c r="K7" s="335"/>
      <c r="L7" s="335"/>
      <c r="M7" s="335"/>
      <c r="N7" s="335"/>
      <c r="O7" s="335"/>
      <c r="P7" s="335"/>
      <c r="Q7" s="335"/>
      <c r="R7" s="335"/>
    </row>
    <row r="8" spans="1:18" x14ac:dyDescent="0.2">
      <c r="A8" s="333"/>
      <c r="B8" s="333"/>
      <c r="C8" s="333"/>
      <c r="D8" s="334" t="s">
        <v>45</v>
      </c>
      <c r="E8" s="335"/>
      <c r="F8" s="335"/>
      <c r="G8" s="335"/>
      <c r="H8" s="335"/>
      <c r="I8" s="335"/>
      <c r="J8" s="335"/>
      <c r="K8" s="335"/>
      <c r="L8" s="335"/>
      <c r="M8" s="335"/>
      <c r="N8" s="335"/>
      <c r="O8" s="335"/>
      <c r="P8" s="335"/>
      <c r="Q8" s="335"/>
      <c r="R8" s="335"/>
    </row>
    <row r="9" spans="1:18" x14ac:dyDescent="0.2">
      <c r="A9" s="333"/>
      <c r="B9" s="333"/>
      <c r="C9" s="333"/>
      <c r="D9" s="334" t="s">
        <v>301</v>
      </c>
      <c r="E9" s="335"/>
      <c r="F9" s="335"/>
      <c r="G9" s="335"/>
      <c r="H9" s="335"/>
      <c r="I9" s="335"/>
      <c r="J9" s="335"/>
      <c r="K9" s="335"/>
      <c r="L9" s="335"/>
      <c r="M9" s="335"/>
      <c r="N9" s="335"/>
      <c r="O9" s="335"/>
      <c r="P9" s="335"/>
      <c r="Q9" s="335"/>
      <c r="R9" s="335"/>
    </row>
    <row r="10" spans="1:18" x14ac:dyDescent="0.2">
      <c r="A10" s="333"/>
      <c r="B10" s="333"/>
      <c r="C10" s="333"/>
      <c r="D10" s="334" t="s">
        <v>46</v>
      </c>
      <c r="E10" s="335"/>
      <c r="F10" s="335"/>
      <c r="G10" s="335"/>
      <c r="H10" s="335"/>
      <c r="I10" s="335"/>
      <c r="J10" s="335"/>
      <c r="K10" s="335"/>
      <c r="L10" s="335"/>
      <c r="M10" s="335"/>
      <c r="N10" s="335"/>
      <c r="O10" s="335"/>
      <c r="P10" s="335"/>
      <c r="Q10" s="335"/>
      <c r="R10" s="335"/>
    </row>
    <row r="11" spans="1:18" x14ac:dyDescent="0.2">
      <c r="A11" s="333"/>
      <c r="B11" s="333"/>
      <c r="C11" s="333"/>
      <c r="D11" s="334" t="s">
        <v>45</v>
      </c>
      <c r="E11" s="335"/>
      <c r="F11" s="335"/>
      <c r="G11" s="335"/>
      <c r="H11" s="335"/>
      <c r="I11" s="335"/>
      <c r="J11" s="335"/>
      <c r="K11" s="335"/>
      <c r="L11" s="335"/>
      <c r="M11" s="335"/>
      <c r="N11" s="335"/>
      <c r="O11" s="335"/>
      <c r="P11" s="335"/>
      <c r="Q11" s="335"/>
      <c r="R11" s="335"/>
    </row>
    <row r="12" spans="1:18" x14ac:dyDescent="0.2">
      <c r="A12" s="333"/>
      <c r="B12" s="333"/>
      <c r="C12" s="333"/>
      <c r="D12" s="334" t="s">
        <v>301</v>
      </c>
      <c r="E12" s="335"/>
      <c r="F12" s="335"/>
      <c r="G12" s="335"/>
      <c r="H12" s="335"/>
      <c r="I12" s="335"/>
      <c r="J12" s="335"/>
      <c r="K12" s="335"/>
      <c r="L12" s="335"/>
      <c r="M12" s="335"/>
      <c r="N12" s="335"/>
      <c r="O12" s="335"/>
      <c r="P12" s="335"/>
      <c r="Q12" s="335"/>
      <c r="R12" s="335"/>
    </row>
    <row r="13" spans="1:18" x14ac:dyDescent="0.2">
      <c r="A13" s="333"/>
      <c r="B13" s="333"/>
      <c r="C13" s="333"/>
      <c r="D13" s="334" t="s">
        <v>46</v>
      </c>
      <c r="E13" s="335"/>
      <c r="F13" s="335"/>
      <c r="G13" s="335"/>
      <c r="H13" s="335"/>
      <c r="I13" s="335"/>
      <c r="J13" s="335"/>
      <c r="K13" s="335"/>
      <c r="L13" s="335"/>
      <c r="M13" s="335"/>
      <c r="N13" s="335"/>
      <c r="O13" s="335"/>
      <c r="P13" s="335"/>
      <c r="Q13" s="335"/>
      <c r="R13" s="335"/>
    </row>
    <row r="14" spans="1:18" x14ac:dyDescent="0.2">
      <c r="A14" s="333"/>
      <c r="B14" s="333"/>
      <c r="C14" s="333"/>
      <c r="D14" s="334" t="s">
        <v>45</v>
      </c>
      <c r="E14" s="335"/>
      <c r="F14" s="335"/>
      <c r="G14" s="335"/>
      <c r="H14" s="335"/>
      <c r="I14" s="335"/>
      <c r="J14" s="335"/>
      <c r="K14" s="335"/>
      <c r="L14" s="335"/>
      <c r="M14" s="335"/>
      <c r="N14" s="335"/>
      <c r="O14" s="335"/>
      <c r="P14" s="335"/>
      <c r="Q14" s="335"/>
      <c r="R14" s="335"/>
    </row>
    <row r="15" spans="1:18" x14ac:dyDescent="0.2">
      <c r="A15" s="333"/>
      <c r="B15" s="333"/>
      <c r="C15" s="333"/>
      <c r="D15" s="334" t="s">
        <v>301</v>
      </c>
      <c r="E15" s="335"/>
      <c r="F15" s="335"/>
      <c r="G15" s="335"/>
      <c r="H15" s="335"/>
      <c r="I15" s="335"/>
      <c r="J15" s="335"/>
      <c r="K15" s="335"/>
      <c r="L15" s="335"/>
      <c r="M15" s="335"/>
      <c r="N15" s="335"/>
      <c r="O15" s="335"/>
      <c r="P15" s="335"/>
      <c r="Q15" s="335"/>
      <c r="R15" s="335"/>
    </row>
    <row r="16" spans="1:18" x14ac:dyDescent="0.2">
      <c r="A16" s="333"/>
      <c r="B16" s="333"/>
      <c r="C16" s="333"/>
      <c r="D16" s="334" t="s">
        <v>46</v>
      </c>
      <c r="E16" s="335"/>
      <c r="F16" s="335"/>
      <c r="G16" s="335"/>
      <c r="H16" s="335"/>
      <c r="I16" s="335"/>
      <c r="J16" s="335"/>
      <c r="K16" s="335"/>
      <c r="L16" s="335"/>
      <c r="M16" s="335"/>
      <c r="N16" s="335"/>
      <c r="O16" s="335"/>
      <c r="P16" s="335"/>
      <c r="Q16" s="335"/>
      <c r="R16" s="335"/>
    </row>
    <row r="17" spans="1:18" x14ac:dyDescent="0.2">
      <c r="A17" s="333"/>
      <c r="B17" s="333"/>
      <c r="C17" s="333"/>
      <c r="D17" s="334" t="s">
        <v>45</v>
      </c>
      <c r="E17" s="335"/>
      <c r="F17" s="335"/>
      <c r="G17" s="335"/>
      <c r="H17" s="335"/>
      <c r="I17" s="335"/>
      <c r="J17" s="335"/>
      <c r="K17" s="335"/>
      <c r="L17" s="335"/>
      <c r="M17" s="335"/>
      <c r="N17" s="335"/>
      <c r="O17" s="335"/>
      <c r="P17" s="335"/>
      <c r="Q17" s="335"/>
      <c r="R17" s="335"/>
    </row>
    <row r="18" spans="1:18" x14ac:dyDescent="0.2">
      <c r="A18" s="333"/>
      <c r="B18" s="333"/>
      <c r="C18" s="333"/>
      <c r="D18" s="334" t="s">
        <v>301</v>
      </c>
      <c r="E18" s="335"/>
      <c r="F18" s="335"/>
      <c r="G18" s="335"/>
      <c r="H18" s="335"/>
      <c r="I18" s="335"/>
      <c r="J18" s="335"/>
      <c r="K18" s="335"/>
      <c r="L18" s="335"/>
      <c r="M18" s="335"/>
      <c r="N18" s="335"/>
      <c r="O18" s="335"/>
      <c r="P18" s="335"/>
      <c r="Q18" s="335"/>
      <c r="R18" s="335"/>
    </row>
    <row r="19" spans="1:18" x14ac:dyDescent="0.2">
      <c r="A19" s="333"/>
      <c r="B19" s="333"/>
      <c r="C19" s="333"/>
      <c r="D19" s="334" t="s">
        <v>46</v>
      </c>
      <c r="E19" s="335"/>
      <c r="F19" s="335"/>
      <c r="G19" s="335"/>
      <c r="H19" s="335"/>
      <c r="I19" s="335"/>
      <c r="J19" s="335"/>
      <c r="K19" s="335"/>
      <c r="L19" s="335"/>
      <c r="M19" s="335"/>
      <c r="N19" s="335"/>
      <c r="O19" s="335"/>
      <c r="P19" s="335"/>
      <c r="Q19" s="335"/>
      <c r="R19" s="335"/>
    </row>
    <row r="20" spans="1:18" x14ac:dyDescent="0.2">
      <c r="A20" s="333"/>
      <c r="B20" s="333"/>
      <c r="C20" s="333"/>
      <c r="D20" s="334" t="s">
        <v>45</v>
      </c>
      <c r="E20" s="335"/>
      <c r="F20" s="335"/>
      <c r="G20" s="335"/>
      <c r="H20" s="335"/>
      <c r="I20" s="335"/>
      <c r="J20" s="335"/>
      <c r="K20" s="335"/>
      <c r="L20" s="335"/>
      <c r="M20" s="335"/>
      <c r="N20" s="335"/>
      <c r="O20" s="335"/>
      <c r="P20" s="335"/>
      <c r="Q20" s="335"/>
      <c r="R20" s="335"/>
    </row>
    <row r="21" spans="1:18" x14ac:dyDescent="0.2">
      <c r="A21" s="333"/>
      <c r="B21" s="333"/>
      <c r="C21" s="333"/>
      <c r="D21" s="334" t="s">
        <v>301</v>
      </c>
      <c r="E21" s="335"/>
      <c r="F21" s="335"/>
      <c r="G21" s="335"/>
      <c r="H21" s="335"/>
      <c r="I21" s="335"/>
      <c r="J21" s="335"/>
      <c r="K21" s="335"/>
      <c r="L21" s="335"/>
      <c r="M21" s="335"/>
      <c r="N21" s="335"/>
      <c r="O21" s="335"/>
      <c r="P21" s="335"/>
      <c r="Q21" s="335"/>
      <c r="R21" s="335"/>
    </row>
    <row r="22" spans="1:18" x14ac:dyDescent="0.2">
      <c r="A22" s="333"/>
      <c r="B22" s="333"/>
      <c r="C22" s="333"/>
      <c r="D22" s="334" t="s">
        <v>46</v>
      </c>
      <c r="E22" s="335"/>
      <c r="F22" s="335"/>
      <c r="G22" s="335"/>
      <c r="H22" s="335"/>
      <c r="I22" s="335"/>
      <c r="J22" s="335"/>
      <c r="K22" s="335"/>
      <c r="L22" s="335"/>
      <c r="M22" s="335"/>
      <c r="N22" s="335"/>
      <c r="O22" s="335"/>
      <c r="P22" s="335"/>
      <c r="Q22" s="335"/>
      <c r="R22" s="335"/>
    </row>
    <row r="23" spans="1:18" x14ac:dyDescent="0.2">
      <c r="A23" s="333"/>
      <c r="B23" s="333"/>
      <c r="C23" s="333"/>
      <c r="D23" s="334" t="s">
        <v>45</v>
      </c>
      <c r="E23" s="335"/>
      <c r="F23" s="335"/>
      <c r="G23" s="335"/>
      <c r="H23" s="335"/>
      <c r="I23" s="335"/>
      <c r="J23" s="335"/>
      <c r="K23" s="335"/>
      <c r="L23" s="335"/>
      <c r="M23" s="335"/>
      <c r="N23" s="335"/>
      <c r="O23" s="335"/>
      <c r="P23" s="335"/>
      <c r="Q23" s="335"/>
      <c r="R23" s="335"/>
    </row>
    <row r="24" spans="1:18" x14ac:dyDescent="0.2">
      <c r="A24" s="333"/>
      <c r="B24" s="333"/>
      <c r="C24" s="333"/>
      <c r="D24" s="334" t="s">
        <v>301</v>
      </c>
      <c r="E24" s="335"/>
      <c r="F24" s="335"/>
      <c r="G24" s="335"/>
      <c r="H24" s="335"/>
      <c r="I24" s="335"/>
      <c r="J24" s="335"/>
      <c r="K24" s="335"/>
      <c r="L24" s="335"/>
      <c r="M24" s="335"/>
      <c r="N24" s="335"/>
      <c r="O24" s="335"/>
      <c r="P24" s="335"/>
      <c r="Q24" s="335"/>
      <c r="R24" s="335"/>
    </row>
    <row r="25" spans="1:18" x14ac:dyDescent="0.2">
      <c r="A25" s="333"/>
      <c r="B25" s="333"/>
      <c r="C25" s="333"/>
      <c r="D25" s="334" t="s">
        <v>46</v>
      </c>
      <c r="E25" s="335"/>
      <c r="F25" s="335"/>
      <c r="G25" s="335"/>
      <c r="H25" s="335"/>
      <c r="I25" s="335"/>
      <c r="J25" s="335"/>
      <c r="K25" s="335"/>
      <c r="L25" s="335"/>
      <c r="M25" s="335"/>
      <c r="N25" s="335"/>
      <c r="O25" s="335"/>
      <c r="P25" s="335"/>
      <c r="Q25" s="335"/>
      <c r="R25" s="335"/>
    </row>
    <row r="26" spans="1:18" x14ac:dyDescent="0.2">
      <c r="A26" s="333"/>
      <c r="B26" s="333"/>
      <c r="C26" s="333"/>
      <c r="D26" s="334" t="s">
        <v>45</v>
      </c>
      <c r="E26" s="335"/>
      <c r="F26" s="335"/>
      <c r="G26" s="335"/>
      <c r="H26" s="335"/>
      <c r="I26" s="335"/>
      <c r="J26" s="335"/>
      <c r="K26" s="335"/>
      <c r="L26" s="335"/>
      <c r="M26" s="335"/>
      <c r="N26" s="335"/>
      <c r="O26" s="335"/>
      <c r="P26" s="335"/>
      <c r="Q26" s="335"/>
      <c r="R26" s="335"/>
    </row>
    <row r="27" spans="1:18" x14ac:dyDescent="0.2">
      <c r="A27" s="333"/>
      <c r="B27" s="333"/>
      <c r="C27" s="333"/>
      <c r="D27" s="334" t="s">
        <v>301</v>
      </c>
      <c r="E27" s="335"/>
      <c r="F27" s="335"/>
      <c r="G27" s="335"/>
      <c r="H27" s="335"/>
      <c r="I27" s="335"/>
      <c r="J27" s="335"/>
      <c r="K27" s="335"/>
      <c r="L27" s="335"/>
      <c r="M27" s="335"/>
      <c r="N27" s="335"/>
      <c r="O27" s="335"/>
      <c r="P27" s="335"/>
      <c r="Q27" s="335"/>
      <c r="R27" s="335"/>
    </row>
    <row r="28" spans="1:18" x14ac:dyDescent="0.2">
      <c r="A28" s="333"/>
      <c r="B28" s="333"/>
      <c r="C28" s="333"/>
      <c r="D28" s="334" t="s">
        <v>46</v>
      </c>
      <c r="E28" s="335"/>
      <c r="F28" s="335"/>
      <c r="G28" s="335"/>
      <c r="H28" s="335"/>
      <c r="I28" s="335"/>
      <c r="J28" s="335"/>
      <c r="K28" s="335"/>
      <c r="L28" s="335"/>
      <c r="M28" s="335"/>
      <c r="N28" s="335"/>
      <c r="O28" s="335"/>
      <c r="P28" s="335"/>
      <c r="Q28" s="335"/>
      <c r="R28" s="335"/>
    </row>
    <row r="29" spans="1:18" x14ac:dyDescent="0.2">
      <c r="A29" s="333"/>
      <c r="B29" s="333"/>
      <c r="C29" s="333"/>
      <c r="D29" s="334" t="s">
        <v>45</v>
      </c>
      <c r="E29" s="335"/>
      <c r="F29" s="335"/>
      <c r="G29" s="335"/>
      <c r="H29" s="335"/>
      <c r="I29" s="335"/>
      <c r="J29" s="335"/>
      <c r="K29" s="335"/>
      <c r="L29" s="335"/>
      <c r="M29" s="335"/>
      <c r="N29" s="335"/>
      <c r="O29" s="335"/>
      <c r="P29" s="335"/>
      <c r="Q29" s="335"/>
      <c r="R29" s="335"/>
    </row>
    <row r="30" spans="1:18" x14ac:dyDescent="0.2">
      <c r="A30" s="333"/>
      <c r="B30" s="333"/>
      <c r="C30" s="333"/>
      <c r="D30" s="334" t="s">
        <v>301</v>
      </c>
      <c r="E30" s="335"/>
      <c r="F30" s="335"/>
      <c r="G30" s="335"/>
      <c r="H30" s="335"/>
      <c r="I30" s="335"/>
      <c r="J30" s="335"/>
      <c r="K30" s="335"/>
      <c r="L30" s="335"/>
      <c r="M30" s="335"/>
      <c r="N30" s="335"/>
      <c r="O30" s="335"/>
      <c r="P30" s="335"/>
      <c r="Q30" s="335"/>
      <c r="R30" s="335"/>
    </row>
    <row r="31" spans="1:18" x14ac:dyDescent="0.2">
      <c r="A31" s="333"/>
      <c r="B31" s="333"/>
      <c r="C31" s="333"/>
      <c r="D31" s="334" t="s">
        <v>46</v>
      </c>
      <c r="E31" s="335"/>
      <c r="F31" s="335"/>
      <c r="G31" s="335"/>
      <c r="H31" s="335"/>
      <c r="I31" s="335"/>
      <c r="J31" s="335"/>
      <c r="K31" s="335"/>
      <c r="L31" s="335"/>
      <c r="M31" s="335"/>
      <c r="N31" s="335"/>
      <c r="O31" s="335"/>
      <c r="P31" s="335"/>
      <c r="Q31" s="335"/>
      <c r="R31" s="335"/>
    </row>
    <row r="32" spans="1:18" x14ac:dyDescent="0.2">
      <c r="A32" s="333"/>
      <c r="B32" s="333"/>
      <c r="C32" s="333"/>
      <c r="D32" s="334" t="s">
        <v>45</v>
      </c>
      <c r="E32" s="335"/>
      <c r="F32" s="335"/>
      <c r="G32" s="335"/>
      <c r="H32" s="335"/>
      <c r="I32" s="335"/>
      <c r="J32" s="335"/>
      <c r="K32" s="335"/>
      <c r="L32" s="335"/>
      <c r="M32" s="335"/>
      <c r="N32" s="335"/>
      <c r="O32" s="335"/>
      <c r="P32" s="335"/>
      <c r="Q32" s="335"/>
      <c r="R32" s="335"/>
    </row>
    <row r="33" spans="1:18" x14ac:dyDescent="0.2">
      <c r="A33" s="333"/>
      <c r="B33" s="333"/>
      <c r="C33" s="333"/>
      <c r="D33" s="334" t="s">
        <v>301</v>
      </c>
      <c r="E33" s="335"/>
      <c r="F33" s="335"/>
      <c r="G33" s="335"/>
      <c r="H33" s="335"/>
      <c r="I33" s="335"/>
      <c r="J33" s="335"/>
      <c r="K33" s="335"/>
      <c r="L33" s="335"/>
      <c r="M33" s="335"/>
      <c r="N33" s="335"/>
      <c r="O33" s="335"/>
      <c r="P33" s="335"/>
      <c r="Q33" s="335"/>
      <c r="R33" s="335"/>
    </row>
    <row r="36" spans="1:18" x14ac:dyDescent="0.2">
      <c r="A36" t="s">
        <v>438</v>
      </c>
    </row>
  </sheetData>
  <customSheetViews>
    <customSheetView guid="{C3E70234-FA18-40E7-B25F-218A5F7D2EA2}" fitToPage="1">
      <selection activeCell="Q49" sqref="Q49"/>
      <pageMargins left="0.25" right="0.25" top="0.75" bottom="0.75" header="0.3" footer="0.3"/>
      <pageSetup scale="81" orientation="landscape" r:id="rId1"/>
    </customSheetView>
    <customSheetView guid="{DC437496-B10F-474B-8F6E-F19B4DA7C026}" showPageBreaks="1" fitToPage="1" printArea="1">
      <selection activeCell="L38" sqref="L38"/>
      <pageMargins left="0.25" right="0.25" top="0.75" bottom="0.75" header="0.3" footer="0.3"/>
      <pageSetup orientation="landscape" r:id="rId2"/>
    </customSheetView>
    <customSheetView guid="{2C54E754-4594-47E3-AFE9-B28C28B63E5C}" fitToPage="1">
      <selection activeCell="S26" sqref="S26"/>
      <pageMargins left="0.25" right="0.25" top="0.75" bottom="0.75" header="0.3" footer="0.3"/>
      <pageSetup orientation="landscape" r:id="rId3"/>
    </customSheetView>
    <customSheetView guid="{64245E33-E577-4C25-9B98-21C112E84FF6}" showPageBreaks="1" fitToPage="1" printArea="1">
      <selection activeCell="S26" sqref="S26"/>
      <pageMargins left="0.25" right="0.25" top="0.75" bottom="0.75" header="0.3" footer="0.3"/>
      <pageSetup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558" t="s">
        <v>38</v>
      </c>
      <c r="B1" s="558"/>
      <c r="C1" s="558"/>
      <c r="D1" s="558"/>
      <c r="E1" s="558"/>
      <c r="F1" s="558"/>
      <c r="G1" s="558"/>
      <c r="H1" s="558"/>
      <c r="I1" s="558"/>
      <c r="J1" s="558"/>
      <c r="K1" s="558"/>
      <c r="L1" s="558"/>
      <c r="M1" s="558"/>
      <c r="N1" s="558"/>
      <c r="O1" s="558"/>
      <c r="P1" s="558"/>
      <c r="Q1" s="558"/>
      <c r="R1" s="558"/>
    </row>
    <row r="2" spans="1:18" s="10" customFormat="1" ht="12.75" x14ac:dyDescent="0.2">
      <c r="A2" s="615" t="str">
        <f>'FormsList&amp;FilerInfo'!B2</f>
        <v>Pasadena Water and Power</v>
      </c>
      <c r="B2" s="559"/>
      <c r="C2" s="559"/>
      <c r="D2" s="559"/>
      <c r="E2" s="559"/>
      <c r="F2" s="559"/>
      <c r="G2" s="559"/>
      <c r="H2" s="559"/>
      <c r="I2" s="559"/>
      <c r="J2" s="559"/>
      <c r="K2" s="559"/>
      <c r="L2" s="559"/>
      <c r="M2" s="559"/>
      <c r="N2" s="559"/>
      <c r="O2" s="559"/>
      <c r="P2" s="559"/>
      <c r="Q2" s="559"/>
      <c r="R2" s="559"/>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359</v>
      </c>
      <c r="B4" s="45"/>
      <c r="C4" s="45"/>
      <c r="D4" s="36"/>
      <c r="E4" s="36"/>
      <c r="F4" s="36"/>
    </row>
    <row r="5" spans="1:18" ht="12.75" x14ac:dyDescent="0.2">
      <c r="A5" s="9"/>
      <c r="B5" s="9"/>
      <c r="C5" s="9"/>
      <c r="D5" s="16"/>
    </row>
    <row r="6" spans="1:18" ht="39.75" customHeight="1" x14ac:dyDescent="0.2">
      <c r="A6" s="20" t="s">
        <v>39</v>
      </c>
      <c r="B6" s="20" t="s">
        <v>40</v>
      </c>
      <c r="C6" s="20" t="s">
        <v>115</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46</v>
      </c>
      <c r="E7" s="3"/>
      <c r="F7" s="3"/>
      <c r="G7" s="3"/>
      <c r="H7" s="3"/>
      <c r="I7" s="3"/>
      <c r="J7" s="3"/>
      <c r="K7" s="3"/>
      <c r="L7" s="3"/>
      <c r="M7" s="3"/>
      <c r="N7" s="3"/>
      <c r="O7" s="3"/>
      <c r="P7" s="3"/>
      <c r="Q7" s="3"/>
      <c r="R7" s="3"/>
    </row>
    <row r="8" spans="1:18" x14ac:dyDescent="0.2">
      <c r="A8" s="4"/>
      <c r="B8" s="4"/>
      <c r="C8" s="4"/>
      <c r="D8" s="30" t="s">
        <v>45</v>
      </c>
      <c r="E8" s="3"/>
      <c r="F8" s="3"/>
      <c r="G8" s="3"/>
      <c r="H8" s="3"/>
      <c r="I8" s="3"/>
      <c r="J8" s="3"/>
      <c r="K8" s="3"/>
      <c r="L8" s="3"/>
      <c r="M8" s="3"/>
      <c r="N8" s="3"/>
      <c r="O8" s="3"/>
      <c r="P8" s="3"/>
      <c r="Q8" s="3"/>
      <c r="R8" s="3"/>
    </row>
    <row r="9" spans="1:18" x14ac:dyDescent="0.2">
      <c r="A9" s="4"/>
      <c r="B9" s="4"/>
      <c r="C9" s="4"/>
      <c r="D9" s="30" t="s">
        <v>46</v>
      </c>
      <c r="E9" s="3"/>
      <c r="F9" s="3"/>
      <c r="G9" s="3"/>
      <c r="H9" s="3"/>
      <c r="I9" s="3"/>
      <c r="J9" s="3"/>
      <c r="K9" s="3"/>
      <c r="L9" s="3"/>
      <c r="M9" s="3"/>
      <c r="N9" s="3"/>
      <c r="O9" s="3"/>
      <c r="P9" s="3"/>
      <c r="Q9" s="3"/>
      <c r="R9" s="3"/>
    </row>
    <row r="10" spans="1:18" x14ac:dyDescent="0.2">
      <c r="A10" s="4"/>
      <c r="B10" s="4"/>
      <c r="C10" s="4"/>
      <c r="D10" s="30" t="s">
        <v>45</v>
      </c>
      <c r="E10" s="3"/>
      <c r="F10" s="3"/>
      <c r="G10" s="3"/>
      <c r="H10" s="3"/>
      <c r="I10" s="3"/>
      <c r="J10" s="3"/>
      <c r="K10" s="3"/>
      <c r="L10" s="3"/>
      <c r="M10" s="3"/>
      <c r="N10" s="3"/>
      <c r="O10" s="3"/>
      <c r="P10" s="3"/>
      <c r="Q10" s="3"/>
      <c r="R10" s="3"/>
    </row>
    <row r="11" spans="1:18" x14ac:dyDescent="0.2">
      <c r="A11" s="4"/>
      <c r="B11" s="4"/>
      <c r="C11" s="4"/>
      <c r="D11" s="30" t="s">
        <v>46</v>
      </c>
      <c r="E11" s="3"/>
      <c r="F11" s="3"/>
      <c r="G11" s="3"/>
      <c r="H11" s="3"/>
      <c r="I11" s="3"/>
      <c r="J11" s="3"/>
      <c r="K11" s="3"/>
      <c r="L11" s="3"/>
      <c r="M11" s="3"/>
      <c r="N11" s="3"/>
      <c r="O11" s="3"/>
      <c r="P11" s="3"/>
      <c r="Q11" s="3"/>
      <c r="R11" s="3"/>
    </row>
    <row r="12" spans="1:18" x14ac:dyDescent="0.2">
      <c r="A12" s="4"/>
      <c r="B12" s="4"/>
      <c r="C12" s="4"/>
      <c r="D12" s="30" t="s">
        <v>45</v>
      </c>
      <c r="E12" s="3"/>
      <c r="F12" s="3"/>
      <c r="G12" s="3"/>
      <c r="H12" s="3"/>
      <c r="I12" s="3"/>
      <c r="J12" s="3"/>
      <c r="K12" s="3"/>
      <c r="L12" s="3"/>
      <c r="M12" s="3"/>
      <c r="N12" s="3"/>
      <c r="O12" s="3"/>
      <c r="P12" s="3"/>
      <c r="Q12" s="3"/>
      <c r="R12" s="3"/>
    </row>
    <row r="13" spans="1:18" x14ac:dyDescent="0.2">
      <c r="A13" s="4"/>
      <c r="B13" s="4"/>
      <c r="C13" s="4"/>
      <c r="D13" s="30" t="s">
        <v>46</v>
      </c>
      <c r="E13" s="3"/>
      <c r="F13" s="3"/>
      <c r="G13" s="3"/>
      <c r="H13" s="3"/>
      <c r="I13" s="3"/>
      <c r="J13" s="3"/>
      <c r="K13" s="3"/>
      <c r="L13" s="3"/>
      <c r="M13" s="3"/>
      <c r="N13" s="3"/>
      <c r="O13" s="3"/>
      <c r="P13" s="3"/>
      <c r="Q13" s="3"/>
      <c r="R13" s="3"/>
    </row>
    <row r="14" spans="1:18" x14ac:dyDescent="0.2">
      <c r="A14" s="4"/>
      <c r="B14" s="4"/>
      <c r="C14" s="4"/>
      <c r="D14" s="30" t="s">
        <v>45</v>
      </c>
      <c r="E14" s="3"/>
      <c r="F14" s="3"/>
      <c r="G14" s="3"/>
      <c r="H14" s="3"/>
      <c r="I14" s="3"/>
      <c r="J14" s="3"/>
      <c r="K14" s="3"/>
      <c r="L14" s="3"/>
      <c r="M14" s="3"/>
      <c r="N14" s="3"/>
      <c r="O14" s="3"/>
      <c r="P14" s="3"/>
      <c r="Q14" s="3"/>
      <c r="R14" s="3"/>
    </row>
    <row r="15" spans="1:18" x14ac:dyDescent="0.2">
      <c r="A15" s="4"/>
      <c r="B15" s="4"/>
      <c r="C15" s="4"/>
      <c r="D15" s="30" t="s">
        <v>46</v>
      </c>
      <c r="E15" s="3"/>
      <c r="F15" s="3"/>
      <c r="G15" s="3"/>
      <c r="H15" s="3"/>
      <c r="I15" s="3"/>
      <c r="J15" s="3"/>
      <c r="K15" s="3"/>
      <c r="L15" s="3"/>
      <c r="M15" s="3"/>
      <c r="N15" s="3"/>
      <c r="O15" s="3"/>
      <c r="P15" s="3"/>
      <c r="Q15" s="3"/>
      <c r="R15" s="3"/>
    </row>
    <row r="16" spans="1:18" x14ac:dyDescent="0.2">
      <c r="A16" s="4"/>
      <c r="B16" s="4"/>
      <c r="C16" s="4"/>
      <c r="D16" s="30" t="s">
        <v>45</v>
      </c>
      <c r="E16" s="3"/>
      <c r="F16" s="3"/>
      <c r="G16" s="3"/>
      <c r="H16" s="3"/>
      <c r="I16" s="3"/>
      <c r="J16" s="3"/>
      <c r="K16" s="3"/>
      <c r="L16" s="3"/>
      <c r="M16" s="3"/>
      <c r="N16" s="3"/>
      <c r="O16" s="3"/>
      <c r="P16" s="3"/>
      <c r="Q16" s="3"/>
      <c r="R16" s="3"/>
    </row>
    <row r="17" spans="1:18" x14ac:dyDescent="0.2">
      <c r="A17" s="4"/>
      <c r="B17" s="4"/>
      <c r="C17" s="4"/>
      <c r="D17" s="30" t="s">
        <v>46</v>
      </c>
      <c r="E17" s="3"/>
      <c r="F17" s="3"/>
      <c r="G17" s="3"/>
      <c r="H17" s="3"/>
      <c r="I17" s="3"/>
      <c r="J17" s="3"/>
      <c r="K17" s="3"/>
      <c r="L17" s="3"/>
      <c r="M17" s="3"/>
      <c r="N17" s="3"/>
      <c r="O17" s="3"/>
      <c r="P17" s="3"/>
      <c r="Q17" s="3"/>
      <c r="R17" s="3"/>
    </row>
    <row r="18" spans="1:18" x14ac:dyDescent="0.2">
      <c r="A18" s="4"/>
      <c r="B18" s="4"/>
      <c r="C18" s="4"/>
      <c r="D18" s="30" t="s">
        <v>45</v>
      </c>
      <c r="E18" s="3"/>
      <c r="F18" s="3"/>
      <c r="G18" s="3"/>
      <c r="H18" s="3"/>
      <c r="I18" s="3"/>
      <c r="J18" s="3"/>
      <c r="K18" s="3"/>
      <c r="L18" s="3"/>
      <c r="M18" s="3"/>
      <c r="N18" s="3"/>
      <c r="O18" s="3"/>
      <c r="P18" s="3"/>
      <c r="Q18" s="3"/>
      <c r="R18" s="3"/>
    </row>
    <row r="19" spans="1:18" x14ac:dyDescent="0.2">
      <c r="A19" s="4"/>
      <c r="B19" s="4"/>
      <c r="C19" s="4"/>
      <c r="D19" s="30" t="s">
        <v>46</v>
      </c>
      <c r="E19" s="3"/>
      <c r="F19" s="3"/>
      <c r="G19" s="3"/>
      <c r="H19" s="3"/>
      <c r="I19" s="3"/>
      <c r="J19" s="3"/>
      <c r="K19" s="3"/>
      <c r="L19" s="3"/>
      <c r="M19" s="3"/>
      <c r="N19" s="3"/>
      <c r="O19" s="3"/>
      <c r="P19" s="3"/>
      <c r="Q19" s="3"/>
      <c r="R19" s="3"/>
    </row>
    <row r="20" spans="1:18" x14ac:dyDescent="0.2">
      <c r="A20" s="4"/>
      <c r="B20" s="4"/>
      <c r="C20" s="4"/>
      <c r="D20" s="30" t="s">
        <v>45</v>
      </c>
      <c r="E20" s="3"/>
      <c r="F20" s="3"/>
      <c r="G20" s="3"/>
      <c r="H20" s="3"/>
      <c r="I20" s="3"/>
      <c r="J20" s="3"/>
      <c r="K20" s="3"/>
      <c r="L20" s="3"/>
      <c r="M20" s="3"/>
      <c r="N20" s="3"/>
      <c r="O20" s="3"/>
      <c r="P20" s="3"/>
      <c r="Q20" s="3"/>
      <c r="R20" s="3"/>
    </row>
    <row r="21" spans="1:18" x14ac:dyDescent="0.2">
      <c r="A21" s="4"/>
      <c r="B21" s="4"/>
      <c r="C21" s="4"/>
      <c r="D21" s="30" t="s">
        <v>46</v>
      </c>
      <c r="E21" s="3"/>
      <c r="F21" s="3"/>
      <c r="G21" s="3"/>
      <c r="H21" s="3"/>
      <c r="I21" s="3"/>
      <c r="J21" s="3"/>
      <c r="K21" s="3"/>
      <c r="L21" s="3"/>
      <c r="M21" s="3"/>
      <c r="N21" s="3"/>
      <c r="O21" s="3"/>
      <c r="P21" s="3"/>
      <c r="Q21" s="3"/>
      <c r="R21" s="3"/>
    </row>
    <row r="22" spans="1:18" x14ac:dyDescent="0.2">
      <c r="A22" s="4"/>
      <c r="B22" s="4"/>
      <c r="C22" s="4"/>
      <c r="D22" s="30" t="s">
        <v>45</v>
      </c>
      <c r="E22" s="3"/>
      <c r="F22" s="3"/>
      <c r="G22" s="3"/>
      <c r="H22" s="3"/>
      <c r="I22" s="3"/>
      <c r="J22" s="3"/>
      <c r="K22" s="3"/>
      <c r="L22" s="3"/>
      <c r="M22" s="3"/>
      <c r="N22" s="3"/>
      <c r="O22" s="3"/>
      <c r="P22" s="3"/>
      <c r="Q22" s="3"/>
      <c r="R22" s="3"/>
    </row>
    <row r="23" spans="1:18" x14ac:dyDescent="0.2">
      <c r="A23" s="4"/>
      <c r="B23" s="4"/>
      <c r="C23" s="4"/>
      <c r="D23" s="30" t="s">
        <v>46</v>
      </c>
      <c r="E23" s="3"/>
      <c r="F23" s="3"/>
      <c r="G23" s="3"/>
      <c r="H23" s="3"/>
      <c r="I23" s="3"/>
      <c r="J23" s="3"/>
      <c r="K23" s="3"/>
      <c r="L23" s="3"/>
      <c r="M23" s="3"/>
      <c r="N23" s="3"/>
      <c r="O23" s="3"/>
      <c r="P23" s="3"/>
      <c r="Q23" s="3"/>
      <c r="R23" s="3"/>
    </row>
    <row r="24" spans="1:18" x14ac:dyDescent="0.2">
      <c r="A24" s="4"/>
      <c r="B24" s="4"/>
      <c r="C24" s="4"/>
      <c r="D24" s="30" t="s">
        <v>45</v>
      </c>
      <c r="E24" s="3"/>
      <c r="F24" s="3"/>
      <c r="G24" s="3"/>
      <c r="H24" s="3"/>
      <c r="I24" s="3"/>
      <c r="J24" s="3"/>
      <c r="K24" s="3"/>
      <c r="L24" s="3"/>
      <c r="M24" s="3"/>
      <c r="N24" s="3"/>
      <c r="O24" s="3"/>
      <c r="P24" s="3"/>
      <c r="Q24" s="3"/>
      <c r="R24" s="3"/>
    </row>
    <row r="25" spans="1:18" x14ac:dyDescent="0.2">
      <c r="A25" s="4"/>
      <c r="B25" s="4"/>
      <c r="C25" s="4"/>
      <c r="D25" s="30" t="s">
        <v>46</v>
      </c>
      <c r="E25" s="3"/>
      <c r="F25" s="3"/>
      <c r="G25" s="3"/>
      <c r="H25" s="3"/>
      <c r="I25" s="3"/>
      <c r="J25" s="3"/>
      <c r="K25" s="3"/>
      <c r="L25" s="3"/>
      <c r="M25" s="3"/>
      <c r="N25" s="3"/>
      <c r="O25" s="3"/>
      <c r="P25" s="3"/>
      <c r="Q25" s="3"/>
      <c r="R25" s="3"/>
    </row>
    <row r="26" spans="1:18" x14ac:dyDescent="0.2">
      <c r="A26" s="4"/>
      <c r="B26" s="4"/>
      <c r="C26" s="4"/>
      <c r="D26" s="30" t="s">
        <v>45</v>
      </c>
      <c r="E26" s="3"/>
      <c r="F26" s="3"/>
      <c r="G26" s="3"/>
      <c r="H26" s="3"/>
      <c r="I26" s="3"/>
      <c r="J26" s="3"/>
      <c r="K26" s="3"/>
      <c r="L26" s="3"/>
      <c r="M26" s="3"/>
      <c r="N26" s="3"/>
      <c r="O26" s="3"/>
      <c r="P26" s="3"/>
      <c r="Q26" s="3"/>
      <c r="R26" s="3"/>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
  <sheetViews>
    <sheetView workbookViewId="0">
      <selection activeCell="A12" sqref="A12"/>
    </sheetView>
  </sheetViews>
  <sheetFormatPr defaultRowHeight="11.25" x14ac:dyDescent="0.2"/>
  <sheetData>
    <row r="1" spans="1:18" ht="15.75" x14ac:dyDescent="0.25">
      <c r="A1" s="558" t="s">
        <v>395</v>
      </c>
      <c r="B1" s="558"/>
      <c r="C1" s="558"/>
      <c r="D1" s="558"/>
      <c r="E1" s="558"/>
      <c r="F1" s="558"/>
      <c r="G1" s="558"/>
      <c r="H1" s="558"/>
      <c r="I1" s="558"/>
      <c r="J1" s="558"/>
      <c r="K1" s="558"/>
      <c r="L1" s="558"/>
      <c r="M1" s="558"/>
      <c r="N1" s="558"/>
      <c r="O1" s="558"/>
      <c r="P1" s="558"/>
      <c r="Q1" s="558"/>
      <c r="R1" s="558"/>
    </row>
    <row r="12" spans="1:18" x14ac:dyDescent="0.2">
      <c r="A12" t="s">
        <v>438</v>
      </c>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x14ac:dyDescent="0.2"/>
  <sheetData>
    <row r="1" spans="1:18" ht="15.75" x14ac:dyDescent="0.25">
      <c r="A1" s="558" t="s">
        <v>396</v>
      </c>
      <c r="B1" s="558"/>
      <c r="C1" s="558"/>
      <c r="D1" s="558"/>
      <c r="E1" s="558"/>
      <c r="F1" s="558"/>
      <c r="G1" s="558"/>
      <c r="H1" s="558"/>
      <c r="I1" s="558"/>
      <c r="J1" s="558"/>
      <c r="K1" s="558"/>
      <c r="L1" s="558"/>
      <c r="M1" s="558"/>
      <c r="N1" s="558"/>
      <c r="O1" s="558"/>
      <c r="P1" s="558"/>
      <c r="Q1" s="558"/>
      <c r="R1" s="55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30"/>
  <sheetViews>
    <sheetView showGridLines="0" zoomScaleNormal="100" workbookViewId="0">
      <selection activeCell="B30" sqref="B30"/>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558" t="s">
        <v>351</v>
      </c>
      <c r="C1" s="558"/>
      <c r="D1" s="558"/>
      <c r="E1" s="558"/>
      <c r="F1" s="558"/>
      <c r="G1" s="558"/>
      <c r="H1" s="558"/>
      <c r="I1" s="558"/>
      <c r="J1" s="558"/>
      <c r="K1" s="558"/>
      <c r="L1" s="558"/>
      <c r="M1" s="558"/>
      <c r="N1" s="558"/>
      <c r="O1" s="558"/>
      <c r="P1" s="558"/>
    </row>
    <row r="2" spans="2:16" s="10" customFormat="1" ht="12.75" x14ac:dyDescent="0.2">
      <c r="B2" s="615" t="str">
        <f>'FormsList&amp;FilerInfo'!B2</f>
        <v>Pasadena Water and Power</v>
      </c>
      <c r="C2" s="559"/>
      <c r="D2" s="559"/>
      <c r="E2" s="559"/>
      <c r="F2" s="559"/>
      <c r="G2" s="559"/>
      <c r="H2" s="559"/>
      <c r="I2" s="559"/>
      <c r="J2" s="559"/>
      <c r="K2" s="559"/>
      <c r="L2" s="559"/>
      <c r="M2" s="559"/>
      <c r="N2" s="559"/>
      <c r="O2" s="559"/>
      <c r="P2" s="559"/>
    </row>
    <row r="3" spans="2:16" s="10" customFormat="1" ht="12.75" x14ac:dyDescent="0.2">
      <c r="B3" s="559"/>
      <c r="C3" s="559"/>
      <c r="D3" s="559"/>
      <c r="E3" s="559"/>
      <c r="F3" s="559"/>
    </row>
    <row r="4" spans="2:16" s="10" customFormat="1" ht="12.75" x14ac:dyDescent="0.2">
      <c r="B4" s="559"/>
      <c r="C4" s="559"/>
      <c r="D4" s="559"/>
      <c r="E4" s="559"/>
      <c r="F4" s="559"/>
    </row>
    <row r="5" spans="2:16" s="37" customFormat="1" ht="15.75" x14ac:dyDescent="0.25">
      <c r="B5" s="624" t="s">
        <v>102</v>
      </c>
      <c r="C5" s="624"/>
      <c r="D5" s="624"/>
      <c r="E5" s="624"/>
      <c r="F5" s="624"/>
      <c r="G5" s="624"/>
      <c r="H5" s="624"/>
      <c r="I5" s="624"/>
      <c r="J5" s="624"/>
      <c r="K5" s="624"/>
      <c r="L5" s="624"/>
      <c r="M5" s="624"/>
      <c r="N5" s="624"/>
      <c r="O5" s="624"/>
      <c r="P5" s="624"/>
    </row>
    <row r="6" spans="2:16" ht="12.75" x14ac:dyDescent="0.2">
      <c r="B6" s="13"/>
      <c r="C6" s="13"/>
      <c r="D6" s="13"/>
      <c r="E6" s="13"/>
      <c r="F6" s="13"/>
    </row>
    <row r="7" spans="2:16" ht="12.75" x14ac:dyDescent="0.2">
      <c r="B7" s="29"/>
      <c r="C7" s="621" t="s">
        <v>105</v>
      </c>
      <c r="D7" s="621"/>
      <c r="E7" s="621"/>
      <c r="F7" s="622"/>
      <c r="H7" s="623" t="s">
        <v>106</v>
      </c>
      <c r="I7" s="621"/>
      <c r="J7" s="621"/>
      <c r="K7" s="622"/>
      <c r="M7" s="623" t="s">
        <v>107</v>
      </c>
      <c r="N7" s="621"/>
      <c r="O7" s="621"/>
      <c r="P7" s="622"/>
    </row>
    <row r="8" spans="2:16" ht="78.75" customHeight="1" x14ac:dyDescent="0.2">
      <c r="B8" s="5" t="s">
        <v>13</v>
      </c>
      <c r="C8" s="21" t="s">
        <v>103</v>
      </c>
      <c r="D8" s="21" t="s">
        <v>98</v>
      </c>
      <c r="E8" s="619" t="s">
        <v>99</v>
      </c>
      <c r="F8" s="620"/>
      <c r="H8" s="21" t="s">
        <v>103</v>
      </c>
      <c r="I8" s="21" t="s">
        <v>98</v>
      </c>
      <c r="J8" s="619" t="s">
        <v>99</v>
      </c>
      <c r="K8" s="620"/>
      <c r="M8" s="21" t="s">
        <v>103</v>
      </c>
      <c r="N8" s="21" t="s">
        <v>98</v>
      </c>
      <c r="O8" s="619" t="s">
        <v>99</v>
      </c>
      <c r="P8" s="620"/>
    </row>
    <row r="9" spans="2:16" x14ac:dyDescent="0.2">
      <c r="B9" s="4"/>
      <c r="C9" s="4"/>
      <c r="D9" s="4"/>
      <c r="E9" s="21" t="s">
        <v>100</v>
      </c>
      <c r="F9" s="21" t="s">
        <v>101</v>
      </c>
      <c r="H9" s="4"/>
      <c r="I9" s="4"/>
      <c r="J9" s="21" t="s">
        <v>100</v>
      </c>
      <c r="K9" s="21" t="s">
        <v>101</v>
      </c>
      <c r="M9" s="4"/>
      <c r="N9" s="4"/>
      <c r="O9" s="21" t="s">
        <v>100</v>
      </c>
      <c r="P9" s="21" t="s">
        <v>101</v>
      </c>
    </row>
    <row r="10" spans="2:16" x14ac:dyDescent="0.2">
      <c r="B10" s="403">
        <v>2013</v>
      </c>
      <c r="C10" s="401"/>
      <c r="D10" s="401"/>
      <c r="E10" s="401"/>
      <c r="F10" s="401"/>
      <c r="G10" s="402"/>
      <c r="H10" s="401"/>
      <c r="I10" s="401"/>
      <c r="J10" s="401"/>
      <c r="K10" s="401"/>
      <c r="L10" s="402"/>
      <c r="M10" s="401"/>
      <c r="N10" s="401"/>
      <c r="O10" s="401"/>
      <c r="P10" s="401"/>
    </row>
    <row r="11" spans="2:16" x14ac:dyDescent="0.2">
      <c r="B11" s="403">
        <v>2014</v>
      </c>
      <c r="C11" s="401"/>
      <c r="D11" s="401"/>
      <c r="E11" s="401"/>
      <c r="F11" s="401"/>
      <c r="G11" s="402"/>
      <c r="H11" s="401"/>
      <c r="I11" s="401"/>
      <c r="J11" s="401"/>
      <c r="K11" s="401"/>
      <c r="L11" s="402"/>
      <c r="M11" s="401"/>
      <c r="N11" s="401"/>
      <c r="O11" s="401"/>
      <c r="P11" s="401"/>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row r="30" spans="2:16" x14ac:dyDescent="0.2">
      <c r="B30" t="s">
        <v>438</v>
      </c>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1.25" x14ac:dyDescent="0.2"/>
  <cols>
    <col min="2" max="9" width="14.33203125" customWidth="1"/>
  </cols>
  <sheetData>
    <row r="1" spans="1:15" ht="15.75" x14ac:dyDescent="0.25">
      <c r="A1" s="558" t="s">
        <v>397</v>
      </c>
      <c r="B1" s="558"/>
      <c r="C1" s="558"/>
      <c r="D1" s="558"/>
      <c r="E1" s="558"/>
      <c r="F1" s="558"/>
      <c r="G1" s="558"/>
      <c r="H1" s="558"/>
      <c r="I1" s="558"/>
      <c r="J1" s="558"/>
      <c r="K1" s="558"/>
      <c r="L1" s="558"/>
      <c r="M1" s="558"/>
      <c r="N1" s="558"/>
      <c r="O1" s="558"/>
    </row>
    <row r="2" spans="1:15" ht="12.75" x14ac:dyDescent="0.2">
      <c r="A2" s="615" t="str">
        <f>'FormsList&amp;FilerInfo'!B2</f>
        <v>Pasadena Water and Power</v>
      </c>
      <c r="B2" s="559"/>
      <c r="C2" s="559"/>
      <c r="D2" s="559"/>
      <c r="E2" s="559"/>
      <c r="F2" s="559"/>
      <c r="G2" s="559"/>
      <c r="H2" s="559"/>
      <c r="I2" s="559"/>
      <c r="J2" s="559"/>
      <c r="K2" s="559"/>
      <c r="L2" s="559"/>
      <c r="M2" s="559"/>
      <c r="N2" s="559"/>
      <c r="O2" s="559"/>
    </row>
    <row r="3" spans="1:15" ht="12.75" x14ac:dyDescent="0.2">
      <c r="A3" s="415"/>
      <c r="B3" s="415"/>
      <c r="C3" s="415"/>
      <c r="D3" s="415"/>
      <c r="E3" s="415"/>
      <c r="F3" s="10"/>
      <c r="G3" s="10"/>
      <c r="H3" s="10"/>
      <c r="I3" s="10"/>
      <c r="J3" s="10"/>
      <c r="K3" s="10"/>
      <c r="L3" s="10"/>
      <c r="M3" s="10"/>
      <c r="N3" s="10"/>
      <c r="O3" s="10"/>
    </row>
    <row r="4" spans="1:15" ht="15.75" x14ac:dyDescent="0.25">
      <c r="A4" s="435" t="s">
        <v>398</v>
      </c>
      <c r="B4" s="417"/>
      <c r="C4" s="417"/>
      <c r="D4" s="417"/>
      <c r="E4" s="417"/>
      <c r="F4" s="417"/>
      <c r="G4" s="417"/>
      <c r="H4" s="417"/>
      <c r="I4" s="417"/>
      <c r="J4" s="417"/>
      <c r="K4" s="417"/>
      <c r="L4" s="417"/>
      <c r="M4" s="417"/>
      <c r="N4" s="417"/>
      <c r="O4" s="417"/>
    </row>
    <row r="5" spans="1:15" ht="12.75" x14ac:dyDescent="0.2">
      <c r="A5" s="13"/>
      <c r="B5" s="13"/>
      <c r="C5" s="13"/>
      <c r="D5" s="13"/>
      <c r="E5" s="13"/>
    </row>
    <row r="6" spans="1:15" ht="12" x14ac:dyDescent="0.2">
      <c r="A6" s="625" t="s">
        <v>399</v>
      </c>
      <c r="B6" s="626"/>
      <c r="C6" s="626"/>
      <c r="D6" s="626"/>
      <c r="E6" s="445"/>
      <c r="F6" s="445"/>
      <c r="G6" s="445"/>
      <c r="H6" s="445"/>
      <c r="I6" s="436"/>
      <c r="J6" s="437"/>
    </row>
    <row r="7" spans="1:15" ht="33.75" x14ac:dyDescent="0.2">
      <c r="A7" s="27" t="s">
        <v>13</v>
      </c>
      <c r="B7" s="21" t="s">
        <v>420</v>
      </c>
      <c r="C7" s="21" t="s">
        <v>98</v>
      </c>
      <c r="D7" s="21" t="s">
        <v>421</v>
      </c>
      <c r="E7" s="21" t="s">
        <v>423</v>
      </c>
      <c r="F7" s="21" t="s">
        <v>424</v>
      </c>
      <c r="G7" s="21" t="s">
        <v>422</v>
      </c>
      <c r="H7" s="321" t="s">
        <v>400</v>
      </c>
      <c r="I7" s="321" t="s">
        <v>401</v>
      </c>
    </row>
    <row r="8" spans="1:15" x14ac:dyDescent="0.2">
      <c r="A8" s="27">
        <v>2015</v>
      </c>
      <c r="B8" s="438"/>
      <c r="C8" s="439"/>
      <c r="D8" s="439"/>
      <c r="E8" s="439"/>
      <c r="F8" s="439"/>
      <c r="G8" s="439"/>
      <c r="H8" s="438"/>
      <c r="I8" s="438"/>
    </row>
    <row r="9" spans="1:15" x14ac:dyDescent="0.2">
      <c r="A9" s="27">
        <v>2016</v>
      </c>
      <c r="B9" s="438"/>
      <c r="C9" s="439"/>
      <c r="D9" s="439"/>
      <c r="E9" s="439"/>
      <c r="F9" s="439"/>
      <c r="G9" s="439"/>
      <c r="H9" s="438"/>
      <c r="I9" s="438"/>
    </row>
    <row r="10" spans="1:15" x14ac:dyDescent="0.2">
      <c r="A10" s="27">
        <v>2017</v>
      </c>
      <c r="B10" s="438"/>
      <c r="C10" s="439"/>
      <c r="D10" s="439"/>
      <c r="E10" s="439"/>
      <c r="F10" s="439"/>
      <c r="G10" s="439"/>
      <c r="H10" s="438"/>
      <c r="I10" s="438"/>
    </row>
    <row r="11" spans="1:15" x14ac:dyDescent="0.2">
      <c r="A11" s="27">
        <v>2018</v>
      </c>
      <c r="B11" s="438"/>
      <c r="C11" s="439"/>
      <c r="D11" s="439"/>
      <c r="E11" s="439"/>
      <c r="F11" s="439"/>
      <c r="G11" s="439"/>
      <c r="H11" s="438"/>
      <c r="I11" s="438"/>
    </row>
    <row r="12" spans="1:15" x14ac:dyDescent="0.2">
      <c r="A12" s="27">
        <v>2019</v>
      </c>
      <c r="B12" s="438"/>
      <c r="C12" s="439"/>
      <c r="D12" s="439"/>
      <c r="E12" s="439"/>
      <c r="F12" s="439"/>
      <c r="G12" s="439"/>
      <c r="H12" s="438"/>
      <c r="I12" s="438"/>
    </row>
    <row r="13" spans="1:15" x14ac:dyDescent="0.2">
      <c r="A13" s="27">
        <v>2020</v>
      </c>
      <c r="B13" s="438"/>
      <c r="C13" s="439"/>
      <c r="D13" s="439"/>
      <c r="E13" s="439"/>
      <c r="F13" s="439"/>
      <c r="G13" s="439"/>
      <c r="H13" s="438"/>
      <c r="I13" s="438"/>
    </row>
    <row r="14" spans="1:15" x14ac:dyDescent="0.2">
      <c r="A14" s="27">
        <v>2021</v>
      </c>
      <c r="B14" s="438"/>
      <c r="C14" s="439"/>
      <c r="D14" s="439"/>
      <c r="E14" s="439"/>
      <c r="F14" s="439"/>
      <c r="G14" s="439"/>
      <c r="H14" s="438"/>
      <c r="I14" s="438"/>
    </row>
    <row r="15" spans="1:15" x14ac:dyDescent="0.2">
      <c r="A15" s="27">
        <v>2022</v>
      </c>
      <c r="B15" s="438"/>
      <c r="C15" s="439"/>
      <c r="D15" s="439"/>
      <c r="E15" s="439"/>
      <c r="F15" s="439"/>
      <c r="G15" s="439"/>
      <c r="H15" s="438"/>
      <c r="I15" s="438"/>
    </row>
    <row r="16" spans="1:15" x14ac:dyDescent="0.2">
      <c r="A16" s="27">
        <v>2023</v>
      </c>
      <c r="B16" s="438"/>
      <c r="C16" s="439"/>
      <c r="D16" s="439"/>
      <c r="E16" s="439"/>
      <c r="F16" s="439"/>
      <c r="G16" s="439"/>
      <c r="H16" s="438"/>
      <c r="I16" s="438"/>
    </row>
    <row r="17" spans="1:9" x14ac:dyDescent="0.2">
      <c r="A17" s="27">
        <v>2024</v>
      </c>
      <c r="B17" s="438"/>
      <c r="C17" s="439"/>
      <c r="D17" s="439"/>
      <c r="E17" s="439"/>
      <c r="F17" s="439"/>
      <c r="G17" s="439"/>
      <c r="H17" s="438"/>
      <c r="I17" s="438"/>
    </row>
    <row r="18" spans="1:9" x14ac:dyDescent="0.2">
      <c r="A18" s="27">
        <v>2025</v>
      </c>
      <c r="B18" s="438"/>
      <c r="C18" s="439"/>
      <c r="D18" s="439"/>
      <c r="E18" s="439"/>
      <c r="F18" s="439"/>
      <c r="G18" s="439"/>
      <c r="H18" s="438"/>
      <c r="I18" s="438"/>
    </row>
    <row r="19" spans="1:9" x14ac:dyDescent="0.2">
      <c r="A19" s="27">
        <v>2026</v>
      </c>
      <c r="B19" s="438"/>
      <c r="C19" s="439"/>
      <c r="D19" s="439"/>
      <c r="E19" s="439"/>
      <c r="F19" s="439"/>
      <c r="G19" s="439"/>
      <c r="H19" s="438"/>
      <c r="I19" s="438"/>
    </row>
    <row r="20" spans="1:9" x14ac:dyDescent="0.2">
      <c r="A20" s="440">
        <v>2027</v>
      </c>
      <c r="B20" s="3"/>
      <c r="C20" s="3"/>
      <c r="D20" s="3"/>
      <c r="E20" s="3"/>
      <c r="F20" s="3"/>
      <c r="G20" s="3"/>
      <c r="H20" s="3"/>
      <c r="I20" s="3"/>
    </row>
    <row r="21" spans="1:9" x14ac:dyDescent="0.2">
      <c r="A21" s="440">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RowHeight="12.75" x14ac:dyDescent="0.2"/>
  <cols>
    <col min="1" max="1" width="64" style="139" customWidth="1"/>
    <col min="2" max="18" width="13.1640625" style="139" customWidth="1"/>
    <col min="19" max="16384" width="9.33203125" style="139"/>
  </cols>
  <sheetData>
    <row r="1" spans="1:18" ht="18" x14ac:dyDescent="0.25">
      <c r="A1" s="361" t="s">
        <v>260</v>
      </c>
      <c r="B1" s="362"/>
      <c r="C1" s="362"/>
      <c r="D1" s="362"/>
      <c r="E1" s="362"/>
      <c r="F1" s="362"/>
      <c r="G1" s="362"/>
      <c r="H1" s="362"/>
      <c r="I1" s="362"/>
      <c r="J1" s="362"/>
      <c r="K1" s="447"/>
      <c r="L1" s="447"/>
      <c r="M1" s="447"/>
      <c r="N1" s="447"/>
      <c r="O1" s="448"/>
      <c r="P1" s="221"/>
      <c r="Q1" s="221"/>
      <c r="R1" s="221"/>
    </row>
    <row r="2" spans="1:18" ht="18" x14ac:dyDescent="0.25">
      <c r="A2" s="364" t="s">
        <v>184</v>
      </c>
      <c r="B2" s="365"/>
      <c r="C2" s="365"/>
      <c r="D2" s="365"/>
      <c r="E2" s="365"/>
      <c r="F2" s="365"/>
      <c r="G2" s="365"/>
      <c r="H2" s="365"/>
      <c r="I2" s="365"/>
      <c r="J2" s="365"/>
      <c r="K2" s="365"/>
      <c r="L2" s="365"/>
      <c r="M2" s="365"/>
      <c r="N2" s="365"/>
      <c r="O2" s="449"/>
      <c r="P2" s="365"/>
      <c r="Q2" s="365"/>
      <c r="R2" s="365"/>
    </row>
    <row r="3" spans="1:18" ht="16.5" thickBot="1" x14ac:dyDescent="0.3">
      <c r="A3" s="367" t="s">
        <v>388</v>
      </c>
      <c r="B3" s="368"/>
      <c r="C3" s="368"/>
      <c r="D3" s="368"/>
      <c r="E3" s="368"/>
      <c r="F3" s="368"/>
      <c r="G3" s="368"/>
      <c r="H3" s="368"/>
      <c r="I3" s="368"/>
      <c r="J3" s="368"/>
      <c r="K3" s="368"/>
      <c r="L3" s="368"/>
      <c r="M3" s="368"/>
      <c r="N3" s="368"/>
      <c r="O3" s="450"/>
      <c r="P3" s="394"/>
      <c r="Q3" s="394"/>
      <c r="R3" s="394"/>
    </row>
    <row r="4" spans="1:18" ht="18.75" thickBot="1" x14ac:dyDescent="0.25">
      <c r="A4" s="427" t="str">
        <f>'FormsList&amp;FilerInfo'!B2</f>
        <v>Pasadena Water and Power</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x14ac:dyDescent="0.25">
      <c r="A5" s="172" t="s">
        <v>185</v>
      </c>
      <c r="B5" s="173"/>
      <c r="C5" s="173"/>
      <c r="D5" s="173"/>
      <c r="E5" s="173"/>
      <c r="F5" s="173"/>
      <c r="G5" s="173"/>
      <c r="H5" s="173"/>
      <c r="I5" s="173"/>
      <c r="J5" s="173"/>
      <c r="K5" s="173"/>
      <c r="L5" s="173"/>
      <c r="M5" s="173"/>
      <c r="N5" s="173"/>
      <c r="O5" s="174"/>
    </row>
    <row r="6" spans="1:18" ht="16.5" customHeight="1" thickBot="1" x14ac:dyDescent="0.25">
      <c r="A6" s="175" t="s">
        <v>186</v>
      </c>
      <c r="B6" s="176"/>
      <c r="C6" s="176"/>
      <c r="D6" s="176"/>
      <c r="E6" s="176"/>
      <c r="F6" s="176"/>
      <c r="G6" s="176"/>
      <c r="H6" s="176"/>
      <c r="I6" s="176"/>
      <c r="J6" s="176"/>
      <c r="K6" s="176"/>
      <c r="L6" s="176"/>
      <c r="M6" s="176"/>
      <c r="N6" s="176"/>
      <c r="O6" s="177"/>
    </row>
    <row r="7" spans="1:18" ht="16.5" customHeight="1" thickBot="1" x14ac:dyDescent="0.25">
      <c r="A7" s="178" t="s">
        <v>130</v>
      </c>
      <c r="B7" s="179"/>
      <c r="C7" s="179"/>
      <c r="D7" s="179"/>
      <c r="E7" s="179"/>
      <c r="F7" s="179"/>
      <c r="G7" s="179"/>
      <c r="H7" s="179"/>
      <c r="I7" s="179"/>
      <c r="J7" s="179"/>
      <c r="K7" s="179"/>
      <c r="L7" s="179"/>
      <c r="M7" s="179"/>
      <c r="N7" s="179"/>
      <c r="O7" s="180"/>
    </row>
    <row r="8" spans="1:18" ht="16.5" customHeight="1" x14ac:dyDescent="0.2">
      <c r="A8" s="181" t="s">
        <v>187</v>
      </c>
      <c r="B8" s="182"/>
      <c r="C8" s="182"/>
      <c r="D8" s="182"/>
      <c r="E8" s="182"/>
      <c r="F8" s="182"/>
      <c r="G8" s="182"/>
      <c r="H8" s="182"/>
      <c r="I8" s="182"/>
      <c r="J8" s="182"/>
      <c r="K8" s="182"/>
      <c r="L8" s="182"/>
      <c r="M8" s="182"/>
      <c r="N8" s="182"/>
      <c r="O8" s="182"/>
    </row>
    <row r="9" spans="1:18" ht="16.5" customHeight="1" thickBot="1" x14ac:dyDescent="0.25">
      <c r="A9" s="181" t="s">
        <v>188</v>
      </c>
      <c r="B9" s="183"/>
      <c r="C9" s="183"/>
      <c r="D9" s="183"/>
      <c r="E9" s="183"/>
      <c r="F9" s="183"/>
      <c r="G9" s="183"/>
      <c r="H9" s="183"/>
      <c r="I9" s="183"/>
      <c r="J9" s="183"/>
      <c r="K9" s="183"/>
      <c r="L9" s="183"/>
      <c r="M9" s="183"/>
      <c r="N9" s="183"/>
      <c r="O9" s="183"/>
    </row>
    <row r="10" spans="1:18" ht="16.5" customHeight="1" thickBot="1" x14ac:dyDescent="0.25">
      <c r="A10" s="178" t="s">
        <v>133</v>
      </c>
      <c r="B10" s="179"/>
      <c r="C10" s="179"/>
      <c r="D10" s="179"/>
      <c r="E10" s="179"/>
      <c r="F10" s="179"/>
      <c r="G10" s="179"/>
      <c r="H10" s="179"/>
      <c r="I10" s="179"/>
      <c r="J10" s="179"/>
      <c r="K10" s="179"/>
      <c r="L10" s="179"/>
      <c r="M10" s="179"/>
      <c r="N10" s="179"/>
      <c r="O10" s="179"/>
    </row>
    <row r="11" spans="1:18" ht="16.5" customHeight="1" x14ac:dyDescent="0.2">
      <c r="A11" s="181" t="s">
        <v>187</v>
      </c>
      <c r="B11" s="182"/>
      <c r="C11" s="182"/>
      <c r="D11" s="182"/>
      <c r="E11" s="182"/>
      <c r="F11" s="182"/>
      <c r="G11" s="182"/>
      <c r="H11" s="182"/>
      <c r="I11" s="182"/>
      <c r="J11" s="182"/>
      <c r="K11" s="182"/>
      <c r="L11" s="182"/>
      <c r="M11" s="182"/>
      <c r="N11" s="182"/>
      <c r="O11" s="182"/>
    </row>
    <row r="12" spans="1:18" ht="16.5" customHeight="1" thickBot="1" x14ac:dyDescent="0.25">
      <c r="A12" s="181" t="s">
        <v>188</v>
      </c>
      <c r="B12" s="183"/>
      <c r="C12" s="183"/>
      <c r="D12" s="183"/>
      <c r="E12" s="183"/>
      <c r="F12" s="183"/>
      <c r="G12" s="183"/>
      <c r="H12" s="183"/>
      <c r="I12" s="183"/>
      <c r="J12" s="183"/>
      <c r="K12" s="183"/>
      <c r="L12" s="183"/>
      <c r="M12" s="183"/>
      <c r="N12" s="183"/>
      <c r="O12" s="183"/>
    </row>
    <row r="13" spans="1:18" ht="16.5" customHeight="1" thickBot="1" x14ac:dyDescent="0.25">
      <c r="A13" s="178" t="s">
        <v>134</v>
      </c>
      <c r="B13" s="179"/>
      <c r="C13" s="179"/>
      <c r="D13" s="179"/>
      <c r="E13" s="179"/>
      <c r="F13" s="179"/>
      <c r="G13" s="179"/>
      <c r="H13" s="179"/>
      <c r="I13" s="179"/>
      <c r="J13" s="179"/>
      <c r="K13" s="179"/>
      <c r="L13" s="179"/>
      <c r="M13" s="179"/>
      <c r="N13" s="179"/>
      <c r="O13" s="179"/>
    </row>
    <row r="14" spans="1:18" ht="16.5" customHeight="1" x14ac:dyDescent="0.2">
      <c r="A14" s="181" t="s">
        <v>187</v>
      </c>
      <c r="B14" s="182"/>
      <c r="C14" s="182"/>
      <c r="D14" s="182"/>
      <c r="E14" s="182"/>
      <c r="F14" s="182"/>
      <c r="G14" s="182"/>
      <c r="H14" s="182"/>
      <c r="I14" s="182"/>
      <c r="J14" s="182"/>
      <c r="K14" s="182"/>
      <c r="L14" s="182"/>
      <c r="M14" s="182"/>
      <c r="N14" s="182"/>
      <c r="O14" s="182"/>
    </row>
    <row r="15" spans="1:18" ht="16.5" customHeight="1" thickBot="1" x14ac:dyDescent="0.25">
      <c r="A15" s="181" t="s">
        <v>188</v>
      </c>
      <c r="B15" s="183"/>
      <c r="C15" s="183"/>
      <c r="D15" s="183"/>
      <c r="E15" s="183"/>
      <c r="F15" s="183"/>
      <c r="G15" s="183"/>
      <c r="H15" s="183"/>
      <c r="I15" s="183"/>
      <c r="J15" s="183"/>
      <c r="K15" s="183"/>
      <c r="L15" s="183"/>
      <c r="M15" s="183"/>
      <c r="N15" s="183"/>
      <c r="O15" s="183"/>
    </row>
    <row r="16" spans="1:18" ht="16.5" customHeight="1" thickBot="1" x14ac:dyDescent="0.25">
      <c r="A16" s="178" t="s">
        <v>189</v>
      </c>
      <c r="B16" s="179"/>
      <c r="C16" s="179"/>
      <c r="D16" s="179"/>
      <c r="E16" s="179"/>
      <c r="F16" s="179"/>
      <c r="G16" s="179"/>
      <c r="H16" s="179"/>
      <c r="I16" s="179"/>
      <c r="J16" s="179"/>
      <c r="K16" s="179"/>
      <c r="L16" s="179"/>
      <c r="M16" s="179"/>
      <c r="N16" s="179"/>
      <c r="O16" s="179"/>
    </row>
    <row r="17" spans="1:15" ht="16.5" customHeight="1" x14ac:dyDescent="0.2">
      <c r="A17" s="181" t="s">
        <v>187</v>
      </c>
      <c r="B17" s="182"/>
      <c r="C17" s="182"/>
      <c r="D17" s="182"/>
      <c r="E17" s="182"/>
      <c r="F17" s="182"/>
      <c r="G17" s="182"/>
      <c r="H17" s="182"/>
      <c r="I17" s="182"/>
      <c r="J17" s="182"/>
      <c r="K17" s="182"/>
      <c r="L17" s="182"/>
      <c r="M17" s="182"/>
      <c r="N17" s="182"/>
      <c r="O17" s="182"/>
    </row>
    <row r="18" spans="1:15" ht="16.5" customHeight="1" x14ac:dyDescent="0.2">
      <c r="A18" s="185" t="s">
        <v>339</v>
      </c>
      <c r="B18" s="393"/>
      <c r="C18" s="393"/>
      <c r="D18" s="393"/>
      <c r="E18" s="393"/>
      <c r="F18" s="393"/>
      <c r="G18" s="393"/>
      <c r="H18" s="393"/>
      <c r="I18" s="393"/>
      <c r="J18" s="393"/>
      <c r="K18" s="393"/>
      <c r="L18" s="393"/>
      <c r="M18" s="393"/>
      <c r="N18" s="393"/>
      <c r="O18" s="393"/>
    </row>
    <row r="19" spans="1:15" ht="16.5" customHeight="1" x14ac:dyDescent="0.2">
      <c r="A19" s="185" t="s">
        <v>391</v>
      </c>
      <c r="B19" s="393"/>
      <c r="C19" s="393"/>
      <c r="D19" s="393"/>
      <c r="E19" s="393"/>
      <c r="F19" s="393"/>
      <c r="G19" s="393"/>
      <c r="H19" s="393"/>
      <c r="I19" s="393"/>
      <c r="J19" s="393"/>
      <c r="K19" s="393"/>
      <c r="L19" s="393"/>
      <c r="M19" s="393"/>
      <c r="N19" s="393"/>
      <c r="O19" s="393"/>
    </row>
    <row r="20" spans="1:15" ht="16.5" customHeight="1" thickBot="1" x14ac:dyDescent="0.25">
      <c r="A20" s="181" t="s">
        <v>188</v>
      </c>
      <c r="B20" s="183"/>
      <c r="C20" s="183"/>
      <c r="D20" s="183"/>
      <c r="E20" s="183"/>
      <c r="F20" s="183"/>
      <c r="G20" s="183"/>
      <c r="H20" s="183"/>
      <c r="I20" s="183"/>
      <c r="J20" s="183"/>
      <c r="K20" s="183"/>
      <c r="L20" s="183"/>
      <c r="M20" s="183"/>
      <c r="N20" s="183"/>
      <c r="O20" s="183"/>
    </row>
    <row r="21" spans="1:15" ht="16.5" customHeight="1" thickBot="1" x14ac:dyDescent="0.25">
      <c r="A21" s="178" t="s">
        <v>136</v>
      </c>
      <c r="B21" s="179"/>
      <c r="C21" s="179"/>
      <c r="D21" s="179"/>
      <c r="E21" s="179"/>
      <c r="F21" s="179"/>
      <c r="G21" s="179"/>
      <c r="H21" s="179"/>
      <c r="I21" s="179"/>
      <c r="J21" s="179"/>
      <c r="K21" s="179"/>
      <c r="L21" s="179"/>
      <c r="M21" s="179"/>
      <c r="N21" s="179"/>
      <c r="O21" s="179"/>
    </row>
    <row r="22" spans="1:15" ht="16.5" customHeight="1" x14ac:dyDescent="0.2">
      <c r="A22" s="181" t="s">
        <v>187</v>
      </c>
      <c r="B22" s="182"/>
      <c r="C22" s="182"/>
      <c r="D22" s="182"/>
      <c r="E22" s="182"/>
      <c r="F22" s="182"/>
      <c r="G22" s="182"/>
      <c r="H22" s="182"/>
      <c r="I22" s="182"/>
      <c r="J22" s="182"/>
      <c r="K22" s="182"/>
      <c r="L22" s="182"/>
      <c r="M22" s="182"/>
      <c r="N22" s="182"/>
      <c r="O22" s="182"/>
    </row>
    <row r="23" spans="1:15" ht="16.5" customHeight="1" x14ac:dyDescent="0.2">
      <c r="A23" s="185" t="s">
        <v>339</v>
      </c>
      <c r="B23" s="186"/>
      <c r="C23" s="186"/>
      <c r="D23" s="186"/>
      <c r="E23" s="186"/>
      <c r="F23" s="186"/>
      <c r="G23" s="186"/>
      <c r="H23" s="186"/>
      <c r="I23" s="186"/>
      <c r="J23" s="186"/>
      <c r="K23" s="186"/>
      <c r="L23" s="186"/>
      <c r="M23" s="186"/>
      <c r="N23" s="186"/>
      <c r="O23" s="186"/>
    </row>
    <row r="24" spans="1:15" ht="16.5" customHeight="1" thickBot="1" x14ac:dyDescent="0.25">
      <c r="A24" s="181" t="s">
        <v>188</v>
      </c>
      <c r="B24" s="183"/>
      <c r="C24" s="183"/>
      <c r="D24" s="183"/>
      <c r="E24" s="183"/>
      <c r="F24" s="183"/>
      <c r="G24" s="183"/>
      <c r="H24" s="183"/>
      <c r="I24" s="183"/>
      <c r="J24" s="183"/>
      <c r="K24" s="183"/>
      <c r="L24" s="183"/>
      <c r="M24" s="183"/>
      <c r="N24" s="183"/>
      <c r="O24" s="183"/>
    </row>
    <row r="25" spans="1:15" ht="16.5" customHeight="1" thickBot="1" x14ac:dyDescent="0.25">
      <c r="A25" s="178" t="s">
        <v>382</v>
      </c>
      <c r="B25" s="183"/>
      <c r="C25" s="183"/>
      <c r="D25" s="183"/>
      <c r="E25" s="183"/>
      <c r="F25" s="183"/>
      <c r="G25" s="183"/>
      <c r="H25" s="183"/>
      <c r="I25" s="183"/>
      <c r="J25" s="183"/>
      <c r="K25" s="183"/>
      <c r="L25" s="183"/>
      <c r="M25" s="183"/>
      <c r="N25" s="183"/>
      <c r="O25" s="183"/>
    </row>
    <row r="26" spans="1:15" ht="16.5" customHeight="1" thickBot="1" x14ac:dyDescent="0.25">
      <c r="A26" s="187" t="s">
        <v>393</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25">
      <c r="A27" s="175" t="s">
        <v>341</v>
      </c>
      <c r="B27" s="176"/>
      <c r="C27" s="176"/>
      <c r="D27" s="176"/>
      <c r="E27" s="176"/>
      <c r="F27" s="176"/>
      <c r="G27" s="176"/>
      <c r="H27" s="176"/>
      <c r="I27" s="176"/>
      <c r="J27" s="176"/>
      <c r="K27" s="176"/>
      <c r="L27" s="176"/>
      <c r="M27" s="176"/>
      <c r="N27" s="176"/>
      <c r="O27" s="176"/>
    </row>
    <row r="28" spans="1:15" ht="16.5" customHeight="1" thickBot="1" x14ac:dyDescent="0.25">
      <c r="A28" s="191" t="s">
        <v>340</v>
      </c>
      <c r="B28" s="182"/>
      <c r="C28" s="182"/>
      <c r="D28" s="182"/>
      <c r="E28" s="182"/>
      <c r="F28" s="182"/>
      <c r="G28" s="182"/>
      <c r="H28" s="182"/>
      <c r="I28" s="182"/>
      <c r="J28" s="182"/>
      <c r="K28" s="182"/>
      <c r="L28" s="182"/>
      <c r="M28" s="182"/>
      <c r="N28" s="182"/>
      <c r="O28" s="182"/>
    </row>
    <row r="29" spans="1:15" ht="16.5" customHeight="1" x14ac:dyDescent="0.2">
      <c r="A29" s="184" t="s">
        <v>190</v>
      </c>
      <c r="B29" s="189"/>
      <c r="C29" s="189"/>
      <c r="D29" s="189"/>
      <c r="E29" s="189"/>
      <c r="F29" s="189"/>
      <c r="G29" s="189"/>
      <c r="H29" s="189"/>
      <c r="I29" s="189"/>
      <c r="J29" s="189"/>
      <c r="K29" s="189"/>
      <c r="L29" s="189"/>
      <c r="M29" s="189"/>
      <c r="N29" s="189"/>
      <c r="O29" s="189"/>
    </row>
    <row r="30" spans="1:15" ht="16.5" customHeight="1" x14ac:dyDescent="0.2">
      <c r="A30" s="184" t="s">
        <v>191</v>
      </c>
      <c r="B30" s="189"/>
      <c r="C30" s="189"/>
      <c r="D30" s="189"/>
      <c r="E30" s="189"/>
      <c r="F30" s="189"/>
      <c r="G30" s="189"/>
      <c r="H30" s="189"/>
      <c r="I30" s="189"/>
      <c r="J30" s="189"/>
      <c r="K30" s="189"/>
      <c r="L30" s="189"/>
      <c r="M30" s="189"/>
      <c r="N30" s="189"/>
      <c r="O30" s="189"/>
    </row>
    <row r="31" spans="1:15" ht="16.5" customHeight="1" thickBot="1" x14ac:dyDescent="0.25">
      <c r="A31" s="193" t="s">
        <v>342</v>
      </c>
      <c r="B31" s="190"/>
      <c r="C31" s="190"/>
      <c r="D31" s="190"/>
      <c r="E31" s="190"/>
      <c r="F31" s="190"/>
      <c r="G31" s="190"/>
      <c r="H31" s="190"/>
      <c r="I31" s="190"/>
      <c r="J31" s="190"/>
      <c r="K31" s="190"/>
      <c r="L31" s="190"/>
      <c r="M31" s="190"/>
      <c r="N31" s="190"/>
      <c r="O31" s="190"/>
    </row>
    <row r="32" spans="1:15" ht="16.5" customHeight="1" thickTop="1" thickBot="1" x14ac:dyDescent="0.25">
      <c r="A32" s="194" t="s">
        <v>192</v>
      </c>
      <c r="B32" s="192"/>
      <c r="C32" s="192"/>
      <c r="D32" s="192"/>
      <c r="E32" s="192"/>
      <c r="F32" s="192"/>
      <c r="G32" s="192"/>
      <c r="H32" s="192"/>
      <c r="I32" s="192"/>
      <c r="J32" s="192"/>
      <c r="K32" s="192"/>
      <c r="L32" s="192"/>
      <c r="M32" s="192"/>
      <c r="N32" s="192"/>
      <c r="O32" s="192"/>
    </row>
    <row r="33" spans="1:15" ht="16.5" customHeight="1" thickBot="1" x14ac:dyDescent="0.25">
      <c r="A33" s="195" t="s">
        <v>193</v>
      </c>
      <c r="B33" s="196"/>
      <c r="C33" s="196"/>
      <c r="D33" s="196"/>
      <c r="E33" s="196"/>
      <c r="F33" s="196"/>
      <c r="G33" s="196"/>
      <c r="H33" s="196"/>
      <c r="I33" s="196"/>
      <c r="J33" s="196"/>
      <c r="K33" s="196"/>
      <c r="L33" s="196"/>
      <c r="M33" s="196"/>
      <c r="N33" s="196"/>
      <c r="O33" s="196"/>
    </row>
    <row r="34" spans="1:15" ht="16.5" customHeight="1" thickTop="1" thickBot="1" x14ac:dyDescent="0.25">
      <c r="A34" s="195" t="s">
        <v>150</v>
      </c>
      <c r="B34" s="196"/>
      <c r="C34" s="196"/>
      <c r="D34" s="196"/>
      <c r="E34" s="196"/>
      <c r="F34" s="196"/>
      <c r="G34" s="196"/>
      <c r="H34" s="196"/>
      <c r="I34" s="196"/>
      <c r="J34" s="196"/>
      <c r="K34" s="196"/>
      <c r="L34" s="196"/>
      <c r="M34" s="196"/>
      <c r="N34" s="196"/>
      <c r="O34" s="196"/>
    </row>
    <row r="35" spans="1:15" ht="16.5" customHeight="1" thickTop="1" thickBot="1" x14ac:dyDescent="0.25">
      <c r="A35" s="197" t="s">
        <v>194</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
      <c r="A36" s="198" t="s">
        <v>195</v>
      </c>
      <c r="B36" s="199"/>
      <c r="C36" s="199"/>
      <c r="D36" s="199"/>
      <c r="E36" s="199"/>
      <c r="F36" s="199"/>
      <c r="G36" s="199"/>
      <c r="H36" s="199"/>
      <c r="I36" s="199"/>
      <c r="J36" s="199"/>
      <c r="K36" s="199"/>
      <c r="L36" s="199"/>
      <c r="M36" s="199"/>
      <c r="N36" s="199"/>
      <c r="O36" s="199"/>
    </row>
    <row r="37" spans="1:15" ht="16.5" customHeight="1" x14ac:dyDescent="0.2">
      <c r="A37" s="125" t="s">
        <v>196</v>
      </c>
      <c r="B37" s="200"/>
      <c r="C37" s="200"/>
      <c r="D37" s="200"/>
      <c r="E37" s="200"/>
      <c r="F37" s="200"/>
      <c r="G37" s="200"/>
      <c r="H37" s="200"/>
      <c r="I37" s="200"/>
      <c r="J37" s="200"/>
      <c r="K37" s="200"/>
      <c r="L37" s="200"/>
      <c r="M37" s="200"/>
      <c r="N37" s="200"/>
      <c r="O37" s="200"/>
    </row>
    <row r="38" spans="1:15" ht="16.5" customHeight="1" x14ac:dyDescent="0.2">
      <c r="A38" s="201" t="s">
        <v>197</v>
      </c>
      <c r="B38" s="200"/>
      <c r="C38" s="200"/>
      <c r="D38" s="200"/>
      <c r="E38" s="200"/>
      <c r="F38" s="200"/>
      <c r="G38" s="200"/>
      <c r="H38" s="200"/>
      <c r="I38" s="200"/>
      <c r="J38" s="200"/>
      <c r="K38" s="200"/>
      <c r="L38" s="200"/>
      <c r="M38" s="200"/>
      <c r="N38" s="200"/>
      <c r="O38" s="200"/>
    </row>
    <row r="39" spans="1:15" ht="16.5" customHeight="1" x14ac:dyDescent="0.2">
      <c r="A39" s="201" t="s">
        <v>198</v>
      </c>
      <c r="B39" s="202"/>
      <c r="C39" s="202"/>
      <c r="D39" s="202"/>
      <c r="E39" s="202"/>
      <c r="F39" s="202"/>
      <c r="G39" s="202"/>
      <c r="H39" s="202"/>
      <c r="I39" s="202"/>
      <c r="J39" s="202"/>
      <c r="K39" s="202"/>
      <c r="L39" s="202"/>
      <c r="M39" s="202"/>
      <c r="N39" s="202"/>
      <c r="O39" s="202"/>
    </row>
    <row r="40" spans="1:15" ht="16.5" customHeight="1" thickBot="1" x14ac:dyDescent="0.25">
      <c r="A40" s="125" t="s">
        <v>199</v>
      </c>
      <c r="B40" s="203"/>
      <c r="C40" s="203"/>
      <c r="D40" s="203"/>
      <c r="E40" s="203"/>
      <c r="F40" s="203"/>
      <c r="G40" s="203"/>
      <c r="H40" s="203"/>
      <c r="I40" s="203"/>
      <c r="J40" s="203"/>
      <c r="K40" s="203"/>
      <c r="L40" s="203"/>
      <c r="M40" s="203"/>
      <c r="N40" s="203"/>
      <c r="O40" s="203"/>
    </row>
    <row r="41" spans="1:15" ht="16.5" customHeight="1" thickTop="1" thickBot="1" x14ac:dyDescent="0.25">
      <c r="A41" s="204" t="s">
        <v>200</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x14ac:dyDescent="0.25">
      <c r="A42" s="172" t="s">
        <v>201</v>
      </c>
      <c r="B42" s="206"/>
      <c r="C42" s="206"/>
      <c r="D42" s="206"/>
      <c r="E42" s="206"/>
      <c r="F42" s="206"/>
      <c r="G42" s="206"/>
      <c r="H42" s="206"/>
      <c r="I42" s="206"/>
      <c r="J42" s="206"/>
      <c r="K42" s="206"/>
      <c r="L42" s="206"/>
      <c r="M42" s="206"/>
      <c r="N42" s="206"/>
      <c r="O42" s="206"/>
    </row>
    <row r="43" spans="1:15" ht="16.5" customHeight="1" x14ac:dyDescent="0.2">
      <c r="A43" s="207" t="s">
        <v>343</v>
      </c>
      <c r="B43" s="208"/>
      <c r="C43" s="208"/>
      <c r="D43" s="208"/>
      <c r="E43" s="208"/>
      <c r="F43" s="208"/>
      <c r="G43" s="208"/>
      <c r="H43" s="208"/>
      <c r="I43" s="208"/>
      <c r="J43" s="208"/>
      <c r="K43" s="208"/>
      <c r="L43" s="208"/>
      <c r="M43" s="208"/>
      <c r="N43" s="208"/>
      <c r="O43" s="208"/>
    </row>
    <row r="44" spans="1:15" ht="16.5" customHeight="1" x14ac:dyDescent="0.2">
      <c r="A44" s="209" t="s">
        <v>202</v>
      </c>
      <c r="B44" s="210"/>
      <c r="C44" s="210"/>
      <c r="D44" s="210"/>
      <c r="E44" s="210"/>
      <c r="F44" s="210"/>
      <c r="G44" s="210"/>
      <c r="H44" s="210"/>
      <c r="I44" s="210"/>
      <c r="J44" s="210"/>
      <c r="K44" s="210"/>
      <c r="L44" s="210"/>
      <c r="M44" s="210"/>
      <c r="N44" s="210"/>
      <c r="O44" s="210"/>
    </row>
    <row r="45" spans="1:15" ht="16.5" customHeight="1" x14ac:dyDescent="0.2">
      <c r="A45" s="209" t="s">
        <v>203</v>
      </c>
      <c r="B45" s="210"/>
      <c r="C45" s="210"/>
      <c r="D45" s="210"/>
      <c r="E45" s="210"/>
      <c r="F45" s="210"/>
      <c r="G45" s="210"/>
      <c r="H45" s="210"/>
      <c r="I45" s="210"/>
      <c r="J45" s="210"/>
      <c r="K45" s="210"/>
      <c r="L45" s="210"/>
      <c r="M45" s="210"/>
      <c r="N45" s="210"/>
      <c r="O45" s="210"/>
    </row>
    <row r="46" spans="1:15" ht="16.5" customHeight="1" x14ac:dyDescent="0.2">
      <c r="A46" s="209" t="s">
        <v>383</v>
      </c>
      <c r="B46" s="210"/>
      <c r="C46" s="210"/>
      <c r="D46" s="210"/>
      <c r="E46" s="210"/>
      <c r="F46" s="210"/>
      <c r="G46" s="210"/>
      <c r="H46" s="210"/>
      <c r="I46" s="210"/>
      <c r="J46" s="210"/>
      <c r="K46" s="210"/>
      <c r="L46" s="210"/>
      <c r="M46" s="210"/>
      <c r="N46" s="210"/>
      <c r="O46" s="210"/>
    </row>
    <row r="47" spans="1:15" ht="16.5" customHeight="1" x14ac:dyDescent="0.2">
      <c r="A47" s="209" t="s">
        <v>384</v>
      </c>
      <c r="B47" s="210"/>
      <c r="C47" s="210"/>
      <c r="D47" s="210"/>
      <c r="E47" s="210"/>
      <c r="F47" s="210"/>
      <c r="G47" s="210"/>
      <c r="H47" s="210"/>
      <c r="I47" s="210"/>
      <c r="J47" s="210"/>
      <c r="K47" s="210"/>
      <c r="L47" s="210"/>
      <c r="M47" s="210"/>
      <c r="N47" s="210"/>
      <c r="O47" s="210"/>
    </row>
    <row r="48" spans="1:15" ht="16.5" customHeight="1" thickBot="1" x14ac:dyDescent="0.25">
      <c r="A48" s="211" t="s">
        <v>204</v>
      </c>
      <c r="B48" s="212"/>
      <c r="C48" s="212"/>
      <c r="D48" s="212"/>
      <c r="E48" s="212"/>
      <c r="F48" s="212"/>
      <c r="G48" s="212"/>
      <c r="H48" s="212"/>
      <c r="I48" s="212"/>
      <c r="J48" s="212"/>
      <c r="K48" s="212"/>
      <c r="L48" s="212"/>
      <c r="M48" s="212"/>
      <c r="N48" s="212"/>
      <c r="O48" s="212"/>
    </row>
    <row r="49" spans="1:15" ht="16.5" customHeight="1" thickTop="1" thickBot="1" x14ac:dyDescent="0.25">
      <c r="A49" s="204" t="s">
        <v>180</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x14ac:dyDescent="0.25">
      <c r="A50" s="214" t="s">
        <v>205</v>
      </c>
      <c r="B50" s="215"/>
      <c r="C50" s="215"/>
      <c r="D50" s="215"/>
      <c r="E50" s="215"/>
      <c r="F50" s="215"/>
      <c r="G50" s="215"/>
      <c r="H50" s="215"/>
      <c r="I50" s="215"/>
      <c r="J50" s="215"/>
      <c r="K50" s="215"/>
      <c r="L50" s="215"/>
      <c r="M50" s="215"/>
      <c r="N50" s="215"/>
      <c r="O50" s="215"/>
    </row>
    <row r="51" spans="1:15" ht="16.5" thickBot="1" x14ac:dyDescent="0.25">
      <c r="A51" s="172" t="s">
        <v>206</v>
      </c>
      <c r="B51" s="216"/>
      <c r="C51" s="216"/>
      <c r="D51" s="216"/>
      <c r="E51" s="216"/>
      <c r="F51" s="216"/>
      <c r="G51" s="216"/>
      <c r="H51" s="216"/>
      <c r="I51" s="216"/>
      <c r="J51" s="216"/>
      <c r="K51" s="216"/>
      <c r="L51" s="216"/>
      <c r="M51" s="216"/>
      <c r="N51" s="216"/>
      <c r="O51" s="216"/>
    </row>
    <row r="52" spans="1:15" ht="16.5" customHeight="1" x14ac:dyDescent="0.2">
      <c r="A52" s="207" t="s">
        <v>207</v>
      </c>
      <c r="B52" s="208"/>
      <c r="C52" s="208"/>
      <c r="D52" s="208"/>
      <c r="E52" s="208"/>
      <c r="F52" s="208"/>
      <c r="G52" s="208"/>
      <c r="H52" s="208"/>
      <c r="I52" s="208"/>
      <c r="J52" s="208"/>
      <c r="K52" s="208"/>
      <c r="L52" s="208"/>
      <c r="M52" s="208"/>
      <c r="N52" s="208"/>
      <c r="O52" s="208"/>
    </row>
    <row r="53" spans="1:15" ht="16.5" customHeight="1" x14ac:dyDescent="0.2">
      <c r="A53" s="209" t="s">
        <v>208</v>
      </c>
      <c r="B53" s="210"/>
      <c r="C53" s="210"/>
      <c r="D53" s="210"/>
      <c r="E53" s="210"/>
      <c r="F53" s="210"/>
      <c r="G53" s="210"/>
      <c r="H53" s="210"/>
      <c r="I53" s="210"/>
      <c r="J53" s="210"/>
      <c r="K53" s="210"/>
      <c r="L53" s="210"/>
      <c r="M53" s="210"/>
      <c r="N53" s="210"/>
      <c r="O53" s="210"/>
    </row>
    <row r="54" spans="1:15" ht="16.5" customHeight="1" x14ac:dyDescent="0.2">
      <c r="A54" s="209" t="s">
        <v>385</v>
      </c>
      <c r="B54" s="210"/>
      <c r="C54" s="210"/>
      <c r="D54" s="210"/>
      <c r="E54" s="210"/>
      <c r="F54" s="210"/>
      <c r="G54" s="210"/>
      <c r="H54" s="210"/>
      <c r="I54" s="210"/>
      <c r="J54" s="210"/>
      <c r="K54" s="210"/>
      <c r="L54" s="210"/>
      <c r="M54" s="210"/>
      <c r="N54" s="210"/>
      <c r="O54" s="210"/>
    </row>
    <row r="55" spans="1:15" ht="16.5" customHeight="1" thickBot="1" x14ac:dyDescent="0.25">
      <c r="A55" s="211" t="s">
        <v>209</v>
      </c>
      <c r="B55" s="212"/>
      <c r="C55" s="212"/>
      <c r="D55" s="212"/>
      <c r="E55" s="212"/>
      <c r="F55" s="212"/>
      <c r="G55" s="212"/>
      <c r="H55" s="212"/>
      <c r="I55" s="212"/>
      <c r="J55" s="212"/>
      <c r="K55" s="212"/>
      <c r="L55" s="212"/>
      <c r="M55" s="212"/>
      <c r="N55" s="212"/>
      <c r="O55" s="212"/>
    </row>
    <row r="56" spans="1:15" ht="16.5" customHeight="1" thickTop="1" thickBot="1" x14ac:dyDescent="0.25">
      <c r="A56" s="204" t="s">
        <v>210</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25">
      <c r="A57" s="214" t="s">
        <v>211</v>
      </c>
      <c r="B57" s="217"/>
      <c r="C57" s="217"/>
      <c r="D57" s="217"/>
      <c r="E57" s="217"/>
      <c r="F57" s="217"/>
      <c r="G57" s="217"/>
      <c r="H57" s="217"/>
      <c r="I57" s="217"/>
      <c r="J57" s="217"/>
      <c r="K57" s="217"/>
      <c r="L57" s="217"/>
      <c r="M57" s="217"/>
      <c r="N57" s="217"/>
      <c r="O57" s="217"/>
    </row>
    <row r="58" spans="1:15" ht="16.5" customHeight="1" thickBot="1" x14ac:dyDescent="0.25">
      <c r="A58" s="218" t="s">
        <v>212</v>
      </c>
      <c r="B58" s="217"/>
      <c r="C58" s="217"/>
      <c r="D58" s="217"/>
      <c r="E58" s="217"/>
      <c r="F58" s="217"/>
      <c r="G58" s="217"/>
      <c r="H58" s="217"/>
      <c r="I58" s="217"/>
      <c r="J58" s="217"/>
      <c r="K58" s="217"/>
      <c r="L58" s="217"/>
      <c r="M58" s="217"/>
      <c r="N58" s="217"/>
      <c r="O58" s="217"/>
    </row>
    <row r="59" spans="1:15" ht="31.5" customHeight="1" thickBot="1" x14ac:dyDescent="0.25">
      <c r="A59" s="219" t="s">
        <v>213</v>
      </c>
      <c r="B59" s="217"/>
      <c r="C59" s="217"/>
      <c r="D59" s="217"/>
      <c r="E59" s="217"/>
      <c r="F59" s="217"/>
      <c r="G59" s="217"/>
      <c r="H59" s="217"/>
      <c r="I59" s="217"/>
      <c r="J59" s="217"/>
      <c r="K59" s="217"/>
      <c r="L59" s="217"/>
      <c r="M59" s="217"/>
      <c r="N59" s="217"/>
      <c r="O59" s="217"/>
    </row>
    <row r="60" spans="1:15" ht="16.5" customHeight="1" thickBot="1" x14ac:dyDescent="0.25">
      <c r="A60" s="220" t="s">
        <v>214</v>
      </c>
      <c r="B60" s="217"/>
      <c r="C60" s="217"/>
      <c r="D60" s="217"/>
      <c r="E60" s="217"/>
      <c r="F60" s="217"/>
      <c r="G60" s="217"/>
      <c r="H60" s="217"/>
      <c r="I60" s="217"/>
      <c r="J60" s="217"/>
      <c r="K60" s="217"/>
      <c r="L60" s="217"/>
      <c r="M60" s="217"/>
      <c r="N60" s="217"/>
      <c r="O60" s="217"/>
    </row>
    <row r="61" spans="1:15" ht="16.5" customHeight="1" thickBot="1" x14ac:dyDescent="0.25">
      <c r="A61" s="220" t="s">
        <v>215</v>
      </c>
      <c r="B61" s="217"/>
      <c r="C61" s="217"/>
      <c r="D61" s="217"/>
      <c r="E61" s="217"/>
      <c r="F61" s="217"/>
      <c r="G61" s="217"/>
      <c r="H61" s="217"/>
      <c r="I61" s="217"/>
      <c r="J61" s="217"/>
      <c r="K61" s="217"/>
      <c r="L61" s="217"/>
      <c r="M61" s="217"/>
      <c r="N61" s="217"/>
      <c r="O61" s="217"/>
    </row>
    <row r="62" spans="1:15" s="221" customFormat="1" ht="16.5" customHeight="1" x14ac:dyDescent="0.2">
      <c r="A62" s="134"/>
      <c r="B62" s="135"/>
      <c r="C62" s="135"/>
      <c r="D62" s="135"/>
      <c r="E62" s="135"/>
      <c r="F62" s="135"/>
      <c r="G62" s="135"/>
      <c r="H62" s="135"/>
      <c r="I62" s="135"/>
      <c r="J62" s="135"/>
      <c r="K62" s="135"/>
      <c r="L62" s="135"/>
      <c r="M62" s="135"/>
      <c r="N62" s="135"/>
      <c r="O62" s="135"/>
    </row>
    <row r="63" spans="1:15" ht="17.25" customHeight="1" thickBot="1" x14ac:dyDescent="0.25">
      <c r="A63" s="222" t="s">
        <v>171</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1"/>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2"/>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3"/>
      <headerFooter alignWithMargins="0"/>
    </customSheetView>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79"/>
  <sheetViews>
    <sheetView tabSelected="1" zoomScaleNormal="90" workbookViewId="0">
      <selection activeCell="D71" sqref="D71"/>
    </sheetView>
  </sheetViews>
  <sheetFormatPr defaultRowHeight="12.75" x14ac:dyDescent="0.2"/>
  <cols>
    <col min="1" max="1" width="104.6640625" style="83" customWidth="1"/>
    <col min="2" max="5" width="20.1640625" style="83" customWidth="1"/>
    <col min="6" max="6" width="15" style="83" customWidth="1"/>
    <col min="7" max="10" width="12.5" style="83" customWidth="1"/>
    <col min="11" max="15" width="12.1640625" style="83" customWidth="1"/>
    <col min="16" max="16384" width="9.33203125" style="83"/>
  </cols>
  <sheetData>
    <row r="1" spans="1:15" ht="20.25" x14ac:dyDescent="0.3">
      <c r="A1" s="369" t="s">
        <v>389</v>
      </c>
      <c r="B1" s="362"/>
      <c r="C1" s="362"/>
      <c r="D1" s="362"/>
      <c r="E1" s="362"/>
      <c r="F1" s="362"/>
      <c r="G1" s="362"/>
      <c r="H1" s="362"/>
      <c r="I1" s="362"/>
      <c r="J1" s="362"/>
      <c r="K1" s="362"/>
      <c r="L1" s="362"/>
      <c r="M1" s="362"/>
      <c r="N1" s="362"/>
      <c r="O1" s="363"/>
    </row>
    <row r="2" spans="1:15" ht="15.75" x14ac:dyDescent="0.25">
      <c r="A2" s="367" t="s">
        <v>126</v>
      </c>
      <c r="B2" s="365"/>
      <c r="C2" s="365"/>
      <c r="D2" s="365"/>
      <c r="E2" s="365"/>
      <c r="F2" s="365"/>
      <c r="G2" s="365"/>
      <c r="H2" s="365"/>
      <c r="I2" s="365"/>
      <c r="J2" s="365"/>
      <c r="K2" s="365"/>
      <c r="L2" s="365"/>
      <c r="M2" s="365"/>
      <c r="N2" s="365"/>
      <c r="O2" s="366"/>
    </row>
    <row r="3" spans="1:15" ht="16.5" thickBot="1" x14ac:dyDescent="0.3">
      <c r="A3" s="367" t="s">
        <v>388</v>
      </c>
      <c r="B3" s="370"/>
      <c r="C3" s="370"/>
      <c r="D3" s="370"/>
      <c r="E3" s="370"/>
      <c r="F3" s="370"/>
      <c r="G3" s="370"/>
      <c r="H3" s="370"/>
      <c r="I3" s="370"/>
      <c r="J3" s="370"/>
      <c r="K3" s="370"/>
      <c r="L3" s="370"/>
      <c r="M3" s="370"/>
      <c r="N3" s="370"/>
      <c r="O3" s="371"/>
    </row>
    <row r="4" spans="1:15" ht="21" customHeight="1" thickBot="1" x14ac:dyDescent="0.25">
      <c r="A4" s="427" t="str">
        <f>'FormsList&amp;FilerInfo'!B2</f>
        <v>Pasadena Water and Power</v>
      </c>
      <c r="B4" s="372">
        <v>2015</v>
      </c>
      <c r="C4" s="372">
        <v>2016</v>
      </c>
      <c r="D4" s="372">
        <v>2017</v>
      </c>
      <c r="E4" s="372">
        <v>2018</v>
      </c>
      <c r="F4" s="372">
        <v>2019</v>
      </c>
      <c r="G4" s="372">
        <v>2020</v>
      </c>
      <c r="H4" s="372">
        <v>2021</v>
      </c>
      <c r="I4" s="372">
        <v>2022</v>
      </c>
      <c r="J4" s="372">
        <v>2023</v>
      </c>
      <c r="K4" s="372">
        <v>2024</v>
      </c>
      <c r="L4" s="372">
        <v>2025</v>
      </c>
      <c r="M4" s="372">
        <v>2026</v>
      </c>
      <c r="N4" s="372">
        <v>2027</v>
      </c>
      <c r="O4" s="372">
        <v>2028</v>
      </c>
    </row>
    <row r="5" spans="1:15" ht="17.25" customHeight="1" thickBot="1" x14ac:dyDescent="0.25">
      <c r="A5" s="86" t="s">
        <v>127</v>
      </c>
      <c r="B5" s="87"/>
      <c r="C5" s="87"/>
      <c r="D5" s="87"/>
      <c r="E5" s="87"/>
      <c r="F5" s="87"/>
      <c r="G5" s="87"/>
      <c r="H5" s="87"/>
      <c r="I5" s="87"/>
      <c r="J5" s="87"/>
      <c r="K5" s="87"/>
      <c r="L5" s="87"/>
      <c r="M5" s="87"/>
      <c r="N5" s="87"/>
      <c r="O5" s="88"/>
    </row>
    <row r="6" spans="1:15" s="92" customFormat="1" ht="18" customHeight="1" thickBot="1" x14ac:dyDescent="0.25">
      <c r="A6" s="89" t="s">
        <v>128</v>
      </c>
      <c r="B6" s="90"/>
      <c r="C6" s="90"/>
      <c r="D6" s="90"/>
      <c r="E6" s="90"/>
      <c r="F6" s="90"/>
      <c r="G6" s="90"/>
      <c r="H6" s="90"/>
      <c r="I6" s="90"/>
      <c r="J6" s="90"/>
      <c r="K6" s="90"/>
      <c r="L6" s="90"/>
      <c r="M6" s="90"/>
      <c r="N6" s="90"/>
      <c r="O6" s="91"/>
    </row>
    <row r="7" spans="1:15" ht="18" customHeight="1" thickBot="1" x14ac:dyDescent="0.25">
      <c r="A7" s="93" t="s">
        <v>129</v>
      </c>
      <c r="B7" s="94"/>
      <c r="C7" s="94"/>
      <c r="D7" s="94"/>
      <c r="E7" s="94"/>
      <c r="F7" s="94"/>
      <c r="G7" s="94"/>
      <c r="H7" s="94"/>
      <c r="I7" s="94"/>
      <c r="J7" s="94"/>
      <c r="K7" s="94"/>
      <c r="L7" s="94"/>
      <c r="M7" s="94"/>
      <c r="N7" s="94"/>
      <c r="O7" s="95"/>
    </row>
    <row r="8" spans="1:15" s="96" customFormat="1" ht="18" customHeight="1" thickBot="1" x14ac:dyDescent="0.25">
      <c r="A8" s="627" t="s">
        <v>130</v>
      </c>
      <c r="B8" s="628"/>
      <c r="C8" s="628"/>
      <c r="D8" s="628"/>
      <c r="E8" s="628"/>
      <c r="F8" s="628"/>
      <c r="G8" s="628"/>
      <c r="H8" s="628"/>
      <c r="I8" s="628"/>
      <c r="J8" s="628"/>
      <c r="K8" s="628"/>
      <c r="L8" s="628"/>
      <c r="M8" s="628"/>
      <c r="N8" s="629"/>
      <c r="O8" s="630"/>
    </row>
    <row r="9" spans="1:15" s="96" customFormat="1" ht="18" customHeight="1" x14ac:dyDescent="0.2">
      <c r="A9" s="97" t="s">
        <v>131</v>
      </c>
      <c r="B9" s="98"/>
      <c r="C9" s="98"/>
      <c r="D9" s="98"/>
      <c r="E9" s="98"/>
      <c r="F9" s="98"/>
      <c r="G9" s="98"/>
      <c r="H9" s="98"/>
      <c r="I9" s="98"/>
      <c r="J9" s="98"/>
      <c r="K9" s="98"/>
      <c r="L9" s="98"/>
      <c r="M9" s="98"/>
      <c r="N9" s="98"/>
      <c r="O9" s="98"/>
    </row>
    <row r="10" spans="1:15" s="96" customFormat="1" ht="18" customHeight="1" thickBot="1" x14ac:dyDescent="0.25">
      <c r="A10" s="99" t="s">
        <v>132</v>
      </c>
      <c r="B10" s="100"/>
      <c r="C10" s="100"/>
      <c r="D10" s="100"/>
      <c r="E10" s="100"/>
      <c r="F10" s="100"/>
      <c r="G10" s="100"/>
      <c r="H10" s="100"/>
      <c r="I10" s="100"/>
      <c r="J10" s="100"/>
      <c r="K10" s="100"/>
      <c r="L10" s="100"/>
      <c r="M10" s="100"/>
      <c r="N10" s="100"/>
      <c r="O10" s="100"/>
    </row>
    <row r="11" spans="1:15" ht="18" customHeight="1" thickBot="1" x14ac:dyDescent="0.25">
      <c r="A11" s="89" t="s">
        <v>133</v>
      </c>
      <c r="B11" s="90"/>
      <c r="C11" s="90"/>
      <c r="D11" s="90"/>
      <c r="E11" s="90"/>
      <c r="F11" s="90"/>
      <c r="G11" s="90"/>
      <c r="H11" s="90"/>
      <c r="I11" s="90"/>
      <c r="J11" s="90"/>
      <c r="K11" s="90"/>
      <c r="L11" s="90"/>
      <c r="M11" s="90"/>
      <c r="N11" s="90"/>
      <c r="O11" s="91"/>
    </row>
    <row r="12" spans="1:15" ht="18" customHeight="1" x14ac:dyDescent="0.2">
      <c r="A12" s="101" t="s">
        <v>131</v>
      </c>
      <c r="B12" s="102"/>
      <c r="C12" s="102"/>
      <c r="D12" s="102"/>
      <c r="E12" s="102"/>
      <c r="F12" s="102"/>
      <c r="G12" s="102"/>
      <c r="H12" s="102"/>
      <c r="I12" s="102"/>
      <c r="J12" s="102"/>
      <c r="K12" s="102"/>
      <c r="L12" s="102"/>
      <c r="M12" s="102"/>
      <c r="N12" s="102"/>
      <c r="O12" s="102"/>
    </row>
    <row r="13" spans="1:15" ht="18" customHeight="1" thickBot="1" x14ac:dyDescent="0.25">
      <c r="A13" s="103" t="s">
        <v>132</v>
      </c>
      <c r="B13" s="104"/>
      <c r="C13" s="104"/>
      <c r="D13" s="104"/>
      <c r="E13" s="104"/>
      <c r="F13" s="104"/>
      <c r="G13" s="104"/>
      <c r="H13" s="104"/>
      <c r="I13" s="104"/>
      <c r="J13" s="104"/>
      <c r="K13" s="104"/>
      <c r="L13" s="104"/>
      <c r="M13" s="104"/>
      <c r="N13" s="104"/>
      <c r="O13" s="104"/>
    </row>
    <row r="14" spans="1:15" ht="18" customHeight="1" thickBot="1" x14ac:dyDescent="0.25">
      <c r="A14" s="89" t="s">
        <v>134</v>
      </c>
      <c r="B14" s="90"/>
      <c r="C14" s="90"/>
      <c r="D14" s="90"/>
      <c r="E14" s="90"/>
      <c r="F14" s="90"/>
      <c r="G14" s="90"/>
      <c r="H14" s="90"/>
      <c r="I14" s="90"/>
      <c r="J14" s="90"/>
      <c r="K14" s="90"/>
      <c r="L14" s="90"/>
      <c r="M14" s="90"/>
      <c r="N14" s="90"/>
      <c r="O14" s="91"/>
    </row>
    <row r="15" spans="1:15" ht="18" customHeight="1" x14ac:dyDescent="0.2">
      <c r="A15" s="101" t="s">
        <v>131</v>
      </c>
      <c r="B15" s="105"/>
      <c r="C15" s="105"/>
      <c r="D15" s="105"/>
      <c r="E15" s="105"/>
      <c r="F15" s="105"/>
      <c r="G15" s="105"/>
      <c r="H15" s="105"/>
      <c r="I15" s="105"/>
      <c r="J15" s="105"/>
      <c r="K15" s="105"/>
      <c r="L15" s="105"/>
      <c r="M15" s="105"/>
      <c r="N15" s="105"/>
      <c r="O15" s="105"/>
    </row>
    <row r="16" spans="1:15" ht="18" customHeight="1" thickBot="1" x14ac:dyDescent="0.25">
      <c r="A16" s="103" t="s">
        <v>132</v>
      </c>
      <c r="B16" s="106"/>
      <c r="C16" s="106"/>
      <c r="D16" s="106"/>
      <c r="E16" s="106"/>
      <c r="F16" s="106"/>
      <c r="G16" s="106"/>
      <c r="H16" s="106"/>
      <c r="I16" s="106"/>
      <c r="J16" s="106"/>
      <c r="K16" s="106"/>
      <c r="L16" s="106"/>
      <c r="M16" s="106"/>
      <c r="N16" s="106"/>
      <c r="O16" s="106"/>
    </row>
    <row r="17" spans="1:15" ht="18" customHeight="1" thickBot="1" x14ac:dyDescent="0.25">
      <c r="A17" s="89" t="s">
        <v>135</v>
      </c>
      <c r="B17" s="90"/>
      <c r="C17" s="90"/>
      <c r="D17" s="90"/>
      <c r="E17" s="90"/>
      <c r="F17" s="90"/>
      <c r="G17" s="90"/>
      <c r="H17" s="90"/>
      <c r="I17" s="90"/>
      <c r="J17" s="90"/>
      <c r="K17" s="90"/>
      <c r="L17" s="90"/>
      <c r="M17" s="90"/>
      <c r="N17" s="90"/>
      <c r="O17" s="91"/>
    </row>
    <row r="18" spans="1:15" ht="18" customHeight="1" x14ac:dyDescent="0.2">
      <c r="A18" s="101" t="s">
        <v>131</v>
      </c>
      <c r="B18" s="509">
        <v>7420580</v>
      </c>
      <c r="C18" s="509">
        <v>4037322</v>
      </c>
      <c r="D18" s="509">
        <v>7472555</v>
      </c>
      <c r="E18" s="509">
        <v>5698795</v>
      </c>
      <c r="F18" s="102"/>
      <c r="G18" s="102"/>
      <c r="H18" s="102"/>
      <c r="I18" s="102"/>
      <c r="J18" s="102"/>
      <c r="K18" s="102"/>
      <c r="L18" s="102"/>
      <c r="M18" s="102"/>
      <c r="N18" s="102"/>
      <c r="O18" s="102"/>
    </row>
    <row r="19" spans="1:15" ht="18" customHeight="1" x14ac:dyDescent="0.2">
      <c r="A19" s="103" t="s">
        <v>132</v>
      </c>
      <c r="B19" s="510">
        <v>10387235</v>
      </c>
      <c r="C19" s="510">
        <v>17980951</v>
      </c>
      <c r="D19" s="510">
        <v>18687075</v>
      </c>
      <c r="E19" s="510">
        <v>23281728</v>
      </c>
      <c r="F19" s="107"/>
      <c r="G19" s="107"/>
      <c r="H19" s="107"/>
      <c r="I19" s="107"/>
      <c r="J19" s="107"/>
      <c r="K19" s="107"/>
      <c r="L19" s="107"/>
      <c r="M19" s="107"/>
      <c r="N19" s="107"/>
      <c r="O19" s="107"/>
    </row>
    <row r="20" spans="1:15" ht="18" customHeight="1" x14ac:dyDescent="0.2">
      <c r="A20" s="185" t="s">
        <v>379</v>
      </c>
      <c r="B20" s="108">
        <v>4.1900000000000004</v>
      </c>
      <c r="C20" s="108">
        <v>3.06</v>
      </c>
      <c r="D20" s="108">
        <v>2.67</v>
      </c>
      <c r="E20" s="108">
        <v>3.31</v>
      </c>
      <c r="F20" s="108"/>
      <c r="G20" s="108"/>
      <c r="H20" s="108"/>
      <c r="I20" s="108"/>
      <c r="J20" s="108"/>
      <c r="K20" s="108"/>
      <c r="L20" s="108"/>
      <c r="M20" s="108"/>
      <c r="N20" s="108"/>
      <c r="O20" s="108"/>
    </row>
    <row r="21" spans="1:15" ht="18" customHeight="1" thickBot="1" x14ac:dyDescent="0.25">
      <c r="A21" s="185" t="s">
        <v>391</v>
      </c>
      <c r="B21" s="409">
        <v>12.16</v>
      </c>
      <c r="C21" s="409">
        <v>0</v>
      </c>
      <c r="D21" s="409">
        <v>12.73</v>
      </c>
      <c r="E21" s="409">
        <v>13.91</v>
      </c>
      <c r="F21" s="409"/>
      <c r="G21" s="409"/>
      <c r="H21" s="409"/>
      <c r="I21" s="409"/>
      <c r="J21" s="409"/>
      <c r="K21" s="409"/>
      <c r="L21" s="409"/>
      <c r="M21" s="409"/>
      <c r="N21" s="409"/>
      <c r="O21" s="410"/>
    </row>
    <row r="22" spans="1:15" ht="18" customHeight="1" thickBot="1" x14ac:dyDescent="0.25">
      <c r="A22" s="89" t="s">
        <v>136</v>
      </c>
      <c r="B22" s="90"/>
      <c r="C22" s="90"/>
      <c r="D22" s="90"/>
      <c r="E22" s="90"/>
      <c r="F22" s="90"/>
      <c r="G22" s="90"/>
      <c r="H22" s="90"/>
      <c r="I22" s="90"/>
      <c r="J22" s="90"/>
      <c r="K22" s="90"/>
      <c r="L22" s="90"/>
      <c r="M22" s="90"/>
      <c r="N22" s="90"/>
      <c r="O22" s="91"/>
    </row>
    <row r="23" spans="1:15" ht="18" customHeight="1" x14ac:dyDescent="0.2">
      <c r="A23" s="101" t="s">
        <v>131</v>
      </c>
      <c r="B23" s="102"/>
      <c r="C23" s="102"/>
      <c r="D23" s="102"/>
      <c r="E23" s="102"/>
      <c r="F23" s="102"/>
      <c r="G23" s="102"/>
      <c r="H23" s="102"/>
      <c r="I23" s="102"/>
      <c r="J23" s="102"/>
      <c r="K23" s="102"/>
      <c r="L23" s="102"/>
      <c r="M23" s="102"/>
      <c r="N23" s="102"/>
      <c r="O23" s="102"/>
    </row>
    <row r="24" spans="1:15" ht="18" customHeight="1" x14ac:dyDescent="0.2">
      <c r="A24" s="103" t="s">
        <v>132</v>
      </c>
      <c r="B24" s="109"/>
      <c r="C24" s="109"/>
      <c r="D24" s="109"/>
      <c r="E24" s="109"/>
      <c r="F24" s="109"/>
      <c r="G24" s="109"/>
      <c r="H24" s="109"/>
      <c r="I24" s="109"/>
      <c r="J24" s="109"/>
      <c r="K24" s="109"/>
      <c r="L24" s="109"/>
      <c r="M24" s="109"/>
      <c r="N24" s="109"/>
      <c r="O24" s="109"/>
    </row>
    <row r="25" spans="1:15" ht="18" customHeight="1" thickBot="1" x14ac:dyDescent="0.25">
      <c r="A25" s="110" t="s">
        <v>380</v>
      </c>
      <c r="B25" s="111"/>
      <c r="C25" s="111"/>
      <c r="D25" s="111"/>
      <c r="E25" s="111"/>
      <c r="F25" s="111"/>
      <c r="G25" s="111"/>
      <c r="H25" s="111"/>
      <c r="I25" s="111"/>
      <c r="J25" s="111"/>
      <c r="K25" s="111"/>
      <c r="L25" s="111"/>
      <c r="M25" s="111"/>
      <c r="N25" s="111"/>
      <c r="O25" s="111"/>
    </row>
    <row r="26" spans="1:15" ht="15.75" customHeight="1" thickBot="1" x14ac:dyDescent="0.25">
      <c r="A26" s="89" t="s">
        <v>137</v>
      </c>
      <c r="B26" s="90"/>
      <c r="C26" s="90"/>
      <c r="D26" s="90"/>
      <c r="E26" s="90"/>
      <c r="F26" s="90"/>
      <c r="G26" s="90"/>
      <c r="H26" s="90"/>
      <c r="I26" s="90"/>
      <c r="J26" s="90"/>
      <c r="K26" s="90"/>
      <c r="L26" s="90"/>
      <c r="M26" s="90"/>
      <c r="N26" s="90"/>
      <c r="O26" s="91"/>
    </row>
    <row r="27" spans="1:15" ht="15.75" customHeight="1" x14ac:dyDescent="0.2">
      <c r="A27" s="101" t="s">
        <v>131</v>
      </c>
      <c r="B27" s="112"/>
      <c r="C27" s="112"/>
      <c r="D27" s="112"/>
      <c r="E27" s="112"/>
      <c r="F27" s="112"/>
      <c r="G27" s="112"/>
      <c r="H27" s="112"/>
      <c r="I27" s="112"/>
      <c r="J27" s="112"/>
      <c r="K27" s="112"/>
      <c r="L27" s="112"/>
      <c r="M27" s="112"/>
      <c r="N27" s="112"/>
      <c r="O27" s="112"/>
    </row>
    <row r="28" spans="1:15" ht="15.75" customHeight="1" thickBot="1" x14ac:dyDescent="0.25">
      <c r="A28" s="103" t="s">
        <v>132</v>
      </c>
      <c r="B28" s="113"/>
      <c r="C28" s="113"/>
      <c r="D28" s="113"/>
      <c r="E28" s="113"/>
      <c r="F28" s="113"/>
      <c r="G28" s="113"/>
      <c r="H28" s="113"/>
      <c r="I28" s="113"/>
      <c r="J28" s="113"/>
      <c r="K28" s="113"/>
      <c r="L28" s="113"/>
      <c r="M28" s="113"/>
      <c r="N28" s="113"/>
      <c r="O28" s="113"/>
    </row>
    <row r="29" spans="1:15" ht="17.25" customHeight="1" thickBot="1" x14ac:dyDescent="0.25">
      <c r="A29" s="93" t="s">
        <v>138</v>
      </c>
      <c r="B29" s="94"/>
      <c r="C29" s="94"/>
      <c r="D29" s="94"/>
      <c r="E29" s="94"/>
      <c r="F29" s="94"/>
      <c r="G29" s="94"/>
      <c r="H29" s="94"/>
      <c r="I29" s="94"/>
      <c r="J29" s="94"/>
      <c r="K29" s="94"/>
      <c r="L29" s="94"/>
      <c r="M29" s="94"/>
      <c r="N29" s="94"/>
      <c r="O29" s="95"/>
    </row>
    <row r="30" spans="1:15" ht="17.25" customHeight="1" thickBot="1" x14ac:dyDescent="0.25">
      <c r="A30" s="114" t="s">
        <v>139</v>
      </c>
      <c r="B30" s="115"/>
      <c r="C30" s="115"/>
      <c r="D30" s="115"/>
      <c r="E30" s="115"/>
      <c r="F30" s="115"/>
      <c r="G30" s="115"/>
      <c r="H30" s="115"/>
      <c r="I30" s="115"/>
      <c r="J30" s="115"/>
      <c r="K30" s="116"/>
      <c r="L30" s="395"/>
      <c r="M30" s="395"/>
      <c r="N30" s="115"/>
      <c r="O30" s="116"/>
    </row>
    <row r="31" spans="1:15" ht="17.25" customHeight="1" thickBot="1" x14ac:dyDescent="0.25">
      <c r="A31" s="89" t="s">
        <v>140</v>
      </c>
      <c r="B31" s="90"/>
      <c r="C31" s="90"/>
      <c r="D31" s="90"/>
      <c r="E31" s="90"/>
      <c r="F31" s="90"/>
      <c r="G31" s="90"/>
      <c r="H31" s="90"/>
      <c r="I31" s="90"/>
      <c r="J31" s="90"/>
      <c r="K31" s="90"/>
      <c r="L31" s="90"/>
      <c r="M31" s="90"/>
      <c r="N31" s="90"/>
      <c r="O31" s="91"/>
    </row>
    <row r="32" spans="1:15" ht="17.25" customHeight="1" x14ac:dyDescent="0.2">
      <c r="A32" s="117" t="s">
        <v>141</v>
      </c>
      <c r="B32" s="511">
        <v>3997514</v>
      </c>
      <c r="C32" s="511">
        <v>3807897</v>
      </c>
      <c r="D32" s="511">
        <v>4497212</v>
      </c>
      <c r="E32" s="511">
        <v>4161960</v>
      </c>
      <c r="F32" s="118"/>
      <c r="G32" s="118"/>
      <c r="H32" s="118"/>
      <c r="I32" s="118"/>
      <c r="J32" s="118"/>
      <c r="K32" s="119"/>
      <c r="L32" s="396"/>
      <c r="M32" s="396"/>
      <c r="N32" s="118"/>
      <c r="O32" s="119"/>
    </row>
    <row r="33" spans="1:15" ht="17.25" customHeight="1" x14ac:dyDescent="0.2">
      <c r="A33" s="120" t="s">
        <v>142</v>
      </c>
      <c r="B33" s="511">
        <v>35119375</v>
      </c>
      <c r="C33" s="511">
        <v>29485737</v>
      </c>
      <c r="D33" s="511">
        <v>31080415</v>
      </c>
      <c r="E33" s="511">
        <v>28067061</v>
      </c>
      <c r="F33" s="118"/>
      <c r="G33" s="118"/>
      <c r="H33" s="118"/>
      <c r="I33" s="118"/>
      <c r="J33" s="118"/>
      <c r="K33" s="119"/>
      <c r="L33" s="396"/>
      <c r="M33" s="396"/>
      <c r="N33" s="118"/>
      <c r="O33" s="119"/>
    </row>
    <row r="34" spans="1:15" ht="17.25" customHeight="1" x14ac:dyDescent="0.2">
      <c r="A34" s="120" t="s">
        <v>143</v>
      </c>
      <c r="B34" s="511">
        <v>629750</v>
      </c>
      <c r="C34" s="511">
        <v>650366</v>
      </c>
      <c r="D34" s="511">
        <v>761831</v>
      </c>
      <c r="E34" s="511">
        <v>816647</v>
      </c>
      <c r="F34" s="118"/>
      <c r="G34" s="118"/>
      <c r="H34" s="118"/>
      <c r="I34" s="118"/>
      <c r="J34" s="118"/>
      <c r="K34" s="119"/>
      <c r="L34" s="396"/>
      <c r="M34" s="396"/>
      <c r="N34" s="118"/>
      <c r="O34" s="119"/>
    </row>
    <row r="35" spans="1:15" ht="17.25" customHeight="1" x14ac:dyDescent="0.2">
      <c r="A35" s="120" t="s">
        <v>144</v>
      </c>
      <c r="B35" s="511"/>
      <c r="C35" s="511"/>
      <c r="D35" s="511"/>
      <c r="E35" s="511"/>
      <c r="F35" s="118"/>
      <c r="G35" s="118"/>
      <c r="H35" s="118"/>
      <c r="I35" s="118"/>
      <c r="J35" s="118"/>
      <c r="K35" s="119"/>
      <c r="L35" s="396"/>
      <c r="M35" s="396"/>
      <c r="N35" s="118"/>
      <c r="O35" s="119"/>
    </row>
    <row r="36" spans="1:15" ht="17.25" customHeight="1" thickBot="1" x14ac:dyDescent="0.25">
      <c r="A36" s="121" t="s">
        <v>145</v>
      </c>
      <c r="B36" s="512">
        <v>4278507.4800000004</v>
      </c>
      <c r="C36" s="512">
        <v>4644740</v>
      </c>
      <c r="D36" s="512">
        <v>10761987</v>
      </c>
      <c r="E36" s="512">
        <v>14295782</v>
      </c>
      <c r="F36" s="116"/>
      <c r="G36" s="116"/>
      <c r="H36" s="116"/>
      <c r="I36" s="116"/>
      <c r="J36" s="116"/>
      <c r="K36" s="116"/>
      <c r="L36" s="116"/>
      <c r="M36" s="116"/>
      <c r="N36" s="116"/>
      <c r="O36" s="116"/>
    </row>
    <row r="37" spans="1:15" ht="17.25" customHeight="1" thickBot="1" x14ac:dyDescent="0.25">
      <c r="A37" s="122" t="s">
        <v>146</v>
      </c>
      <c r="B37" s="147"/>
      <c r="C37" s="147"/>
      <c r="D37" s="147"/>
      <c r="E37" s="147"/>
      <c r="F37" s="147"/>
      <c r="G37" s="147"/>
      <c r="H37" s="147"/>
      <c r="I37" s="147"/>
      <c r="J37" s="147"/>
      <c r="K37" s="147"/>
      <c r="L37" s="147"/>
      <c r="M37" s="147"/>
      <c r="N37" s="147"/>
      <c r="O37" s="147"/>
    </row>
    <row r="38" spans="1:15" ht="17.25" customHeight="1" thickBot="1" x14ac:dyDescent="0.25">
      <c r="A38" s="451" t="s">
        <v>147</v>
      </c>
      <c r="B38" s="123"/>
      <c r="C38" s="123"/>
      <c r="D38" s="123"/>
      <c r="E38" s="123"/>
      <c r="F38" s="123"/>
      <c r="G38" s="123"/>
      <c r="H38" s="123"/>
      <c r="I38" s="123"/>
      <c r="J38" s="123"/>
      <c r="K38" s="123"/>
      <c r="L38" s="123"/>
      <c r="M38" s="123"/>
      <c r="N38" s="123"/>
      <c r="O38" s="124"/>
    </row>
    <row r="39" spans="1:15" ht="17.25" customHeight="1" x14ac:dyDescent="0.2">
      <c r="A39" s="452" t="s">
        <v>148</v>
      </c>
      <c r="B39" s="513">
        <v>4861671</v>
      </c>
      <c r="C39" s="513">
        <v>7207496</v>
      </c>
      <c r="D39" s="513">
        <v>9028964</v>
      </c>
      <c r="E39" s="513">
        <v>4979495</v>
      </c>
      <c r="F39" s="112"/>
      <c r="G39" s="112"/>
      <c r="H39" s="112"/>
      <c r="I39" s="112"/>
      <c r="J39" s="112"/>
      <c r="K39" s="112"/>
      <c r="L39" s="112"/>
      <c r="M39" s="112"/>
      <c r="N39" s="112"/>
      <c r="O39" s="112"/>
    </row>
    <row r="40" spans="1:15" ht="17.25" customHeight="1" thickBot="1" x14ac:dyDescent="0.25">
      <c r="A40" s="453" t="s">
        <v>149</v>
      </c>
      <c r="B40" s="514">
        <v>3764789</v>
      </c>
      <c r="C40" s="514">
        <v>4552392.5</v>
      </c>
      <c r="D40" s="514">
        <v>3594730</v>
      </c>
      <c r="E40" s="514">
        <v>5513514</v>
      </c>
      <c r="F40" s="113"/>
      <c r="G40" s="113"/>
      <c r="H40" s="113"/>
      <c r="I40" s="113"/>
      <c r="J40" s="113"/>
      <c r="K40" s="113"/>
      <c r="L40" s="113"/>
      <c r="M40" s="113"/>
      <c r="N40" s="113"/>
      <c r="O40" s="113"/>
    </row>
    <row r="41" spans="1:15" ht="17.25" customHeight="1" thickBot="1" x14ac:dyDescent="0.25">
      <c r="A41" s="454" t="s">
        <v>150</v>
      </c>
      <c r="B41" s="408"/>
      <c r="C41" s="408"/>
      <c r="D41" s="408"/>
      <c r="E41" s="408"/>
      <c r="F41" s="408"/>
      <c r="G41" s="408"/>
      <c r="H41" s="408"/>
      <c r="I41" s="408"/>
      <c r="J41" s="408"/>
      <c r="K41" s="408"/>
      <c r="L41" s="408"/>
      <c r="M41" s="408"/>
      <c r="N41" s="408"/>
      <c r="O41" s="408"/>
    </row>
    <row r="42" spans="1:15" ht="17.25" customHeight="1" thickBot="1" x14ac:dyDescent="0.25">
      <c r="A42" s="454" t="s">
        <v>378</v>
      </c>
      <c r="B42" s="148"/>
      <c r="C42" s="148"/>
      <c r="D42" s="148"/>
      <c r="E42" s="148"/>
      <c r="F42" s="148"/>
      <c r="G42" s="148"/>
      <c r="H42" s="148"/>
      <c r="I42" s="148"/>
      <c r="J42" s="148"/>
      <c r="K42" s="148"/>
      <c r="L42" s="148"/>
      <c r="M42" s="148"/>
      <c r="N42" s="148"/>
      <c r="O42" s="148"/>
    </row>
    <row r="43" spans="1:15" s="96" customFormat="1" ht="16.5" customHeight="1" thickBot="1" x14ac:dyDescent="0.25">
      <c r="A43" s="455" t="s">
        <v>151</v>
      </c>
      <c r="B43" s="90"/>
      <c r="C43" s="90"/>
      <c r="D43" s="90"/>
      <c r="E43" s="90"/>
      <c r="F43" s="90"/>
      <c r="G43" s="90"/>
      <c r="H43" s="90"/>
      <c r="I43" s="90"/>
      <c r="J43" s="90"/>
      <c r="K43" s="90"/>
      <c r="L43" s="90"/>
      <c r="M43" s="90"/>
      <c r="N43" s="90"/>
      <c r="O43" s="91"/>
    </row>
    <row r="44" spans="1:15" s="96" customFormat="1" ht="16.5" customHeight="1" x14ac:dyDescent="0.2">
      <c r="A44" s="456" t="s">
        <v>152</v>
      </c>
      <c r="B44" s="515">
        <v>406654</v>
      </c>
      <c r="C44" s="515">
        <v>468529</v>
      </c>
      <c r="D44" s="515">
        <v>414596</v>
      </c>
      <c r="E44" s="515">
        <v>451593</v>
      </c>
      <c r="F44" s="98"/>
      <c r="G44" s="98"/>
      <c r="H44" s="98"/>
      <c r="I44" s="98"/>
      <c r="J44" s="98"/>
      <c r="K44" s="98"/>
      <c r="L44" s="98"/>
      <c r="M44" s="98"/>
      <c r="N44" s="98"/>
      <c r="O44" s="98"/>
    </row>
    <row r="45" spans="1:15" s="96" customFormat="1" ht="16.5" customHeight="1" x14ac:dyDescent="0.2">
      <c r="A45" s="457" t="s">
        <v>153</v>
      </c>
      <c r="B45" s="516">
        <v>12356075</v>
      </c>
      <c r="C45" s="516">
        <v>11912830</v>
      </c>
      <c r="D45" s="516">
        <v>12354553</v>
      </c>
      <c r="E45" s="516">
        <v>13073546</v>
      </c>
      <c r="F45" s="126"/>
      <c r="G45" s="126"/>
      <c r="H45" s="126"/>
      <c r="I45" s="126"/>
      <c r="J45" s="126"/>
      <c r="K45" s="126"/>
      <c r="L45" s="126"/>
      <c r="M45" s="126"/>
      <c r="N45" s="126"/>
      <c r="O45" s="126"/>
    </row>
    <row r="46" spans="1:15" s="96" customFormat="1" ht="16.5" customHeight="1" thickBot="1" x14ac:dyDescent="0.25">
      <c r="A46" s="458" t="s">
        <v>154</v>
      </c>
      <c r="B46" s="517">
        <v>10760049</v>
      </c>
      <c r="C46" s="517">
        <v>12390312</v>
      </c>
      <c r="D46" s="517">
        <v>13060456</v>
      </c>
      <c r="E46" s="517">
        <v>13542787</v>
      </c>
      <c r="F46" s="127"/>
      <c r="G46" s="127"/>
      <c r="H46" s="127"/>
      <c r="I46" s="127"/>
      <c r="J46" s="127"/>
      <c r="K46" s="127"/>
      <c r="L46" s="127"/>
      <c r="M46" s="127"/>
      <c r="N46" s="127"/>
      <c r="O46" s="127"/>
    </row>
    <row r="47" spans="1:15" ht="18.75" customHeight="1" thickBot="1" x14ac:dyDescent="0.25">
      <c r="A47" s="459" t="s">
        <v>155</v>
      </c>
      <c r="B47" s="519">
        <v>18210184</v>
      </c>
      <c r="C47" s="519">
        <v>18859962</v>
      </c>
      <c r="D47" s="519">
        <v>25409308</v>
      </c>
      <c r="E47" s="519">
        <v>23081484</v>
      </c>
      <c r="F47" s="128"/>
      <c r="G47" s="128"/>
      <c r="H47" s="128"/>
      <c r="I47" s="128"/>
      <c r="J47" s="128"/>
      <c r="K47" s="128"/>
      <c r="L47" s="128"/>
      <c r="M47" s="128"/>
      <c r="N47" s="128"/>
      <c r="O47" s="128"/>
    </row>
    <row r="48" spans="1:15" s="96" customFormat="1" ht="17.25" customHeight="1" thickBot="1" x14ac:dyDescent="0.25">
      <c r="A48" s="459" t="s">
        <v>156</v>
      </c>
      <c r="B48" s="519">
        <v>4371891</v>
      </c>
      <c r="C48" s="519">
        <v>4129261</v>
      </c>
      <c r="D48" s="519">
        <v>6061763</v>
      </c>
      <c r="E48" s="519">
        <v>4989786</v>
      </c>
      <c r="F48" s="128"/>
      <c r="G48" s="128"/>
      <c r="H48" s="128"/>
      <c r="I48" s="128"/>
      <c r="J48" s="128"/>
      <c r="K48" s="128"/>
      <c r="L48" s="128"/>
      <c r="M48" s="128"/>
      <c r="N48" s="128"/>
      <c r="O48" s="128"/>
    </row>
    <row r="49" spans="1:15" s="96" customFormat="1" ht="17.25" customHeight="1" thickBot="1" x14ac:dyDescent="0.25">
      <c r="A49" s="459" t="s">
        <v>157</v>
      </c>
      <c r="B49" s="519">
        <f>43325479-12780.44</f>
        <v>43312698.560000002</v>
      </c>
      <c r="C49" s="519">
        <f>43206887+0.31</f>
        <v>43206887.310000002</v>
      </c>
      <c r="D49" s="519">
        <f>41296485-1316150.61</f>
        <v>39980334.390000001</v>
      </c>
      <c r="E49" s="519">
        <f>31061928-55250.45</f>
        <v>31006677.550000001</v>
      </c>
      <c r="F49" s="128"/>
      <c r="G49" s="128"/>
      <c r="H49" s="128"/>
      <c r="I49" s="128"/>
      <c r="J49" s="128"/>
      <c r="K49" s="128"/>
      <c r="L49" s="128"/>
      <c r="M49" s="128"/>
      <c r="N49" s="128"/>
      <c r="O49" s="128"/>
    </row>
    <row r="50" spans="1:15" s="96" customFormat="1" ht="17.25" customHeight="1" thickBot="1" x14ac:dyDescent="0.25">
      <c r="A50" s="455" t="s">
        <v>158</v>
      </c>
      <c r="B50" s="90"/>
      <c r="C50" s="90"/>
      <c r="D50" s="90"/>
      <c r="E50" s="90"/>
      <c r="F50" s="90"/>
      <c r="G50" s="90"/>
      <c r="H50" s="90"/>
      <c r="I50" s="90"/>
      <c r="J50" s="90"/>
      <c r="K50" s="90"/>
      <c r="L50" s="90"/>
      <c r="M50" s="90"/>
      <c r="N50" s="90"/>
      <c r="O50" s="91"/>
    </row>
    <row r="51" spans="1:15" s="96" customFormat="1" ht="17.25" customHeight="1" x14ac:dyDescent="0.2">
      <c r="A51" s="460" t="s">
        <v>159</v>
      </c>
      <c r="B51" s="515">
        <v>811922</v>
      </c>
      <c r="C51" s="515">
        <v>846307</v>
      </c>
      <c r="D51" s="515">
        <v>850000</v>
      </c>
      <c r="E51" s="515">
        <v>1000000</v>
      </c>
      <c r="F51" s="98"/>
      <c r="G51" s="98"/>
      <c r="H51" s="98"/>
      <c r="I51" s="98"/>
      <c r="J51" s="98"/>
      <c r="K51" s="98"/>
      <c r="L51" s="98"/>
      <c r="M51" s="98"/>
      <c r="N51" s="98"/>
      <c r="O51" s="98"/>
    </row>
    <row r="52" spans="1:15" ht="16.5" customHeight="1" x14ac:dyDescent="0.2">
      <c r="A52" s="461" t="s">
        <v>160</v>
      </c>
      <c r="B52" s="511">
        <v>2080755</v>
      </c>
      <c r="C52" s="511">
        <v>2900469</v>
      </c>
      <c r="D52" s="511">
        <v>4000000</v>
      </c>
      <c r="E52" s="511">
        <v>3000000</v>
      </c>
      <c r="F52" s="118"/>
      <c r="G52" s="118"/>
      <c r="H52" s="118"/>
      <c r="I52" s="118"/>
      <c r="J52" s="118"/>
      <c r="K52" s="119"/>
      <c r="L52" s="396"/>
      <c r="M52" s="396"/>
      <c r="N52" s="118"/>
      <c r="O52" s="119"/>
    </row>
    <row r="53" spans="1:15" ht="17.25" customHeight="1" x14ac:dyDescent="0.2">
      <c r="A53" s="462" t="s">
        <v>386</v>
      </c>
      <c r="B53" s="511">
        <v>2457893</v>
      </c>
      <c r="C53" s="511">
        <v>2322751</v>
      </c>
      <c r="D53" s="511">
        <v>1090000</v>
      </c>
      <c r="E53" s="511">
        <v>1000000</v>
      </c>
      <c r="F53" s="118"/>
      <c r="G53" s="118"/>
      <c r="H53" s="118"/>
      <c r="I53" s="118"/>
      <c r="J53" s="118"/>
      <c r="K53" s="119"/>
      <c r="L53" s="396"/>
      <c r="M53" s="396"/>
      <c r="N53" s="118"/>
      <c r="O53" s="119"/>
    </row>
    <row r="54" spans="1:15" ht="17.25" customHeight="1" thickBot="1" x14ac:dyDescent="0.25">
      <c r="A54" s="462" t="s">
        <v>161</v>
      </c>
      <c r="B54" s="518">
        <f>6328795-SUM(B51:B53)</f>
        <v>978225</v>
      </c>
      <c r="C54" s="518">
        <f>7317146-SUM(C51:C53)</f>
        <v>1247619</v>
      </c>
      <c r="D54" s="518">
        <f>8235194-SUM(D51:D53)</f>
        <v>2295194</v>
      </c>
      <c r="E54" s="518">
        <f>7922135-SUM(E51:E53)</f>
        <v>2922135</v>
      </c>
      <c r="F54" s="115"/>
      <c r="G54" s="115"/>
      <c r="H54" s="115"/>
      <c r="I54" s="115"/>
      <c r="J54" s="115"/>
      <c r="K54" s="116"/>
      <c r="L54" s="395"/>
      <c r="M54" s="395"/>
      <c r="N54" s="115"/>
      <c r="O54" s="116"/>
    </row>
    <row r="55" spans="1:15" ht="17.25" customHeight="1" thickBot="1" x14ac:dyDescent="0.25">
      <c r="A55" s="455" t="s">
        <v>296</v>
      </c>
      <c r="B55" s="128"/>
      <c r="C55" s="128"/>
      <c r="D55" s="128"/>
      <c r="E55" s="128"/>
      <c r="F55" s="128"/>
      <c r="G55" s="128"/>
      <c r="H55" s="128"/>
      <c r="I55" s="128"/>
      <c r="J55" s="128"/>
      <c r="K55" s="128"/>
      <c r="L55" s="128"/>
      <c r="M55" s="128"/>
      <c r="N55" s="128"/>
      <c r="O55" s="128"/>
    </row>
    <row r="56" spans="1:15" s="96" customFormat="1" ht="18" customHeight="1" thickBot="1" x14ac:dyDescent="0.25">
      <c r="A56" s="459" t="s">
        <v>162</v>
      </c>
      <c r="B56" s="518"/>
      <c r="C56" s="518"/>
      <c r="D56" s="518"/>
      <c r="E56" s="518"/>
      <c r="F56" s="128"/>
      <c r="G56" s="128"/>
      <c r="H56" s="128"/>
      <c r="I56" s="128"/>
      <c r="J56" s="128"/>
      <c r="K56" s="128"/>
      <c r="L56" s="128"/>
      <c r="M56" s="128"/>
      <c r="N56" s="128"/>
      <c r="O56" s="128"/>
    </row>
    <row r="57" spans="1:15" ht="17.25" customHeight="1" thickBot="1" x14ac:dyDescent="0.25">
      <c r="A57" s="463" t="s">
        <v>163</v>
      </c>
      <c r="B57" s="87"/>
      <c r="C57" s="87"/>
      <c r="D57" s="87"/>
      <c r="E57" s="87"/>
      <c r="F57" s="87"/>
      <c r="G57" s="87"/>
      <c r="H57" s="87"/>
      <c r="I57" s="87"/>
      <c r="J57" s="87"/>
      <c r="K57" s="87"/>
      <c r="L57" s="87"/>
      <c r="M57" s="87"/>
      <c r="N57" s="87"/>
      <c r="O57" s="88"/>
    </row>
    <row r="58" spans="1:15" ht="16.5" customHeight="1" thickBot="1" x14ac:dyDescent="0.25">
      <c r="A58" s="464" t="s">
        <v>381</v>
      </c>
      <c r="B58" s="515">
        <f>536592+56159599</f>
        <v>56696191</v>
      </c>
      <c r="C58" s="515">
        <v>40203545</v>
      </c>
      <c r="D58" s="515">
        <v>3220000</v>
      </c>
      <c r="E58" s="515">
        <v>5570000</v>
      </c>
      <c r="F58" s="112"/>
      <c r="G58" s="112"/>
      <c r="H58" s="112"/>
      <c r="I58" s="112"/>
      <c r="J58" s="112"/>
      <c r="K58" s="112"/>
      <c r="L58" s="112"/>
      <c r="M58" s="112"/>
      <c r="N58" s="112"/>
      <c r="O58" s="112"/>
    </row>
    <row r="59" spans="1:15" ht="17.25" customHeight="1" thickBot="1" x14ac:dyDescent="0.25">
      <c r="A59" s="465" t="s">
        <v>164</v>
      </c>
      <c r="B59" s="515"/>
      <c r="C59" s="515"/>
      <c r="D59" s="515"/>
      <c r="E59" s="515"/>
      <c r="F59" s="131"/>
      <c r="G59" s="131"/>
      <c r="H59" s="131"/>
      <c r="I59" s="131"/>
      <c r="J59" s="131"/>
      <c r="K59" s="131"/>
      <c r="L59" s="131"/>
      <c r="M59" s="131"/>
      <c r="N59" s="131"/>
      <c r="O59" s="131"/>
    </row>
    <row r="60" spans="1:15" ht="17.25" customHeight="1" thickBot="1" x14ac:dyDescent="0.25">
      <c r="A60" s="465" t="s">
        <v>165</v>
      </c>
      <c r="B60" s="515">
        <v>20465422</v>
      </c>
      <c r="C60" s="515">
        <v>19832503</v>
      </c>
      <c r="D60" s="515">
        <v>33550000</v>
      </c>
      <c r="E60" s="515">
        <v>34210000</v>
      </c>
      <c r="F60" s="131"/>
      <c r="G60" s="131"/>
      <c r="H60" s="131"/>
      <c r="I60" s="131"/>
      <c r="J60" s="131"/>
      <c r="K60" s="131"/>
      <c r="L60" s="131"/>
      <c r="M60" s="131"/>
      <c r="N60" s="131"/>
      <c r="O60" s="131"/>
    </row>
    <row r="61" spans="1:15" ht="17.25" customHeight="1" thickBot="1" x14ac:dyDescent="0.25">
      <c r="A61" s="457" t="s">
        <v>166</v>
      </c>
      <c r="B61" s="515"/>
      <c r="C61" s="515"/>
      <c r="D61" s="515"/>
      <c r="E61" s="515"/>
      <c r="F61" s="126"/>
      <c r="G61" s="126"/>
      <c r="H61" s="126"/>
      <c r="I61" s="126"/>
      <c r="J61" s="126"/>
      <c r="K61" s="126"/>
      <c r="L61" s="126"/>
      <c r="M61" s="126"/>
      <c r="N61" s="126"/>
      <c r="O61" s="126"/>
    </row>
    <row r="62" spans="1:15" ht="17.25" customHeight="1" thickBot="1" x14ac:dyDescent="0.25">
      <c r="A62" s="466" t="s">
        <v>167</v>
      </c>
      <c r="B62" s="515">
        <v>1836730</v>
      </c>
      <c r="C62" s="515">
        <v>1532695</v>
      </c>
      <c r="D62" s="515">
        <v>2396790</v>
      </c>
      <c r="E62" s="515">
        <v>1816250</v>
      </c>
      <c r="F62" s="132"/>
      <c r="G62" s="132"/>
      <c r="H62" s="132"/>
      <c r="I62" s="132"/>
      <c r="J62" s="132"/>
      <c r="K62" s="132"/>
      <c r="L62" s="132"/>
      <c r="M62" s="132"/>
      <c r="N62" s="132"/>
      <c r="O62" s="132"/>
    </row>
    <row r="63" spans="1:15" ht="16.5" customHeight="1" thickBot="1" x14ac:dyDescent="0.25">
      <c r="A63" s="467" t="s">
        <v>168</v>
      </c>
      <c r="B63" s="515">
        <f>4963765.8+8950000</f>
        <v>13913765.800000001</v>
      </c>
      <c r="C63" s="515">
        <f>4610534+9340000</f>
        <v>13950534</v>
      </c>
      <c r="D63" s="515">
        <f>10018691.78+9805000</f>
        <v>19823691.780000001</v>
      </c>
      <c r="E63" s="515">
        <f>11170679.67+12000000</f>
        <v>23170679.670000002</v>
      </c>
      <c r="F63" s="133"/>
      <c r="G63" s="133"/>
      <c r="H63" s="133"/>
      <c r="I63" s="133"/>
      <c r="J63" s="133"/>
      <c r="K63" s="133"/>
      <c r="L63" s="133"/>
      <c r="M63" s="133"/>
      <c r="N63" s="133"/>
      <c r="O63" s="133"/>
    </row>
    <row r="64" spans="1:15" ht="16.5" customHeight="1" thickBot="1" x14ac:dyDescent="0.25">
      <c r="A64" s="467" t="s">
        <v>169</v>
      </c>
      <c r="B64" s="133"/>
      <c r="C64" s="133"/>
      <c r="D64" s="133"/>
      <c r="E64" s="133"/>
      <c r="F64" s="133"/>
      <c r="G64" s="133"/>
      <c r="H64" s="133"/>
      <c r="I64" s="133"/>
      <c r="J64" s="133"/>
      <c r="K64" s="133"/>
      <c r="L64" s="133"/>
      <c r="M64" s="133"/>
      <c r="N64" s="133"/>
      <c r="O64" s="133"/>
    </row>
    <row r="65" spans="1:15" ht="16.5" customHeight="1" thickBot="1" x14ac:dyDescent="0.3">
      <c r="A65" s="468" t="s">
        <v>170</v>
      </c>
      <c r="B65" s="515">
        <v>15974880</v>
      </c>
      <c r="C65" s="515">
        <v>17184919</v>
      </c>
      <c r="D65" s="515">
        <v>17371326</v>
      </c>
      <c r="E65" s="515">
        <v>16956120</v>
      </c>
      <c r="F65" s="133"/>
      <c r="G65" s="133"/>
      <c r="H65" s="133"/>
      <c r="I65" s="133"/>
      <c r="J65" s="133"/>
      <c r="K65" s="133"/>
      <c r="L65" s="133"/>
      <c r="M65" s="133"/>
      <c r="N65" s="133"/>
      <c r="O65" s="133"/>
    </row>
    <row r="66" spans="1:15" ht="13.5" thickBot="1" x14ac:dyDescent="0.25">
      <c r="A66" s="469"/>
      <c r="B66" s="135"/>
      <c r="C66" s="135"/>
      <c r="D66" s="135"/>
      <c r="E66" s="135"/>
      <c r="F66" s="135"/>
      <c r="G66" s="135"/>
      <c r="H66" s="135"/>
      <c r="I66" s="135"/>
      <c r="J66" s="135"/>
      <c r="K66" s="135"/>
      <c r="L66" s="135"/>
      <c r="M66" s="135"/>
      <c r="N66" s="135"/>
      <c r="O66" s="136"/>
    </row>
    <row r="67" spans="1:15" ht="18.75" thickBot="1" x14ac:dyDescent="0.25">
      <c r="A67" s="470" t="s">
        <v>171</v>
      </c>
      <c r="B67" s="520">
        <f>SUM(B9:B19)+SUM(B23:B24)+SUM(B27:B42)+SUM(B44:B65)</f>
        <v>275092756.84000003</v>
      </c>
      <c r="C67" s="520">
        <f t="shared" ref="C67:O67" si="0">SUM(C9:C19)+SUM(C23:C24)+SUM(C27:C42)+SUM(C44:C65)</f>
        <v>263356024.81</v>
      </c>
      <c r="D67" s="520">
        <f t="shared" si="0"/>
        <v>267762781.16999999</v>
      </c>
      <c r="E67" s="520">
        <f t="shared" si="0"/>
        <v>262606040.22000003</v>
      </c>
      <c r="F67" s="520">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row r="73" spans="1:15" x14ac:dyDescent="0.2">
      <c r="B73" s="521"/>
    </row>
    <row r="74" spans="1:15" x14ac:dyDescent="0.2">
      <c r="B74" s="522"/>
      <c r="C74" s="522"/>
      <c r="D74" s="522"/>
      <c r="E74" s="522"/>
    </row>
    <row r="75" spans="1:15" x14ac:dyDescent="0.2">
      <c r="A75" s="523"/>
      <c r="B75" s="522"/>
      <c r="C75" s="522"/>
      <c r="D75" s="522"/>
      <c r="E75" s="522"/>
    </row>
    <row r="76" spans="1:15" x14ac:dyDescent="0.2">
      <c r="A76" s="523"/>
      <c r="B76" s="522"/>
      <c r="C76" s="522"/>
      <c r="D76" s="522"/>
      <c r="E76" s="522"/>
    </row>
    <row r="77" spans="1:15" x14ac:dyDescent="0.2">
      <c r="A77" s="523"/>
      <c r="B77" s="522"/>
      <c r="C77" s="522"/>
      <c r="D77" s="522"/>
      <c r="E77" s="522"/>
    </row>
    <row r="78" spans="1:15" x14ac:dyDescent="0.2">
      <c r="B78" s="522"/>
      <c r="C78" s="522"/>
      <c r="D78" s="522"/>
      <c r="E78" s="522"/>
    </row>
    <row r="79" spans="1:15" x14ac:dyDescent="0.2">
      <c r="B79" s="522"/>
      <c r="C79" s="522"/>
      <c r="D79" s="522"/>
      <c r="E79" s="522"/>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 right="0" top="0" bottom="0" header="0" footer="0"/>
  <pageSetup paperSize="3" scale="72" fitToWidth="0" orientation="landscape" r:id="rId5"/>
  <headerFooter alignWithMargins="0">
    <oddFooter>&amp;R&amp;A</oddFooter>
  </headerFooter>
  <ignoredErrors>
    <ignoredError sqref="B67 C67:E67"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RowHeight="12.75" x14ac:dyDescent="0.2"/>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x14ac:dyDescent="0.25">
      <c r="A1" s="247" t="s">
        <v>265</v>
      </c>
      <c r="B1" s="471"/>
      <c r="C1" s="471"/>
      <c r="D1" s="471"/>
      <c r="E1" s="471"/>
      <c r="F1" s="471"/>
      <c r="G1" s="471"/>
      <c r="H1" s="471"/>
      <c r="I1" s="471"/>
      <c r="J1" s="471"/>
      <c r="K1" s="471"/>
      <c r="L1" s="471"/>
      <c r="M1" s="471"/>
      <c r="N1" s="471"/>
      <c r="O1" s="472"/>
    </row>
    <row r="2" spans="1:15" ht="15.75" x14ac:dyDescent="0.25">
      <c r="A2" s="249" t="s">
        <v>261</v>
      </c>
      <c r="B2" s="250"/>
      <c r="C2" s="250"/>
      <c r="D2" s="250"/>
      <c r="E2" s="250"/>
      <c r="F2" s="250"/>
      <c r="G2" s="250"/>
      <c r="H2" s="250"/>
      <c r="I2" s="250"/>
      <c r="J2" s="250"/>
      <c r="K2" s="250"/>
      <c r="L2" s="250"/>
      <c r="M2" s="250"/>
      <c r="N2" s="250"/>
      <c r="O2" s="473"/>
    </row>
    <row r="3" spans="1:15" ht="15.75" x14ac:dyDescent="0.25">
      <c r="A3" s="84" t="s">
        <v>388</v>
      </c>
      <c r="B3" s="432"/>
      <c r="C3" s="432"/>
      <c r="D3" s="432"/>
      <c r="E3" s="432"/>
      <c r="F3" s="432"/>
      <c r="G3" s="432"/>
      <c r="H3" s="432"/>
      <c r="I3" s="432"/>
      <c r="J3" s="432"/>
      <c r="K3" s="432"/>
      <c r="L3" s="432"/>
      <c r="M3" s="432"/>
      <c r="N3" s="432"/>
      <c r="O3" s="474"/>
    </row>
    <row r="4" spans="1:15" ht="16.5" thickBot="1" x14ac:dyDescent="0.3">
      <c r="A4" s="475" t="str">
        <f>'FormsList&amp;FilerInfo'!B2</f>
        <v>Pasadena Water and Power</v>
      </c>
      <c r="B4" s="432"/>
      <c r="C4" s="432"/>
      <c r="D4" s="432"/>
      <c r="E4" s="432"/>
      <c r="F4" s="432"/>
      <c r="G4" s="432"/>
      <c r="H4" s="432"/>
      <c r="I4" s="432"/>
      <c r="J4" s="432"/>
      <c r="K4" s="432"/>
      <c r="L4" s="432"/>
      <c r="M4" s="432"/>
      <c r="N4" s="432"/>
      <c r="O4" s="474"/>
    </row>
    <row r="5" spans="1:15" ht="18.75" thickBot="1" x14ac:dyDescent="0.3">
      <c r="A5" s="428"/>
      <c r="B5" s="433">
        <v>2015</v>
      </c>
      <c r="C5" s="433">
        <v>2016</v>
      </c>
      <c r="D5" s="433">
        <v>2017</v>
      </c>
      <c r="E5" s="433">
        <v>2018</v>
      </c>
      <c r="F5" s="433">
        <v>2019</v>
      </c>
      <c r="G5" s="433">
        <v>2020</v>
      </c>
      <c r="H5" s="433">
        <v>2021</v>
      </c>
      <c r="I5" s="433">
        <v>2022</v>
      </c>
      <c r="J5" s="433">
        <v>2023</v>
      </c>
      <c r="K5" s="433">
        <v>2024</v>
      </c>
      <c r="L5" s="433">
        <v>2025</v>
      </c>
      <c r="M5" s="433">
        <v>2026</v>
      </c>
      <c r="N5" s="433">
        <v>2027</v>
      </c>
      <c r="O5" s="433">
        <v>2028</v>
      </c>
    </row>
    <row r="6" spans="1:15" ht="18" customHeight="1" thickBot="1" x14ac:dyDescent="0.25">
      <c r="A6" s="251"/>
      <c r="B6" s="252"/>
      <c r="C6" s="252"/>
      <c r="D6" s="252"/>
      <c r="E6" s="252"/>
      <c r="F6" s="252"/>
      <c r="G6" s="252"/>
      <c r="H6" s="252"/>
      <c r="I6" s="252"/>
      <c r="J6" s="252"/>
      <c r="K6" s="252"/>
      <c r="L6" s="252"/>
      <c r="M6" s="252"/>
      <c r="N6" s="252"/>
      <c r="O6" s="253"/>
    </row>
    <row r="7" spans="1:15" ht="21" customHeight="1" thickBot="1" x14ac:dyDescent="0.25">
      <c r="A7" s="254" t="s">
        <v>262</v>
      </c>
      <c r="B7" s="255"/>
      <c r="C7" s="255"/>
      <c r="D7" s="255"/>
      <c r="E7" s="255"/>
      <c r="F7" s="255"/>
      <c r="G7" s="255"/>
      <c r="H7" s="255"/>
      <c r="I7" s="255"/>
      <c r="J7" s="255"/>
      <c r="K7" s="255"/>
      <c r="L7" s="255"/>
      <c r="M7" s="255"/>
      <c r="N7" s="255"/>
      <c r="O7" s="255"/>
    </row>
    <row r="8" spans="1:15" s="260" customFormat="1" ht="14.25" customHeight="1" thickBot="1" x14ac:dyDescent="0.25">
      <c r="A8" s="256" t="s">
        <v>263</v>
      </c>
      <c r="B8" s="255"/>
      <c r="C8" s="255"/>
      <c r="D8" s="255"/>
      <c r="E8" s="255"/>
      <c r="F8" s="255"/>
      <c r="G8" s="255"/>
      <c r="H8" s="255"/>
      <c r="I8" s="255"/>
      <c r="J8" s="255"/>
      <c r="K8" s="255"/>
      <c r="L8" s="255"/>
      <c r="M8" s="255"/>
      <c r="N8" s="255"/>
      <c r="O8" s="255"/>
    </row>
    <row r="9" spans="1:15" ht="22.5" customHeight="1" thickBot="1" x14ac:dyDescent="0.25">
      <c r="A9" s="257"/>
      <c r="B9" s="258"/>
      <c r="C9" s="258"/>
      <c r="D9" s="259"/>
      <c r="E9" s="258"/>
      <c r="F9" s="258"/>
      <c r="G9" s="259"/>
      <c r="H9" s="259"/>
      <c r="I9" s="258"/>
      <c r="J9" s="258"/>
      <c r="K9" s="259"/>
      <c r="L9" s="258"/>
      <c r="M9" s="258"/>
      <c r="N9" s="258"/>
      <c r="O9" s="259"/>
    </row>
    <row r="10" spans="1:15" ht="18.75" thickBot="1" x14ac:dyDescent="0.25">
      <c r="A10" s="261" t="s">
        <v>264</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1"/>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2"/>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3"/>
      <headerFooter alignWithMargins="0">
        <oddFooter>&amp;R&amp;A</oddFooter>
      </headerFooter>
    </customSheetView>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38"/>
  <sheetViews>
    <sheetView showGridLines="0" zoomScale="110" zoomScaleNormal="110" workbookViewId="0">
      <pane xSplit="2" ySplit="9" topLeftCell="C10" activePane="bottomRight" state="frozen"/>
      <selection pane="topRight" activeCell="C1" sqref="C1"/>
      <selection pane="bottomLeft" activeCell="A10" sqref="A10"/>
      <selection pane="bottomRight" activeCell="W18" sqref="W18"/>
    </sheetView>
  </sheetViews>
  <sheetFormatPr defaultColWidth="8.6640625" defaultRowHeight="11.25" x14ac:dyDescent="0.2"/>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1" width="13.1640625" style="340" customWidth="1"/>
    <col min="12" max="12" width="13.6640625" style="340" customWidth="1"/>
    <col min="13" max="13" width="5.1640625" style="340" customWidth="1"/>
    <col min="14" max="14" width="6.1640625" style="340" customWidth="1"/>
    <col min="15" max="15" width="14.6640625" style="340" customWidth="1"/>
    <col min="16" max="17" width="8.6640625" style="340"/>
    <col min="18" max="18" width="9.6640625" style="340" customWidth="1"/>
    <col min="19" max="16384" width="8.6640625" style="340"/>
  </cols>
  <sheetData>
    <row r="1" spans="2:17" s="336" customFormat="1" ht="15.75" x14ac:dyDescent="0.25">
      <c r="B1" s="550" t="s">
        <v>316</v>
      </c>
      <c r="C1" s="550"/>
      <c r="D1" s="550"/>
      <c r="E1" s="550"/>
      <c r="F1" s="550"/>
      <c r="G1" s="550"/>
      <c r="H1" s="550"/>
      <c r="I1" s="550"/>
      <c r="J1" s="550"/>
      <c r="K1" s="550"/>
      <c r="L1" s="550"/>
      <c r="M1" s="550"/>
      <c r="N1" s="550"/>
      <c r="O1" s="550"/>
      <c r="P1" s="550"/>
      <c r="Q1" s="550"/>
    </row>
    <row r="2" spans="2:17" s="338" customFormat="1" ht="12.75" x14ac:dyDescent="0.2">
      <c r="B2" s="551" t="s">
        <v>428</v>
      </c>
      <c r="C2" s="551"/>
      <c r="D2" s="551"/>
      <c r="E2" s="551"/>
      <c r="F2" s="551"/>
      <c r="G2" s="551"/>
      <c r="H2" s="551"/>
      <c r="I2" s="551"/>
      <c r="J2" s="551"/>
      <c r="K2" s="551"/>
      <c r="L2" s="551"/>
      <c r="M2" s="551"/>
      <c r="N2" s="551"/>
      <c r="O2" s="551"/>
      <c r="P2" s="551"/>
      <c r="Q2" s="551"/>
    </row>
    <row r="3" spans="2:17" s="338" customFormat="1" ht="12.75" x14ac:dyDescent="0.2">
      <c r="B3" s="551"/>
      <c r="C3" s="551"/>
      <c r="D3" s="551"/>
      <c r="E3" s="551"/>
      <c r="F3" s="551"/>
      <c r="G3" s="551"/>
      <c r="H3" s="551"/>
      <c r="I3" s="551"/>
      <c r="J3" s="551"/>
      <c r="K3" s="551"/>
      <c r="L3" s="551"/>
    </row>
    <row r="4" spans="2:17" s="338" customFormat="1" ht="12.75" x14ac:dyDescent="0.2">
      <c r="B4" s="551"/>
      <c r="C4" s="551"/>
      <c r="D4" s="551"/>
      <c r="E4" s="551"/>
      <c r="F4" s="551"/>
      <c r="G4" s="551"/>
      <c r="H4" s="551"/>
      <c r="I4" s="551"/>
      <c r="J4" s="551"/>
      <c r="K4" s="551"/>
      <c r="L4" s="551"/>
    </row>
    <row r="5" spans="2:17" s="336" customFormat="1" ht="30.75" customHeight="1" x14ac:dyDescent="0.25">
      <c r="B5" s="552" t="s">
        <v>312</v>
      </c>
      <c r="C5" s="552"/>
      <c r="D5" s="552"/>
      <c r="E5" s="552"/>
      <c r="F5" s="552"/>
      <c r="G5" s="552"/>
      <c r="H5" s="552"/>
      <c r="I5" s="552"/>
      <c r="J5" s="552"/>
      <c r="K5" s="552"/>
      <c r="L5" s="552"/>
      <c r="O5" s="553" t="s">
        <v>112</v>
      </c>
      <c r="P5" s="553"/>
      <c r="Q5" s="553"/>
    </row>
    <row r="6" spans="2:17" ht="12.75" x14ac:dyDescent="0.2">
      <c r="B6" s="339"/>
      <c r="C6" s="339"/>
      <c r="D6" s="339"/>
      <c r="E6" s="339"/>
      <c r="F6" s="339"/>
      <c r="G6" s="339"/>
      <c r="H6" s="339"/>
      <c r="I6" s="339"/>
      <c r="J6" s="339"/>
      <c r="K6" s="339"/>
      <c r="L6" s="339"/>
    </row>
    <row r="7" spans="2:17" ht="12.75" x14ac:dyDescent="0.2">
      <c r="C7" s="338" t="s">
        <v>85</v>
      </c>
      <c r="D7" s="338"/>
      <c r="E7" s="338"/>
      <c r="F7" s="338"/>
      <c r="G7" s="338"/>
      <c r="H7" s="338"/>
      <c r="I7" s="338"/>
      <c r="J7" s="338"/>
      <c r="K7" s="338"/>
      <c r="L7" s="338"/>
    </row>
    <row r="8" spans="2:17" ht="48" customHeight="1" x14ac:dyDescent="0.2">
      <c r="B8" s="492" t="s">
        <v>433</v>
      </c>
      <c r="C8" s="341" t="s">
        <v>18</v>
      </c>
      <c r="D8" s="554" t="s">
        <v>434</v>
      </c>
      <c r="E8" s="555"/>
      <c r="F8" s="341" t="s">
        <v>25</v>
      </c>
      <c r="G8" s="341" t="s">
        <v>71</v>
      </c>
      <c r="H8" s="342" t="s">
        <v>28</v>
      </c>
      <c r="I8" s="342" t="s">
        <v>23</v>
      </c>
      <c r="J8" s="343" t="s">
        <v>258</v>
      </c>
      <c r="K8" s="343" t="s">
        <v>22</v>
      </c>
      <c r="L8" s="344" t="s">
        <v>14</v>
      </c>
      <c r="O8" s="547" t="s">
        <v>114</v>
      </c>
      <c r="P8" s="548"/>
      <c r="Q8" s="549"/>
    </row>
    <row r="9" spans="2:17" ht="33.75" x14ac:dyDescent="0.2">
      <c r="L9" s="419"/>
      <c r="M9" s="349"/>
      <c r="N9" s="349"/>
      <c r="O9" s="345" t="s">
        <v>92</v>
      </c>
      <c r="P9" s="345" t="s">
        <v>92</v>
      </c>
      <c r="Q9" s="345" t="s">
        <v>110</v>
      </c>
    </row>
    <row r="10" spans="2:17" x14ac:dyDescent="0.2">
      <c r="B10" s="346">
        <v>2000</v>
      </c>
      <c r="C10" s="399">
        <v>277.673</v>
      </c>
      <c r="D10" s="399">
        <v>149.142</v>
      </c>
      <c r="E10" s="399">
        <v>675.05399999999997</v>
      </c>
      <c r="F10" s="399"/>
      <c r="G10" s="399"/>
      <c r="H10" s="399">
        <v>13.920999999999999</v>
      </c>
      <c r="I10" s="399"/>
      <c r="J10" s="399"/>
      <c r="K10" s="399">
        <v>39.683999999999997</v>
      </c>
      <c r="L10" s="399">
        <f>SUM(C10:K10)</f>
        <v>1155.4739999999999</v>
      </c>
      <c r="M10" s="418"/>
      <c r="N10" s="418"/>
      <c r="O10" s="400"/>
      <c r="P10" s="400"/>
      <c r="Q10" s="400"/>
    </row>
    <row r="11" spans="2:17" ht="11.25" customHeight="1" x14ac:dyDescent="0.2">
      <c r="B11" s="346">
        <v>2001</v>
      </c>
      <c r="C11" s="399">
        <v>289.37099999999998</v>
      </c>
      <c r="D11" s="399">
        <v>149.60499999999999</v>
      </c>
      <c r="E11" s="399">
        <v>652.57600000000002</v>
      </c>
      <c r="F11" s="399"/>
      <c r="G11" s="399"/>
      <c r="H11" s="399">
        <v>13.933999999999999</v>
      </c>
      <c r="I11" s="399"/>
      <c r="J11" s="399"/>
      <c r="K11" s="399">
        <v>34.542999999999999</v>
      </c>
      <c r="L11" s="399">
        <f t="shared" ref="L11:L38" si="0">SUM(C11:K11)</f>
        <v>1140.029</v>
      </c>
      <c r="M11" s="418"/>
      <c r="N11" s="418"/>
      <c r="O11" s="400"/>
      <c r="P11" s="400"/>
      <c r="Q11" s="400"/>
    </row>
    <row r="12" spans="2:17" x14ac:dyDescent="0.2">
      <c r="B12" s="346">
        <v>2002</v>
      </c>
      <c r="C12" s="399">
        <v>268.803</v>
      </c>
      <c r="D12" s="399">
        <v>141.376</v>
      </c>
      <c r="E12" s="399">
        <v>625.40899999999999</v>
      </c>
      <c r="F12" s="399"/>
      <c r="G12" s="399"/>
      <c r="H12" s="399">
        <v>36.613</v>
      </c>
      <c r="I12" s="399"/>
      <c r="J12" s="399"/>
      <c r="K12" s="399">
        <v>13.944000000000001</v>
      </c>
      <c r="L12" s="399">
        <f t="shared" si="0"/>
        <v>1086.145</v>
      </c>
      <c r="M12" s="418"/>
      <c r="N12" s="418"/>
      <c r="O12" s="400"/>
      <c r="P12" s="400"/>
      <c r="Q12" s="400"/>
    </row>
    <row r="13" spans="2:17" x14ac:dyDescent="0.2">
      <c r="B13" s="346">
        <v>2003</v>
      </c>
      <c r="C13" s="399">
        <v>287.71699999999998</v>
      </c>
      <c r="D13" s="543">
        <v>815.70100000000002</v>
      </c>
      <c r="E13" s="544"/>
      <c r="F13" s="399"/>
      <c r="G13" s="399"/>
      <c r="H13" s="399">
        <v>16.488</v>
      </c>
      <c r="I13" s="399"/>
      <c r="J13" s="399"/>
      <c r="K13" s="399">
        <v>40.366</v>
      </c>
      <c r="L13" s="399">
        <f t="shared" si="0"/>
        <v>1160.2720000000002</v>
      </c>
      <c r="M13" s="418"/>
      <c r="N13" s="418"/>
      <c r="O13" s="400"/>
      <c r="P13" s="400"/>
      <c r="Q13" s="400"/>
    </row>
    <row r="14" spans="2:17" x14ac:dyDescent="0.2">
      <c r="B14" s="346">
        <v>2004</v>
      </c>
      <c r="C14" s="399">
        <v>306.77600000000001</v>
      </c>
      <c r="D14" s="543">
        <v>844.44899999999996</v>
      </c>
      <c r="E14" s="544"/>
      <c r="F14" s="399"/>
      <c r="G14" s="399"/>
      <c r="H14" s="399">
        <v>18.562999999999999</v>
      </c>
      <c r="I14" s="399"/>
      <c r="J14" s="399"/>
      <c r="K14" s="399">
        <v>6.12</v>
      </c>
      <c r="L14" s="399">
        <f t="shared" si="0"/>
        <v>1175.9079999999999</v>
      </c>
      <c r="M14" s="418"/>
      <c r="N14" s="418"/>
      <c r="O14" s="400"/>
      <c r="P14" s="400"/>
      <c r="Q14" s="400"/>
    </row>
    <row r="15" spans="2:17" x14ac:dyDescent="0.2">
      <c r="B15" s="346">
        <v>2005</v>
      </c>
      <c r="C15" s="399">
        <v>313.47000000000003</v>
      </c>
      <c r="D15" s="543">
        <v>830.52300000000002</v>
      </c>
      <c r="E15" s="544"/>
      <c r="F15" s="399"/>
      <c r="G15" s="399"/>
      <c r="H15" s="399">
        <v>18.667000000000002</v>
      </c>
      <c r="I15" s="399"/>
      <c r="J15" s="399"/>
      <c r="K15" s="399">
        <v>8.3689999999999998</v>
      </c>
      <c r="L15" s="399">
        <f t="shared" si="0"/>
        <v>1171.0289999999998</v>
      </c>
      <c r="M15" s="418"/>
      <c r="N15" s="418"/>
      <c r="O15" s="400"/>
      <c r="P15" s="400"/>
      <c r="Q15" s="400"/>
    </row>
    <row r="16" spans="2:17" x14ac:dyDescent="0.2">
      <c r="B16" s="346">
        <v>2006</v>
      </c>
      <c r="C16" s="399">
        <v>314.23500000000001</v>
      </c>
      <c r="D16" s="543">
        <v>862.66399999999999</v>
      </c>
      <c r="E16" s="544"/>
      <c r="F16" s="399"/>
      <c r="G16" s="399"/>
      <c r="H16" s="399">
        <v>16.481000000000002</v>
      </c>
      <c r="I16" s="399"/>
      <c r="J16" s="399"/>
      <c r="K16" s="399">
        <v>-6.1189999999999998</v>
      </c>
      <c r="L16" s="399">
        <f t="shared" si="0"/>
        <v>1187.261</v>
      </c>
      <c r="M16" s="418"/>
      <c r="N16" s="418"/>
      <c r="O16" s="400"/>
      <c r="P16" s="400"/>
      <c r="Q16" s="400"/>
    </row>
    <row r="17" spans="2:27" x14ac:dyDescent="0.2">
      <c r="B17" s="346">
        <v>2007</v>
      </c>
      <c r="C17" s="399">
        <v>337.90499999999997</v>
      </c>
      <c r="D17" s="543">
        <v>880.66</v>
      </c>
      <c r="E17" s="544"/>
      <c r="F17" s="399"/>
      <c r="G17" s="399"/>
      <c r="H17" s="399">
        <v>15.351000000000001</v>
      </c>
      <c r="I17" s="399"/>
      <c r="J17" s="399"/>
      <c r="K17" s="399">
        <v>9.0449999999999999</v>
      </c>
      <c r="L17" s="399">
        <f t="shared" si="0"/>
        <v>1242.9610000000002</v>
      </c>
      <c r="M17" s="418"/>
      <c r="N17" s="418"/>
      <c r="O17" s="400"/>
      <c r="P17" s="400"/>
      <c r="Q17" s="400"/>
    </row>
    <row r="18" spans="2:27" ht="11.25" customHeight="1" x14ac:dyDescent="0.2">
      <c r="B18" s="346">
        <v>2008</v>
      </c>
      <c r="C18" s="399">
        <v>338.85500000000002</v>
      </c>
      <c r="D18" s="543">
        <v>883.48299999999995</v>
      </c>
      <c r="E18" s="544"/>
      <c r="F18" s="399"/>
      <c r="G18" s="399"/>
      <c r="H18" s="399">
        <v>16.288</v>
      </c>
      <c r="I18" s="399"/>
      <c r="J18" s="399"/>
      <c r="K18" s="399">
        <v>-7.2119999999999997</v>
      </c>
      <c r="L18" s="399">
        <f t="shared" si="0"/>
        <v>1231.414</v>
      </c>
      <c r="M18" s="418"/>
      <c r="N18" s="418"/>
      <c r="O18" s="400"/>
      <c r="P18" s="400"/>
      <c r="Q18" s="400"/>
    </row>
    <row r="19" spans="2:27" x14ac:dyDescent="0.2">
      <c r="B19" s="346">
        <v>2009</v>
      </c>
      <c r="C19" s="399">
        <v>337.53100000000001</v>
      </c>
      <c r="D19" s="543">
        <v>887.69799999999998</v>
      </c>
      <c r="E19" s="544"/>
      <c r="F19" s="399"/>
      <c r="G19" s="399"/>
      <c r="H19" s="399">
        <v>16.266999999999999</v>
      </c>
      <c r="I19" s="399"/>
      <c r="J19" s="399"/>
      <c r="K19" s="399">
        <v>3.5129999999999999</v>
      </c>
      <c r="L19" s="399">
        <f t="shared" si="0"/>
        <v>1245.009</v>
      </c>
      <c r="M19" s="418"/>
      <c r="N19" s="418"/>
      <c r="O19" s="400"/>
      <c r="P19" s="400"/>
      <c r="Q19" s="400"/>
    </row>
    <row r="20" spans="2:27" x14ac:dyDescent="0.2">
      <c r="B20" s="346">
        <v>2010</v>
      </c>
      <c r="C20" s="399">
        <v>328.32</v>
      </c>
      <c r="D20" s="543">
        <v>833.41300000000001</v>
      </c>
      <c r="E20" s="544"/>
      <c r="F20" s="399"/>
      <c r="G20" s="399"/>
      <c r="H20" s="399">
        <v>16.271999999999998</v>
      </c>
      <c r="I20" s="399"/>
      <c r="J20" s="399"/>
      <c r="K20" s="399">
        <v>6.3390000000000004</v>
      </c>
      <c r="L20" s="399">
        <f t="shared" si="0"/>
        <v>1184.3439999999998</v>
      </c>
      <c r="M20" s="418"/>
      <c r="N20" s="418"/>
      <c r="O20" s="400"/>
      <c r="P20" s="400"/>
      <c r="Q20" s="400"/>
    </row>
    <row r="21" spans="2:27" x14ac:dyDescent="0.2">
      <c r="B21" s="346">
        <v>2011</v>
      </c>
      <c r="C21" s="399">
        <v>320</v>
      </c>
      <c r="D21" s="543">
        <v>814</v>
      </c>
      <c r="E21" s="544"/>
      <c r="F21" s="399"/>
      <c r="G21" s="399"/>
      <c r="H21" s="399">
        <v>15.827999999999999</v>
      </c>
      <c r="I21" s="399"/>
      <c r="J21" s="399"/>
      <c r="K21" s="399">
        <v>10</v>
      </c>
      <c r="L21" s="399">
        <f t="shared" si="0"/>
        <v>1159.828</v>
      </c>
      <c r="M21" s="418"/>
      <c r="N21" s="418"/>
      <c r="O21" s="400"/>
      <c r="P21" s="400"/>
      <c r="Q21" s="400"/>
    </row>
    <row r="22" spans="2:27" x14ac:dyDescent="0.2">
      <c r="B22" s="346">
        <v>2012</v>
      </c>
      <c r="C22" s="399">
        <v>316</v>
      </c>
      <c r="D22" s="543">
        <v>783</v>
      </c>
      <c r="E22" s="544"/>
      <c r="F22" s="399"/>
      <c r="G22" s="399"/>
      <c r="H22" s="399">
        <v>16.113</v>
      </c>
      <c r="I22" s="399"/>
      <c r="J22" s="399"/>
      <c r="K22" s="399">
        <v>-1</v>
      </c>
      <c r="L22" s="399">
        <f t="shared" si="0"/>
        <v>1114.1130000000001</v>
      </c>
      <c r="M22" s="418"/>
      <c r="N22" s="418"/>
      <c r="O22" s="400"/>
      <c r="P22" s="400"/>
      <c r="Q22" s="400"/>
    </row>
    <row r="23" spans="2:27" x14ac:dyDescent="0.2">
      <c r="B23" s="346">
        <v>2013</v>
      </c>
      <c r="C23" s="399">
        <v>334</v>
      </c>
      <c r="D23" s="543">
        <v>777</v>
      </c>
      <c r="E23" s="544"/>
      <c r="F23" s="399"/>
      <c r="G23" s="399"/>
      <c r="H23" s="399">
        <v>16</v>
      </c>
      <c r="I23" s="399"/>
      <c r="J23" s="399"/>
      <c r="K23" s="399">
        <v>0.05</v>
      </c>
      <c r="L23" s="399">
        <f t="shared" si="0"/>
        <v>1127.05</v>
      </c>
      <c r="M23" s="418"/>
      <c r="N23" s="418"/>
      <c r="O23" s="400"/>
      <c r="P23" s="400"/>
      <c r="Q23" s="400"/>
    </row>
    <row r="24" spans="2:27" x14ac:dyDescent="0.2">
      <c r="B24" s="346">
        <v>2014</v>
      </c>
      <c r="C24" s="399">
        <v>317</v>
      </c>
      <c r="D24" s="543">
        <v>784</v>
      </c>
      <c r="E24" s="544"/>
      <c r="F24" s="399"/>
      <c r="G24" s="399"/>
      <c r="H24" s="399">
        <v>14</v>
      </c>
      <c r="I24" s="399"/>
      <c r="J24" s="399"/>
      <c r="K24" s="399">
        <v>-4</v>
      </c>
      <c r="L24" s="399">
        <f t="shared" si="0"/>
        <v>1111</v>
      </c>
      <c r="M24" s="418"/>
      <c r="N24" s="418"/>
      <c r="O24" s="400"/>
      <c r="P24" s="400"/>
      <c r="Q24" s="400"/>
    </row>
    <row r="25" spans="2:27" x14ac:dyDescent="0.2">
      <c r="B25" s="346">
        <v>2015</v>
      </c>
      <c r="C25" s="348">
        <v>324.65600000000001</v>
      </c>
      <c r="D25" s="545">
        <v>768.73500000000001</v>
      </c>
      <c r="E25" s="546"/>
      <c r="F25" s="348"/>
      <c r="G25" s="348"/>
      <c r="H25" s="348">
        <v>13.423</v>
      </c>
      <c r="I25" s="348"/>
      <c r="J25" s="348"/>
      <c r="K25" s="348">
        <v>22.8</v>
      </c>
      <c r="L25" s="348">
        <f t="shared" si="0"/>
        <v>1129.614</v>
      </c>
      <c r="M25" s="418"/>
      <c r="N25" s="418"/>
      <c r="O25" s="421"/>
      <c r="P25" s="421"/>
      <c r="Q25" s="421"/>
      <c r="S25" s="505"/>
      <c r="T25" s="505"/>
      <c r="U25" s="505"/>
      <c r="V25" s="505"/>
      <c r="W25" s="505"/>
      <c r="X25" s="505"/>
      <c r="Y25" s="505"/>
      <c r="Z25" s="505"/>
      <c r="AA25" s="505"/>
    </row>
    <row r="26" spans="2:27" x14ac:dyDescent="0.2">
      <c r="B26" s="346">
        <v>2016</v>
      </c>
      <c r="C26" s="348">
        <v>326.02300000000002</v>
      </c>
      <c r="D26" s="545">
        <v>755.51</v>
      </c>
      <c r="E26" s="546"/>
      <c r="F26" s="348"/>
      <c r="G26" s="348"/>
      <c r="H26" s="348">
        <v>13.384</v>
      </c>
      <c r="I26" s="348"/>
      <c r="J26" s="348"/>
      <c r="K26" s="348">
        <v>0.02</v>
      </c>
      <c r="L26" s="348">
        <f t="shared" si="0"/>
        <v>1094.9369999999999</v>
      </c>
      <c r="M26" s="418"/>
      <c r="N26" s="418"/>
      <c r="O26" s="421"/>
      <c r="P26" s="421"/>
      <c r="Q26" s="421"/>
    </row>
    <row r="27" spans="2:27" x14ac:dyDescent="0.2">
      <c r="B27" s="346">
        <v>2017</v>
      </c>
      <c r="C27" s="347">
        <v>304.47000000000003</v>
      </c>
      <c r="D27" s="541">
        <v>720.94</v>
      </c>
      <c r="E27" s="542"/>
      <c r="F27" s="347"/>
      <c r="G27" s="347"/>
      <c r="H27" s="347">
        <v>12.59</v>
      </c>
      <c r="I27" s="347"/>
      <c r="J27" s="347"/>
      <c r="K27" s="347">
        <v>21.38</v>
      </c>
      <c r="L27" s="348">
        <f t="shared" si="0"/>
        <v>1059.3800000000001</v>
      </c>
      <c r="O27" s="346"/>
      <c r="P27" s="346"/>
      <c r="Q27" s="346"/>
      <c r="R27" s="507"/>
      <c r="S27" s="508"/>
      <c r="T27" s="508"/>
      <c r="U27" s="508"/>
      <c r="V27" s="508"/>
      <c r="W27" s="508"/>
      <c r="X27" s="508"/>
      <c r="Y27" s="508"/>
      <c r="Z27" s="508"/>
      <c r="AA27" s="508"/>
    </row>
    <row r="28" spans="2:27" x14ac:dyDescent="0.2">
      <c r="B28" s="346">
        <v>2018</v>
      </c>
      <c r="C28" s="347">
        <v>305.93</v>
      </c>
      <c r="D28" s="541">
        <v>724.41</v>
      </c>
      <c r="E28" s="542"/>
      <c r="F28" s="347"/>
      <c r="G28" s="347"/>
      <c r="H28" s="347">
        <v>12.65</v>
      </c>
      <c r="I28" s="347"/>
      <c r="J28" s="347"/>
      <c r="K28" s="347">
        <v>21.49</v>
      </c>
      <c r="L28" s="348">
        <f t="shared" si="0"/>
        <v>1064.48</v>
      </c>
      <c r="O28" s="346"/>
      <c r="P28" s="346"/>
      <c r="Q28" s="346"/>
      <c r="R28" s="506"/>
      <c r="S28" s="508"/>
      <c r="T28" s="508"/>
      <c r="U28" s="508"/>
      <c r="V28" s="508"/>
      <c r="W28" s="508"/>
      <c r="X28" s="508"/>
      <c r="Y28" s="508"/>
      <c r="Z28" s="508"/>
      <c r="AA28" s="508"/>
    </row>
    <row r="29" spans="2:27" x14ac:dyDescent="0.2">
      <c r="B29" s="346">
        <v>2019</v>
      </c>
      <c r="C29" s="347">
        <v>304.7</v>
      </c>
      <c r="D29" s="541">
        <v>721.49</v>
      </c>
      <c r="E29" s="542"/>
      <c r="F29" s="347"/>
      <c r="G29" s="347"/>
      <c r="H29" s="347">
        <v>12.6</v>
      </c>
      <c r="I29" s="347"/>
      <c r="J29" s="347"/>
      <c r="K29" s="347">
        <v>21.4</v>
      </c>
      <c r="L29" s="348">
        <f t="shared" si="0"/>
        <v>1060.19</v>
      </c>
      <c r="O29" s="346"/>
      <c r="P29" s="346"/>
      <c r="Q29" s="346"/>
      <c r="R29" s="506"/>
      <c r="S29" s="508"/>
      <c r="T29" s="508"/>
      <c r="U29" s="508"/>
      <c r="V29" s="508"/>
      <c r="W29" s="508"/>
      <c r="X29" s="508"/>
      <c r="Y29" s="508"/>
      <c r="Z29" s="508"/>
      <c r="AA29" s="508"/>
    </row>
    <row r="30" spans="2:27" x14ac:dyDescent="0.2">
      <c r="B30" s="346">
        <v>2020</v>
      </c>
      <c r="C30" s="347">
        <v>304.39999999999998</v>
      </c>
      <c r="D30" s="541">
        <v>720.77</v>
      </c>
      <c r="E30" s="542"/>
      <c r="F30" s="347"/>
      <c r="G30" s="347"/>
      <c r="H30" s="347">
        <v>12.59</v>
      </c>
      <c r="I30" s="347"/>
      <c r="J30" s="347"/>
      <c r="K30" s="347">
        <v>21.38</v>
      </c>
      <c r="L30" s="348">
        <f t="shared" si="0"/>
        <v>1059.1400000000001</v>
      </c>
      <c r="O30" s="346"/>
      <c r="P30" s="346"/>
      <c r="Q30" s="346"/>
      <c r="R30" s="506"/>
      <c r="S30" s="508"/>
      <c r="T30" s="508"/>
      <c r="U30" s="508"/>
      <c r="V30" s="508"/>
      <c r="W30" s="508"/>
      <c r="X30" s="508"/>
      <c r="Y30" s="508"/>
      <c r="Z30" s="508"/>
      <c r="AA30" s="508"/>
    </row>
    <row r="31" spans="2:27" x14ac:dyDescent="0.2">
      <c r="B31" s="346">
        <v>2021</v>
      </c>
      <c r="C31" s="347">
        <v>304.08999999999997</v>
      </c>
      <c r="D31" s="541">
        <v>720.05</v>
      </c>
      <c r="E31" s="542"/>
      <c r="F31" s="347"/>
      <c r="G31" s="347"/>
      <c r="H31" s="347">
        <v>12.57</v>
      </c>
      <c r="I31" s="347"/>
      <c r="J31" s="347"/>
      <c r="K31" s="347">
        <v>21.36</v>
      </c>
      <c r="L31" s="348">
        <f t="shared" si="0"/>
        <v>1058.0699999999997</v>
      </c>
      <c r="O31" s="346"/>
      <c r="P31" s="346"/>
      <c r="Q31" s="346"/>
      <c r="R31" s="506"/>
      <c r="S31" s="508"/>
      <c r="T31" s="508"/>
      <c r="U31" s="508"/>
      <c r="V31" s="508"/>
      <c r="W31" s="508"/>
      <c r="X31" s="508"/>
      <c r="Y31" s="508"/>
      <c r="Z31" s="508"/>
      <c r="AA31" s="508"/>
    </row>
    <row r="32" spans="2:27" x14ac:dyDescent="0.2">
      <c r="B32" s="346">
        <v>2022</v>
      </c>
      <c r="C32" s="347">
        <v>303.79000000000002</v>
      </c>
      <c r="D32" s="541">
        <v>719.33</v>
      </c>
      <c r="E32" s="542"/>
      <c r="F32" s="347"/>
      <c r="G32" s="347"/>
      <c r="H32" s="347">
        <v>12.56</v>
      </c>
      <c r="I32" s="347"/>
      <c r="J32" s="347"/>
      <c r="K32" s="347">
        <v>21.33</v>
      </c>
      <c r="L32" s="348">
        <f t="shared" si="0"/>
        <v>1057.01</v>
      </c>
      <c r="O32" s="346"/>
      <c r="P32" s="346"/>
      <c r="Q32" s="346"/>
      <c r="R32" s="506"/>
      <c r="S32" s="508"/>
      <c r="T32" s="508"/>
      <c r="U32" s="508"/>
      <c r="V32" s="508"/>
      <c r="W32" s="508"/>
      <c r="X32" s="508"/>
      <c r="Y32" s="508"/>
      <c r="Z32" s="508"/>
      <c r="AA32" s="508"/>
    </row>
    <row r="33" spans="2:27" x14ac:dyDescent="0.2">
      <c r="B33" s="346">
        <v>2023</v>
      </c>
      <c r="C33" s="347">
        <v>303.49</v>
      </c>
      <c r="D33" s="541">
        <v>718.61</v>
      </c>
      <c r="E33" s="542"/>
      <c r="F33" s="347"/>
      <c r="G33" s="347"/>
      <c r="H33" s="347">
        <v>12.55</v>
      </c>
      <c r="I33" s="347"/>
      <c r="J33" s="347"/>
      <c r="K33" s="347">
        <v>21.31</v>
      </c>
      <c r="L33" s="348">
        <f t="shared" si="0"/>
        <v>1055.96</v>
      </c>
      <c r="O33" s="346"/>
      <c r="P33" s="346"/>
      <c r="Q33" s="346"/>
      <c r="R33" s="506"/>
      <c r="S33" s="508"/>
      <c r="T33" s="508"/>
      <c r="U33" s="508"/>
      <c r="V33" s="508"/>
      <c r="W33" s="508"/>
      <c r="X33" s="508"/>
      <c r="Y33" s="508"/>
      <c r="Z33" s="508"/>
      <c r="AA33" s="508"/>
    </row>
    <row r="34" spans="2:27" x14ac:dyDescent="0.2">
      <c r="B34" s="346">
        <v>2024</v>
      </c>
      <c r="C34" s="347"/>
      <c r="D34" s="347"/>
      <c r="E34" s="347"/>
      <c r="F34" s="347"/>
      <c r="G34" s="347"/>
      <c r="H34" s="347"/>
      <c r="I34" s="347"/>
      <c r="J34" s="347"/>
      <c r="K34" s="347"/>
      <c r="L34" s="348">
        <f t="shared" si="0"/>
        <v>0</v>
      </c>
      <c r="O34" s="346"/>
      <c r="P34" s="346"/>
      <c r="Q34" s="346"/>
    </row>
    <row r="35" spans="2:27" s="349" customFormat="1" x14ac:dyDescent="0.2">
      <c r="B35" s="346">
        <v>2025</v>
      </c>
      <c r="C35" s="347"/>
      <c r="D35" s="347"/>
      <c r="E35" s="347"/>
      <c r="F35" s="347"/>
      <c r="G35" s="347"/>
      <c r="H35" s="347"/>
      <c r="I35" s="347"/>
      <c r="J35" s="347"/>
      <c r="K35" s="347"/>
      <c r="L35" s="348">
        <f t="shared" si="0"/>
        <v>0</v>
      </c>
      <c r="M35" s="340"/>
      <c r="N35" s="340"/>
      <c r="O35" s="346"/>
      <c r="P35" s="346"/>
      <c r="Q35" s="346"/>
    </row>
    <row r="36" spans="2:27" x14ac:dyDescent="0.2">
      <c r="B36" s="346">
        <v>2026</v>
      </c>
      <c r="C36" s="347"/>
      <c r="D36" s="347"/>
      <c r="E36" s="347"/>
      <c r="F36" s="347"/>
      <c r="G36" s="347"/>
      <c r="H36" s="347"/>
      <c r="I36" s="347"/>
      <c r="J36" s="347"/>
      <c r="K36" s="347"/>
      <c r="L36" s="348">
        <f t="shared" si="0"/>
        <v>0</v>
      </c>
      <c r="O36" s="346"/>
      <c r="P36" s="346"/>
      <c r="Q36" s="346"/>
    </row>
    <row r="37" spans="2:27" x14ac:dyDescent="0.2">
      <c r="B37" s="346">
        <v>2027</v>
      </c>
      <c r="C37" s="347"/>
      <c r="D37" s="347"/>
      <c r="E37" s="347"/>
      <c r="F37" s="347"/>
      <c r="G37" s="347"/>
      <c r="H37" s="347"/>
      <c r="I37" s="347"/>
      <c r="J37" s="347"/>
      <c r="K37" s="347"/>
      <c r="L37" s="348">
        <f t="shared" si="0"/>
        <v>0</v>
      </c>
      <c r="O37" s="346"/>
      <c r="P37" s="346"/>
      <c r="Q37" s="346"/>
    </row>
    <row r="38" spans="2:27" x14ac:dyDescent="0.2">
      <c r="B38" s="346">
        <v>2028</v>
      </c>
      <c r="C38" s="347"/>
      <c r="D38" s="347"/>
      <c r="E38" s="347"/>
      <c r="F38" s="347"/>
      <c r="G38" s="347"/>
      <c r="H38" s="347"/>
      <c r="I38" s="347"/>
      <c r="J38" s="347"/>
      <c r="K38" s="347"/>
      <c r="L38" s="348">
        <f t="shared" si="0"/>
        <v>0</v>
      </c>
      <c r="O38" s="346"/>
      <c r="P38" s="346"/>
      <c r="Q38" s="346"/>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29">
    <mergeCell ref="D18:E18"/>
    <mergeCell ref="D19:E19"/>
    <mergeCell ref="D20:E20"/>
    <mergeCell ref="D21:E21"/>
    <mergeCell ref="D22:E22"/>
    <mergeCell ref="D13:E13"/>
    <mergeCell ref="D14:E14"/>
    <mergeCell ref="D15:E15"/>
    <mergeCell ref="D16:E16"/>
    <mergeCell ref="D17:E17"/>
    <mergeCell ref="O8:Q8"/>
    <mergeCell ref="B1:Q1"/>
    <mergeCell ref="B2:Q2"/>
    <mergeCell ref="B3:L3"/>
    <mergeCell ref="B4:L4"/>
    <mergeCell ref="B5:L5"/>
    <mergeCell ref="O5:Q5"/>
    <mergeCell ref="D8:E8"/>
    <mergeCell ref="D23:E23"/>
    <mergeCell ref="D24:E24"/>
    <mergeCell ref="D25:E25"/>
    <mergeCell ref="D26:E26"/>
    <mergeCell ref="D27:E27"/>
    <mergeCell ref="D33:E33"/>
    <mergeCell ref="D28:E28"/>
    <mergeCell ref="D29:E29"/>
    <mergeCell ref="D30:E30"/>
    <mergeCell ref="D31:E31"/>
    <mergeCell ref="D32:E32"/>
  </mergeCells>
  <printOptions horizontalCentered="1" gridLinesSet="0"/>
  <pageMargins left="0.25" right="0.25" top="0.75" bottom="0.75" header="0.5" footer="0.5"/>
  <pageSetup scale="93" orientation="landscape" r:id="rId5"/>
  <headerFooter alignWithMargins="0">
    <oddFooter>&amp;R&amp;A</oddFooter>
  </headerFooter>
  <ignoredErrors>
    <ignoredError sqref="L10:L27 L28:L38" formulaRang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RowHeight="16.5" customHeight="1" x14ac:dyDescent="0.2"/>
  <cols>
    <col min="1" max="1" width="54.1640625" style="139" customWidth="1"/>
    <col min="2" max="16384" width="9.33203125" style="139"/>
  </cols>
  <sheetData>
    <row r="1" spans="1:15" ht="16.5" customHeight="1" x14ac:dyDescent="0.2">
      <c r="A1" s="476" t="s">
        <v>270</v>
      </c>
      <c r="B1" s="477"/>
      <c r="C1" s="477"/>
      <c r="D1" s="477"/>
      <c r="E1" s="477"/>
      <c r="F1" s="477"/>
      <c r="G1" s="477"/>
      <c r="H1" s="477"/>
      <c r="I1" s="477"/>
      <c r="J1" s="477"/>
      <c r="K1" s="477"/>
      <c r="L1" s="477"/>
      <c r="M1" s="477"/>
      <c r="N1" s="477"/>
      <c r="O1" s="478"/>
    </row>
    <row r="2" spans="1:15" ht="16.5" customHeight="1" x14ac:dyDescent="0.2">
      <c r="A2" s="479" t="s">
        <v>302</v>
      </c>
      <c r="B2" s="480"/>
      <c r="C2" s="480"/>
      <c r="D2" s="480"/>
      <c r="E2" s="480"/>
      <c r="F2" s="480"/>
      <c r="G2" s="480"/>
      <c r="H2" s="480"/>
      <c r="I2" s="480"/>
      <c r="J2" s="480"/>
      <c r="K2" s="480"/>
      <c r="L2" s="480"/>
      <c r="M2" s="480"/>
      <c r="N2" s="480"/>
      <c r="O2" s="481"/>
    </row>
    <row r="3" spans="1:15" ht="16.5" customHeight="1" x14ac:dyDescent="0.2">
      <c r="A3" s="479" t="s">
        <v>388</v>
      </c>
      <c r="B3" s="480"/>
      <c r="C3" s="480"/>
      <c r="D3" s="480"/>
      <c r="E3" s="480"/>
      <c r="F3" s="480"/>
      <c r="G3" s="480"/>
      <c r="H3" s="480"/>
      <c r="I3" s="480"/>
      <c r="J3" s="480"/>
      <c r="K3" s="480"/>
      <c r="L3" s="480"/>
      <c r="M3" s="480"/>
      <c r="N3" s="480"/>
      <c r="O3" s="481"/>
    </row>
    <row r="4" spans="1:15" ht="22.5" customHeight="1" thickBot="1" x14ac:dyDescent="0.25">
      <c r="A4" s="482" t="str">
        <f>'FormsList&amp;FilerInfo'!B2</f>
        <v>Pasadena Water and Power</v>
      </c>
      <c r="B4" s="141"/>
      <c r="C4" s="141"/>
      <c r="D4" s="141"/>
      <c r="E4" s="141"/>
      <c r="F4" s="141"/>
      <c r="G4" s="141"/>
      <c r="H4" s="141"/>
      <c r="I4" s="141"/>
      <c r="J4" s="141"/>
      <c r="K4" s="141"/>
      <c r="L4" s="141"/>
      <c r="M4" s="141"/>
      <c r="N4" s="141"/>
      <c r="O4" s="483"/>
    </row>
    <row r="5" spans="1:15" ht="16.5" customHeight="1" thickBot="1" x14ac:dyDescent="0.3">
      <c r="A5" s="484"/>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25">
      <c r="A6" s="143"/>
      <c r="B6" s="144"/>
      <c r="C6" s="144"/>
      <c r="D6" s="144"/>
      <c r="E6" s="144"/>
      <c r="F6" s="144"/>
      <c r="G6" s="144"/>
      <c r="H6" s="144"/>
      <c r="I6" s="144"/>
      <c r="J6" s="144"/>
      <c r="K6" s="144"/>
      <c r="L6" s="144"/>
      <c r="M6" s="144"/>
      <c r="N6" s="144"/>
      <c r="O6" s="145"/>
    </row>
    <row r="7" spans="1:15" ht="16.5" customHeight="1" thickBot="1" x14ac:dyDescent="0.25">
      <c r="A7" s="146" t="s">
        <v>387</v>
      </c>
      <c r="B7" s="147">
        <f>'Form 8.1a (IOU)'!B63+'Form 8.1a (POU or CCA)'!B67</f>
        <v>275092756.84000003</v>
      </c>
      <c r="C7" s="147">
        <f>'Form 8.1a (IOU)'!C63+'Form 8.1a (POU or CCA)'!C67</f>
        <v>263356024.81</v>
      </c>
      <c r="D7" s="147">
        <f>'Form 8.1a (IOU)'!D63+'Form 8.1a (POU or CCA)'!D67</f>
        <v>267762781.16999999</v>
      </c>
      <c r="E7" s="147">
        <f>'Form 8.1a (IOU)'!E63+'Form 8.1a (POU or CCA)'!E67</f>
        <v>262606040.22000003</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25">
      <c r="A8" s="149" t="s">
        <v>172</v>
      </c>
      <c r="B8" s="150"/>
      <c r="C8" s="150"/>
      <c r="D8" s="150"/>
      <c r="E8" s="150"/>
      <c r="F8" s="150"/>
      <c r="G8" s="150"/>
      <c r="H8" s="150"/>
      <c r="I8" s="150"/>
      <c r="J8" s="150"/>
      <c r="K8" s="150"/>
      <c r="L8" s="150"/>
      <c r="M8" s="150"/>
      <c r="N8" s="150"/>
      <c r="O8" s="151"/>
    </row>
    <row r="9" spans="1:15" ht="16.5" customHeight="1" x14ac:dyDescent="0.2">
      <c r="A9" s="152" t="s">
        <v>173</v>
      </c>
      <c r="B9" s="153"/>
      <c r="C9" s="153"/>
      <c r="D9" s="153"/>
      <c r="E9" s="153"/>
      <c r="F9" s="153"/>
      <c r="G9" s="153"/>
      <c r="H9" s="153"/>
      <c r="I9" s="153"/>
      <c r="J9" s="153"/>
      <c r="K9" s="153"/>
      <c r="L9" s="153"/>
      <c r="M9" s="153"/>
      <c r="N9" s="153"/>
      <c r="O9" s="154"/>
    </row>
    <row r="10" spans="1:15" ht="16.5" customHeight="1" x14ac:dyDescent="0.2">
      <c r="A10" s="155" t="s">
        <v>174</v>
      </c>
      <c r="B10" s="156"/>
      <c r="C10" s="156"/>
      <c r="D10" s="156"/>
      <c r="E10" s="156"/>
      <c r="F10" s="156"/>
      <c r="G10" s="156"/>
      <c r="H10" s="156"/>
      <c r="I10" s="156"/>
      <c r="J10" s="156"/>
      <c r="K10" s="156"/>
      <c r="L10" s="156"/>
      <c r="M10" s="156"/>
      <c r="N10" s="156"/>
      <c r="O10" s="157"/>
    </row>
    <row r="11" spans="1:15" ht="16.5" customHeight="1" x14ac:dyDescent="0.2">
      <c r="A11" s="155" t="s">
        <v>175</v>
      </c>
      <c r="B11" s="156"/>
      <c r="C11" s="156"/>
      <c r="D11" s="156"/>
      <c r="E11" s="156"/>
      <c r="F11" s="156"/>
      <c r="G11" s="156"/>
      <c r="H11" s="156"/>
      <c r="I11" s="156"/>
      <c r="J11" s="156"/>
      <c r="K11" s="156"/>
      <c r="L11" s="156"/>
      <c r="M11" s="156"/>
      <c r="N11" s="156"/>
      <c r="O11" s="157"/>
    </row>
    <row r="12" spans="1:15" ht="16.5" customHeight="1" x14ac:dyDescent="0.2">
      <c r="A12" s="155" t="s">
        <v>176</v>
      </c>
      <c r="B12" s="156"/>
      <c r="C12" s="156"/>
      <c r="D12" s="156"/>
      <c r="E12" s="156"/>
      <c r="F12" s="156"/>
      <c r="G12" s="156"/>
      <c r="H12" s="156"/>
      <c r="I12" s="156"/>
      <c r="J12" s="156"/>
      <c r="K12" s="156"/>
      <c r="L12" s="156"/>
      <c r="M12" s="156"/>
      <c r="N12" s="156"/>
      <c r="O12" s="157"/>
    </row>
    <row r="13" spans="1:15" ht="16.5" customHeight="1" thickBot="1" x14ac:dyDescent="0.25">
      <c r="A13" s="158" t="s">
        <v>177</v>
      </c>
      <c r="B13" s="159"/>
      <c r="C13" s="159"/>
      <c r="D13" s="159"/>
      <c r="E13" s="159"/>
      <c r="F13" s="159"/>
      <c r="G13" s="159"/>
      <c r="H13" s="159"/>
      <c r="I13" s="159"/>
      <c r="J13" s="159"/>
      <c r="K13" s="159"/>
      <c r="L13" s="159"/>
      <c r="M13" s="159"/>
      <c r="N13" s="159"/>
      <c r="O13" s="160"/>
    </row>
    <row r="14" spans="1:15" ht="13.5" customHeight="1" thickTop="1" thickBot="1" x14ac:dyDescent="0.25">
      <c r="A14" s="161" t="s">
        <v>178</v>
      </c>
      <c r="B14" s="162"/>
      <c r="C14" s="162"/>
      <c r="D14" s="162"/>
      <c r="E14" s="162"/>
      <c r="F14" s="162"/>
      <c r="G14" s="162"/>
      <c r="H14" s="162"/>
      <c r="I14" s="162"/>
      <c r="J14" s="162"/>
      <c r="K14" s="162"/>
      <c r="L14" s="162"/>
      <c r="M14" s="162"/>
      <c r="N14" s="162"/>
      <c r="O14" s="162"/>
    </row>
    <row r="15" spans="1:15" ht="16.5" customHeight="1" thickBot="1" x14ac:dyDescent="0.25">
      <c r="A15" s="149" t="s">
        <v>179</v>
      </c>
      <c r="B15" s="94"/>
      <c r="C15" s="94"/>
      <c r="D15" s="94"/>
      <c r="E15" s="94"/>
      <c r="F15" s="94"/>
      <c r="G15" s="94"/>
      <c r="H15" s="94"/>
      <c r="I15" s="94"/>
      <c r="J15" s="94"/>
      <c r="K15" s="94"/>
      <c r="L15" s="94"/>
      <c r="M15" s="94"/>
      <c r="N15" s="94"/>
      <c r="O15" s="95"/>
    </row>
    <row r="16" spans="1:15" ht="16.5" customHeight="1" x14ac:dyDescent="0.2">
      <c r="A16" s="152" t="s">
        <v>173</v>
      </c>
      <c r="B16" s="163"/>
      <c r="C16" s="163"/>
      <c r="D16" s="163"/>
      <c r="E16" s="163"/>
      <c r="F16" s="163"/>
      <c r="G16" s="163"/>
      <c r="H16" s="163"/>
      <c r="I16" s="163"/>
      <c r="J16" s="163"/>
      <c r="K16" s="163"/>
      <c r="L16" s="163"/>
      <c r="M16" s="163"/>
      <c r="N16" s="163"/>
      <c r="O16" s="164"/>
    </row>
    <row r="17" spans="1:15" ht="16.5" customHeight="1" x14ac:dyDescent="0.2">
      <c r="A17" s="155" t="s">
        <v>174</v>
      </c>
      <c r="B17" s="165"/>
      <c r="C17" s="165"/>
      <c r="D17" s="165"/>
      <c r="E17" s="165"/>
      <c r="F17" s="165"/>
      <c r="G17" s="165"/>
      <c r="H17" s="165"/>
      <c r="I17" s="165"/>
      <c r="J17" s="165"/>
      <c r="K17" s="165"/>
      <c r="L17" s="165"/>
      <c r="M17" s="165"/>
      <c r="N17" s="165"/>
      <c r="O17" s="166"/>
    </row>
    <row r="18" spans="1:15" ht="16.5" customHeight="1" x14ac:dyDescent="0.2">
      <c r="A18" s="155" t="s">
        <v>175</v>
      </c>
      <c r="B18" s="165"/>
      <c r="C18" s="165"/>
      <c r="D18" s="165"/>
      <c r="E18" s="165"/>
      <c r="F18" s="165"/>
      <c r="G18" s="165"/>
      <c r="H18" s="165"/>
      <c r="I18" s="165"/>
      <c r="J18" s="165"/>
      <c r="K18" s="165"/>
      <c r="L18" s="165"/>
      <c r="M18" s="165"/>
      <c r="N18" s="165"/>
      <c r="O18" s="166"/>
    </row>
    <row r="19" spans="1:15" ht="16.5" customHeight="1" x14ac:dyDescent="0.2">
      <c r="A19" s="155" t="s">
        <v>176</v>
      </c>
      <c r="B19" s="165"/>
      <c r="C19" s="165"/>
      <c r="D19" s="165"/>
      <c r="E19" s="165"/>
      <c r="F19" s="165"/>
      <c r="G19" s="165"/>
      <c r="H19" s="165"/>
      <c r="I19" s="165"/>
      <c r="J19" s="165"/>
      <c r="K19" s="165"/>
      <c r="L19" s="165"/>
      <c r="M19" s="165"/>
      <c r="N19" s="165"/>
      <c r="O19" s="166"/>
    </row>
    <row r="20" spans="1:15" ht="16.5" customHeight="1" thickBot="1" x14ac:dyDescent="0.25">
      <c r="A20" s="158" t="s">
        <v>177</v>
      </c>
      <c r="B20" s="167"/>
      <c r="C20" s="167"/>
      <c r="D20" s="167"/>
      <c r="E20" s="167"/>
      <c r="F20" s="167"/>
      <c r="G20" s="167"/>
      <c r="H20" s="167"/>
      <c r="I20" s="167"/>
      <c r="J20" s="167"/>
      <c r="K20" s="167"/>
      <c r="L20" s="167"/>
      <c r="M20" s="167"/>
      <c r="N20" s="167"/>
      <c r="O20" s="168"/>
    </row>
    <row r="21" spans="1:15" ht="13.5" customHeight="1" thickTop="1" thickBot="1" x14ac:dyDescent="0.25">
      <c r="A21" s="161" t="s">
        <v>180</v>
      </c>
      <c r="B21" s="162"/>
      <c r="C21" s="162"/>
      <c r="D21" s="162"/>
      <c r="E21" s="162"/>
      <c r="F21" s="162"/>
      <c r="G21" s="162"/>
      <c r="H21" s="162"/>
      <c r="I21" s="162"/>
      <c r="J21" s="162"/>
      <c r="K21" s="162"/>
      <c r="L21" s="162"/>
      <c r="M21" s="162"/>
      <c r="N21" s="162"/>
      <c r="O21" s="162"/>
    </row>
    <row r="22" spans="1:15" ht="16.5" customHeight="1" thickBot="1" x14ac:dyDescent="0.25">
      <c r="A22" s="169" t="s">
        <v>181</v>
      </c>
      <c r="B22" s="94"/>
      <c r="C22" s="94"/>
      <c r="D22" s="94"/>
      <c r="E22" s="94"/>
      <c r="F22" s="94"/>
      <c r="G22" s="94"/>
      <c r="H22" s="94"/>
      <c r="I22" s="94"/>
      <c r="J22" s="94"/>
      <c r="K22" s="94"/>
      <c r="L22" s="94"/>
      <c r="M22" s="94"/>
      <c r="N22" s="94"/>
      <c r="O22" s="95"/>
    </row>
    <row r="23" spans="1:15" ht="16.5" customHeight="1" x14ac:dyDescent="0.2">
      <c r="A23" s="152" t="s">
        <v>173</v>
      </c>
      <c r="B23" s="163"/>
      <c r="C23" s="163"/>
      <c r="D23" s="163"/>
      <c r="E23" s="163"/>
      <c r="F23" s="163"/>
      <c r="G23" s="163"/>
      <c r="H23" s="163"/>
      <c r="I23" s="163"/>
      <c r="J23" s="163"/>
      <c r="K23" s="163"/>
      <c r="L23" s="163"/>
      <c r="M23" s="163"/>
      <c r="N23" s="163"/>
      <c r="O23" s="164"/>
    </row>
    <row r="24" spans="1:15" ht="16.5" customHeight="1" x14ac:dyDescent="0.2">
      <c r="A24" s="155" t="s">
        <v>174</v>
      </c>
      <c r="B24" s="165"/>
      <c r="C24" s="165"/>
      <c r="D24" s="165"/>
      <c r="E24" s="165"/>
      <c r="F24" s="165"/>
      <c r="G24" s="165"/>
      <c r="H24" s="165"/>
      <c r="I24" s="165"/>
      <c r="J24" s="165"/>
      <c r="K24" s="165"/>
      <c r="L24" s="165"/>
      <c r="M24" s="165"/>
      <c r="N24" s="165"/>
      <c r="O24" s="166"/>
    </row>
    <row r="25" spans="1:15" ht="16.5" customHeight="1" x14ac:dyDescent="0.2">
      <c r="A25" s="155" t="s">
        <v>175</v>
      </c>
      <c r="B25" s="165"/>
      <c r="C25" s="165"/>
      <c r="D25" s="165"/>
      <c r="E25" s="165"/>
      <c r="F25" s="165"/>
      <c r="G25" s="165"/>
      <c r="H25" s="165"/>
      <c r="I25" s="165"/>
      <c r="J25" s="165"/>
      <c r="K25" s="165"/>
      <c r="L25" s="165"/>
      <c r="M25" s="165"/>
      <c r="N25" s="165"/>
      <c r="O25" s="166"/>
    </row>
    <row r="26" spans="1:15" ht="16.5" customHeight="1" x14ac:dyDescent="0.2">
      <c r="A26" s="155" t="s">
        <v>176</v>
      </c>
      <c r="B26" s="165"/>
      <c r="C26" s="165"/>
      <c r="D26" s="165"/>
      <c r="E26" s="165"/>
      <c r="F26" s="165"/>
      <c r="G26" s="165"/>
      <c r="H26" s="165"/>
      <c r="I26" s="165"/>
      <c r="J26" s="165"/>
      <c r="K26" s="165"/>
      <c r="L26" s="165"/>
      <c r="M26" s="165"/>
      <c r="N26" s="165"/>
      <c r="O26" s="166"/>
    </row>
    <row r="27" spans="1:15" ht="16.5" customHeight="1" thickBot="1" x14ac:dyDescent="0.25">
      <c r="A27" s="158" t="s">
        <v>177</v>
      </c>
      <c r="B27" s="167"/>
      <c r="C27" s="167"/>
      <c r="D27" s="167"/>
      <c r="E27" s="167"/>
      <c r="F27" s="167"/>
      <c r="G27" s="167"/>
      <c r="H27" s="167"/>
      <c r="I27" s="167"/>
      <c r="J27" s="167"/>
      <c r="K27" s="167"/>
      <c r="L27" s="167"/>
      <c r="M27" s="167"/>
      <c r="N27" s="167"/>
      <c r="O27" s="168"/>
    </row>
    <row r="28" spans="1:15" ht="13.5" customHeight="1" thickTop="1" thickBot="1" x14ac:dyDescent="0.25">
      <c r="A28" s="161" t="s">
        <v>182</v>
      </c>
      <c r="B28" s="162"/>
      <c r="C28" s="162"/>
      <c r="D28" s="162"/>
      <c r="E28" s="162"/>
      <c r="F28" s="162"/>
      <c r="G28" s="162"/>
      <c r="H28" s="162"/>
      <c r="I28" s="162"/>
      <c r="J28" s="162"/>
      <c r="K28" s="162"/>
      <c r="L28" s="162"/>
      <c r="M28" s="162"/>
      <c r="N28" s="162"/>
      <c r="O28" s="162"/>
    </row>
    <row r="29" spans="1:15" s="171" customFormat="1" ht="16.5" customHeight="1" thickBot="1" x14ac:dyDescent="0.25">
      <c r="A29" s="169" t="s">
        <v>183</v>
      </c>
      <c r="B29" s="170"/>
      <c r="C29" s="170"/>
      <c r="D29" s="170"/>
      <c r="E29" s="170"/>
      <c r="F29" s="170"/>
      <c r="G29" s="170"/>
      <c r="H29" s="170"/>
      <c r="I29" s="170"/>
      <c r="J29" s="170"/>
      <c r="K29" s="170"/>
      <c r="L29" s="170"/>
      <c r="M29" s="170"/>
      <c r="N29" s="170"/>
      <c r="O29" s="485"/>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RowHeight="16.5" customHeight="1" x14ac:dyDescent="0.2"/>
  <cols>
    <col min="1" max="1" width="52.33203125" style="139" customWidth="1"/>
    <col min="2" max="16384" width="9.33203125" style="139"/>
  </cols>
  <sheetData>
    <row r="1" spans="1:15" ht="16.5" customHeight="1" x14ac:dyDescent="0.2">
      <c r="A1" s="140" t="s">
        <v>271</v>
      </c>
      <c r="B1" s="138"/>
      <c r="C1" s="138"/>
      <c r="D1" s="138"/>
      <c r="E1" s="138"/>
      <c r="F1" s="138"/>
      <c r="G1" s="138"/>
      <c r="H1" s="138"/>
      <c r="I1" s="138"/>
      <c r="J1" s="138"/>
      <c r="K1" s="138"/>
      <c r="L1" s="138"/>
      <c r="M1" s="138"/>
      <c r="N1" s="138"/>
      <c r="O1" s="138"/>
    </row>
    <row r="2" spans="1:15" ht="16.5" customHeight="1" x14ac:dyDescent="0.2">
      <c r="A2" s="224" t="s">
        <v>216</v>
      </c>
      <c r="B2" s="138"/>
      <c r="C2" s="138"/>
      <c r="D2" s="138"/>
      <c r="E2" s="138"/>
      <c r="F2" s="138"/>
      <c r="G2" s="138"/>
      <c r="H2" s="138"/>
      <c r="I2" s="138"/>
      <c r="J2" s="138"/>
      <c r="K2" s="138"/>
      <c r="L2" s="138"/>
      <c r="M2" s="138"/>
      <c r="N2" s="138"/>
      <c r="O2" s="138"/>
    </row>
    <row r="3" spans="1:15" ht="16.5" customHeight="1" x14ac:dyDescent="0.2">
      <c r="A3" s="224" t="s">
        <v>392</v>
      </c>
      <c r="B3" s="429"/>
      <c r="C3" s="429"/>
      <c r="D3" s="429"/>
      <c r="E3" s="429"/>
      <c r="F3" s="429"/>
      <c r="G3" s="429"/>
      <c r="H3" s="429"/>
      <c r="I3" s="429"/>
      <c r="J3" s="429"/>
      <c r="K3" s="429"/>
      <c r="L3" s="429"/>
      <c r="M3" s="429"/>
      <c r="N3" s="429"/>
      <c r="O3" s="429"/>
    </row>
    <row r="4" spans="1:15" ht="16.5" customHeight="1" thickBot="1" x14ac:dyDescent="0.25">
      <c r="A4" s="224" t="s">
        <v>27</v>
      </c>
      <c r="B4" s="429"/>
      <c r="C4" s="429"/>
      <c r="D4" s="429"/>
      <c r="E4" s="429"/>
      <c r="F4" s="429"/>
      <c r="G4" s="429"/>
      <c r="H4" s="429"/>
      <c r="I4" s="429"/>
      <c r="J4" s="429"/>
      <c r="K4" s="429"/>
      <c r="L4" s="429"/>
      <c r="M4" s="429"/>
      <c r="N4" s="429"/>
      <c r="O4" s="429"/>
    </row>
    <row r="5" spans="1:15" ht="18" customHeight="1" thickBot="1" x14ac:dyDescent="0.3">
      <c r="A5" s="430"/>
      <c r="B5" s="431">
        <v>2015</v>
      </c>
      <c r="C5" s="431">
        <v>2016</v>
      </c>
      <c r="D5" s="431">
        <v>2017</v>
      </c>
      <c r="E5" s="431">
        <v>2018</v>
      </c>
      <c r="F5" s="431">
        <v>2019</v>
      </c>
      <c r="G5" s="431">
        <v>2020</v>
      </c>
      <c r="H5" s="431">
        <v>2021</v>
      </c>
      <c r="I5" s="431">
        <v>2022</v>
      </c>
      <c r="J5" s="431">
        <v>2023</v>
      </c>
      <c r="K5" s="431">
        <v>2024</v>
      </c>
      <c r="L5" s="431">
        <v>2025</v>
      </c>
      <c r="M5" s="431">
        <v>2026</v>
      </c>
      <c r="N5" s="431">
        <v>2027</v>
      </c>
      <c r="O5" s="431">
        <v>2028</v>
      </c>
    </row>
    <row r="6" spans="1:15" ht="31.5" customHeight="1" thickBot="1" x14ac:dyDescent="0.25">
      <c r="A6" s="225" t="s">
        <v>183</v>
      </c>
      <c r="B6" s="147"/>
      <c r="C6" s="147"/>
      <c r="D6" s="147"/>
      <c r="E6" s="147"/>
      <c r="F6" s="147"/>
      <c r="G6" s="147"/>
      <c r="H6" s="147"/>
      <c r="I6" s="147"/>
      <c r="J6" s="147"/>
      <c r="K6" s="147"/>
      <c r="L6" s="147"/>
      <c r="M6" s="147"/>
      <c r="N6" s="147"/>
      <c r="O6" s="147"/>
    </row>
    <row r="7" spans="1:15" ht="16.5" customHeight="1" thickBot="1" x14ac:dyDescent="0.25">
      <c r="A7" s="149" t="s">
        <v>217</v>
      </c>
      <c r="B7" s="94"/>
      <c r="C7" s="94"/>
      <c r="D7" s="94"/>
      <c r="E7" s="94"/>
      <c r="F7" s="94"/>
      <c r="G7" s="94"/>
      <c r="H7" s="94"/>
      <c r="I7" s="94"/>
      <c r="J7" s="94"/>
      <c r="K7" s="94"/>
      <c r="L7" s="94"/>
      <c r="M7" s="94"/>
      <c r="N7" s="94"/>
      <c r="O7" s="95"/>
    </row>
    <row r="8" spans="1:15" ht="16.5" customHeight="1" thickBot="1" x14ac:dyDescent="0.25">
      <c r="A8" s="226" t="s">
        <v>100</v>
      </c>
      <c r="B8" s="129"/>
      <c r="C8" s="129"/>
      <c r="D8" s="129"/>
      <c r="E8" s="129"/>
      <c r="F8" s="129"/>
      <c r="G8" s="129"/>
      <c r="H8" s="129"/>
      <c r="I8" s="129"/>
      <c r="J8" s="129"/>
      <c r="K8" s="129"/>
      <c r="L8" s="129"/>
      <c r="M8" s="129"/>
      <c r="N8" s="129"/>
      <c r="O8" s="130"/>
    </row>
    <row r="9" spans="1:15" ht="16.5" customHeight="1" thickBot="1" x14ac:dyDescent="0.25">
      <c r="A9" s="227" t="s">
        <v>218</v>
      </c>
      <c r="B9" s="129"/>
      <c r="C9" s="129"/>
      <c r="D9" s="129"/>
      <c r="E9" s="129"/>
      <c r="F9" s="129"/>
      <c r="G9" s="129"/>
      <c r="H9" s="129"/>
      <c r="I9" s="129"/>
      <c r="J9" s="129"/>
      <c r="K9" s="129"/>
      <c r="L9" s="129"/>
      <c r="M9" s="129"/>
      <c r="N9" s="129"/>
      <c r="O9" s="130"/>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3"/>
      <headerFooter alignWithMargins="0">
        <oddFooter>&amp;R&amp;A</oddFooter>
      </headerFooter>
    </customSheetView>
    <customSheetView guid="{64245E33-E577-4C25-9B98-21C112E84FF6}" showPageBreaks="1" fitToPage="1" printArea="1">
      <selection activeCell="A3" sqref="A3"/>
      <pageMargins left="0.75" right="0.75" top="1" bottom="1" header="0.5" footer="0.5"/>
      <printOptions headings="1"/>
      <pageSetup scale="82"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K25" sqref="K25"/>
    </sheetView>
  </sheetViews>
  <sheetFormatPr defaultRowHeight="12.75" x14ac:dyDescent="0.2"/>
  <cols>
    <col min="1" max="1" width="15" style="139" customWidth="1"/>
    <col min="2" max="2" width="34" style="139" customWidth="1"/>
    <col min="3" max="26" width="10.83203125" style="139" customWidth="1"/>
    <col min="27" max="16384" width="9.33203125" style="139"/>
  </cols>
  <sheetData>
    <row r="1" spans="1:26" s="230" customFormat="1" ht="54.75" customHeight="1" x14ac:dyDescent="0.25">
      <c r="A1" s="636" t="s">
        <v>390</v>
      </c>
      <c r="B1" s="637"/>
      <c r="C1" s="637"/>
      <c r="D1" s="637"/>
      <c r="E1" s="637"/>
      <c r="F1" s="637"/>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
      <c r="A2" s="638"/>
      <c r="B2" s="639"/>
      <c r="C2" s="292"/>
      <c r="D2" s="292"/>
      <c r="E2" s="292"/>
      <c r="F2" s="292"/>
      <c r="G2" s="292"/>
      <c r="H2" s="292"/>
      <c r="I2" s="292"/>
      <c r="J2" s="292"/>
      <c r="K2" s="292"/>
      <c r="L2" s="292"/>
      <c r="M2" s="292"/>
      <c r="N2" s="292"/>
      <c r="O2" s="292"/>
      <c r="P2" s="292"/>
      <c r="Q2" s="292"/>
      <c r="R2" s="292"/>
      <c r="S2" s="292"/>
      <c r="T2" s="292"/>
      <c r="U2" s="292"/>
      <c r="V2" s="292"/>
      <c r="W2" s="292"/>
      <c r="X2" s="292"/>
      <c r="Y2" s="292"/>
      <c r="Z2" s="293"/>
    </row>
    <row r="3" spans="1:26" s="63" customFormat="1" ht="16.5" thickBot="1" x14ac:dyDescent="0.25">
      <c r="A3" s="296">
        <v>2015</v>
      </c>
      <c r="B3" s="633" t="s">
        <v>219</v>
      </c>
      <c r="C3" s="634"/>
      <c r="D3" s="634"/>
      <c r="E3" s="634"/>
      <c r="F3" s="634"/>
      <c r="G3" s="634"/>
      <c r="H3" s="634"/>
      <c r="I3" s="634"/>
      <c r="J3" s="634"/>
      <c r="K3" s="634"/>
      <c r="L3" s="634"/>
      <c r="M3" s="634"/>
      <c r="N3" s="634"/>
      <c r="O3" s="634"/>
      <c r="P3" s="634"/>
      <c r="Q3" s="634"/>
      <c r="R3" s="634"/>
      <c r="S3" s="634"/>
      <c r="T3" s="634"/>
      <c r="U3" s="634"/>
      <c r="V3" s="634"/>
      <c r="W3" s="634"/>
      <c r="X3" s="634"/>
      <c r="Y3" s="634"/>
      <c r="Z3" s="635"/>
    </row>
    <row r="4" spans="1:26" ht="13.5" thickBot="1" x14ac:dyDescent="0.25">
      <c r="A4" s="297"/>
      <c r="B4" s="231"/>
      <c r="C4" s="631" t="s">
        <v>220</v>
      </c>
      <c r="D4" s="632"/>
      <c r="E4" s="631" t="s">
        <v>221</v>
      </c>
      <c r="F4" s="632"/>
      <c r="G4" s="631" t="s">
        <v>222</v>
      </c>
      <c r="H4" s="632"/>
      <c r="I4" s="631" t="s">
        <v>223</v>
      </c>
      <c r="J4" s="632"/>
      <c r="K4" s="631" t="s">
        <v>224</v>
      </c>
      <c r="L4" s="632"/>
      <c r="M4" s="631" t="s">
        <v>225</v>
      </c>
      <c r="N4" s="632"/>
      <c r="O4" s="631" t="s">
        <v>226</v>
      </c>
      <c r="P4" s="632"/>
      <c r="Q4" s="631" t="s">
        <v>227</v>
      </c>
      <c r="R4" s="632"/>
      <c r="S4" s="631" t="s">
        <v>228</v>
      </c>
      <c r="T4" s="632"/>
      <c r="U4" s="631" t="s">
        <v>229</v>
      </c>
      <c r="V4" s="632"/>
      <c r="W4" s="631" t="s">
        <v>230</v>
      </c>
      <c r="X4" s="632"/>
      <c r="Y4" s="631" t="s">
        <v>231</v>
      </c>
      <c r="Z4" s="640"/>
    </row>
    <row r="5" spans="1:26" s="294" customFormat="1" ht="26.25" thickBot="1" x14ac:dyDescent="0.25">
      <c r="A5" s="298" t="s">
        <v>232</v>
      </c>
      <c r="B5" s="299" t="s">
        <v>297</v>
      </c>
      <c r="C5" s="300" t="s">
        <v>233</v>
      </c>
      <c r="D5" s="301" t="s">
        <v>234</v>
      </c>
      <c r="E5" s="300" t="s">
        <v>233</v>
      </c>
      <c r="F5" s="301" t="s">
        <v>234</v>
      </c>
      <c r="G5" s="300" t="s">
        <v>233</v>
      </c>
      <c r="H5" s="301" t="s">
        <v>234</v>
      </c>
      <c r="I5" s="300" t="s">
        <v>233</v>
      </c>
      <c r="J5" s="301" t="s">
        <v>234</v>
      </c>
      <c r="K5" s="300" t="s">
        <v>233</v>
      </c>
      <c r="L5" s="301" t="s">
        <v>234</v>
      </c>
      <c r="M5" s="300" t="s">
        <v>233</v>
      </c>
      <c r="N5" s="301" t="s">
        <v>234</v>
      </c>
      <c r="O5" s="300" t="s">
        <v>233</v>
      </c>
      <c r="P5" s="301" t="s">
        <v>234</v>
      </c>
      <c r="Q5" s="300" t="s">
        <v>233</v>
      </c>
      <c r="R5" s="301" t="s">
        <v>234</v>
      </c>
      <c r="S5" s="300" t="s">
        <v>233</v>
      </c>
      <c r="T5" s="301" t="s">
        <v>234</v>
      </c>
      <c r="U5" s="300" t="s">
        <v>233</v>
      </c>
      <c r="V5" s="301" t="s">
        <v>234</v>
      </c>
      <c r="W5" s="300" t="s">
        <v>233</v>
      </c>
      <c r="X5" s="301" t="s">
        <v>234</v>
      </c>
      <c r="Y5" s="300" t="s">
        <v>233</v>
      </c>
      <c r="Z5" s="301" t="s">
        <v>234</v>
      </c>
    </row>
    <row r="6" spans="1:26" x14ac:dyDescent="0.2">
      <c r="A6" s="486"/>
      <c r="B6" s="302" t="s">
        <v>337</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
      <c r="A7" s="303"/>
      <c r="B7" s="304" t="s">
        <v>298</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
      <c r="A8" s="303"/>
      <c r="B8" s="304" t="s">
        <v>336</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
      <c r="A9" s="303"/>
      <c r="B9" s="304" t="s">
        <v>335</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
      <c r="A10" s="303"/>
      <c r="B10" s="304" t="s">
        <v>334</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
      <c r="A11" s="236"/>
      <c r="B11" s="304" t="s">
        <v>333</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
      <c r="A12" s="236"/>
      <c r="B12" s="304" t="s">
        <v>332</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
      <c r="A13" s="236"/>
      <c r="B13" s="304" t="s">
        <v>331</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
      <c r="A14" s="236"/>
      <c r="B14" s="304" t="s">
        <v>330</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5" thickBot="1" x14ac:dyDescent="0.25">
      <c r="A15" s="236"/>
      <c r="B15" s="305" t="s">
        <v>235</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
      <c r="A16" s="487"/>
      <c r="B16" s="306" t="s">
        <v>236</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
      <c r="A17" s="236"/>
      <c r="B17" s="304" t="s">
        <v>237</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5" thickBot="1" x14ac:dyDescent="0.25">
      <c r="A18" s="236"/>
      <c r="B18" s="305" t="s">
        <v>238</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
      <c r="A19" s="487"/>
      <c r="B19" s="306" t="s">
        <v>239</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
      <c r="A20" s="236"/>
      <c r="B20" s="304" t="s">
        <v>240</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
      <c r="A21" s="236"/>
      <c r="B21" s="304" t="s">
        <v>241</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
      <c r="A22" s="236"/>
      <c r="B22" s="304" t="s">
        <v>242</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
      <c r="A23" s="236"/>
      <c r="B23" s="304" t="s">
        <v>243</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
      <c r="A24" s="236"/>
      <c r="B24" s="304" t="s">
        <v>244</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x14ac:dyDescent="0.25">
      <c r="A25" s="236"/>
      <c r="B25" s="305" t="s">
        <v>245</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
      <c r="A26" s="487"/>
      <c r="B26" s="306" t="s">
        <v>246</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
      <c r="A27" s="236"/>
      <c r="B27" s="304" t="s">
        <v>247</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
      <c r="A28" s="236"/>
      <c r="B28" s="304" t="s">
        <v>248</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
      <c r="A29" s="236"/>
      <c r="B29" s="304" t="s">
        <v>249</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
      <c r="A30" s="236"/>
      <c r="B30" s="304" t="s">
        <v>250</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
      <c r="A31" s="236"/>
      <c r="B31" s="304" t="s">
        <v>251</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
      <c r="A32" s="236"/>
      <c r="B32" s="304" t="s">
        <v>252</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
      <c r="A33" s="236"/>
      <c r="B33" s="304" t="s">
        <v>253</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
      <c r="A34" s="236"/>
      <c r="B34" s="304" t="s">
        <v>254</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x14ac:dyDescent="0.25">
      <c r="A35" s="236"/>
      <c r="B35" s="305" t="s">
        <v>255</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
      <c r="A36" s="487"/>
      <c r="B36" s="304" t="s">
        <v>325</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
      <c r="A37" s="236"/>
      <c r="B37" s="304" t="s">
        <v>326</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
      <c r="A38" s="236"/>
      <c r="B38" s="304" t="s">
        <v>327</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
      <c r="A39" s="236"/>
      <c r="B39" s="304" t="s">
        <v>328</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x14ac:dyDescent="0.25">
      <c r="A40" s="374"/>
      <c r="B40" s="305" t="s">
        <v>329</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x14ac:dyDescent="0.25">
      <c r="A41" s="303"/>
      <c r="B41" s="308" t="s">
        <v>256</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6" customFormat="1" ht="13.5" thickBot="1" x14ac:dyDescent="0.25">
      <c r="A42" s="312"/>
      <c r="B42" s="313"/>
      <c r="C42" s="314"/>
      <c r="D42" s="315"/>
      <c r="E42" s="314"/>
      <c r="F42" s="315"/>
      <c r="G42" s="314"/>
      <c r="H42" s="315"/>
      <c r="I42" s="314"/>
      <c r="J42" s="315"/>
      <c r="K42" s="314"/>
      <c r="L42" s="315"/>
      <c r="M42" s="314"/>
      <c r="N42" s="315"/>
      <c r="O42" s="314"/>
      <c r="P42" s="315"/>
      <c r="Q42" s="314"/>
      <c r="R42" s="315"/>
      <c r="S42" s="314"/>
      <c r="T42" s="315"/>
      <c r="U42" s="314"/>
      <c r="V42" s="315"/>
      <c r="W42" s="314"/>
      <c r="X42" s="315"/>
      <c r="Y42" s="314"/>
      <c r="Z42" s="315"/>
    </row>
    <row r="43" spans="1:26" s="63" customFormat="1" ht="16.5" thickBot="1" x14ac:dyDescent="0.25">
      <c r="A43" s="296">
        <v>2015</v>
      </c>
      <c r="B43" s="633" t="s">
        <v>257</v>
      </c>
      <c r="C43" s="634"/>
      <c r="D43" s="634"/>
      <c r="E43" s="634"/>
      <c r="F43" s="634"/>
      <c r="G43" s="634"/>
      <c r="H43" s="634"/>
      <c r="I43" s="634"/>
      <c r="J43" s="634"/>
      <c r="K43" s="634"/>
      <c r="L43" s="634"/>
      <c r="M43" s="634"/>
      <c r="N43" s="634"/>
      <c r="O43" s="634"/>
      <c r="P43" s="634"/>
      <c r="Q43" s="634"/>
      <c r="R43" s="634"/>
      <c r="S43" s="634"/>
      <c r="T43" s="634"/>
      <c r="U43" s="634"/>
      <c r="V43" s="634"/>
      <c r="W43" s="634"/>
      <c r="X43" s="634"/>
      <c r="Y43" s="634"/>
      <c r="Z43" s="635"/>
    </row>
    <row r="44" spans="1:26" ht="13.5" thickBot="1" x14ac:dyDescent="0.25">
      <c r="A44" s="297"/>
      <c r="B44" s="317"/>
      <c r="C44" s="631" t="s">
        <v>220</v>
      </c>
      <c r="D44" s="632"/>
      <c r="E44" s="631" t="s">
        <v>221</v>
      </c>
      <c r="F44" s="632"/>
      <c r="G44" s="631" t="s">
        <v>222</v>
      </c>
      <c r="H44" s="632"/>
      <c r="I44" s="631" t="s">
        <v>223</v>
      </c>
      <c r="J44" s="632"/>
      <c r="K44" s="631" t="s">
        <v>224</v>
      </c>
      <c r="L44" s="632"/>
      <c r="M44" s="631" t="s">
        <v>225</v>
      </c>
      <c r="N44" s="632"/>
      <c r="O44" s="631" t="s">
        <v>226</v>
      </c>
      <c r="P44" s="632"/>
      <c r="Q44" s="631" t="s">
        <v>227</v>
      </c>
      <c r="R44" s="632"/>
      <c r="S44" s="631" t="s">
        <v>228</v>
      </c>
      <c r="T44" s="632"/>
      <c r="U44" s="631" t="s">
        <v>229</v>
      </c>
      <c r="V44" s="632"/>
      <c r="W44" s="631" t="s">
        <v>230</v>
      </c>
      <c r="X44" s="632"/>
      <c r="Y44" s="631" t="s">
        <v>231</v>
      </c>
      <c r="Z44" s="640"/>
    </row>
    <row r="45" spans="1:26" s="295" customFormat="1" ht="26.25" thickBot="1" x14ac:dyDescent="0.25">
      <c r="A45" s="309" t="s">
        <v>232</v>
      </c>
      <c r="B45" s="318" t="s">
        <v>297</v>
      </c>
      <c r="C45" s="310" t="s">
        <v>233</v>
      </c>
      <c r="D45" s="311" t="s">
        <v>234</v>
      </c>
      <c r="E45" s="310" t="s">
        <v>233</v>
      </c>
      <c r="F45" s="311" t="s">
        <v>234</v>
      </c>
      <c r="G45" s="310" t="s">
        <v>233</v>
      </c>
      <c r="H45" s="311" t="s">
        <v>234</v>
      </c>
      <c r="I45" s="310" t="s">
        <v>233</v>
      </c>
      <c r="J45" s="311" t="s">
        <v>234</v>
      </c>
      <c r="K45" s="310" t="s">
        <v>233</v>
      </c>
      <c r="L45" s="311" t="s">
        <v>234</v>
      </c>
      <c r="M45" s="310" t="s">
        <v>233</v>
      </c>
      <c r="N45" s="311" t="s">
        <v>234</v>
      </c>
      <c r="O45" s="310" t="s">
        <v>233</v>
      </c>
      <c r="P45" s="311" t="s">
        <v>234</v>
      </c>
      <c r="Q45" s="310" t="s">
        <v>233</v>
      </c>
      <c r="R45" s="311" t="s">
        <v>234</v>
      </c>
      <c r="S45" s="310" t="s">
        <v>233</v>
      </c>
      <c r="T45" s="311" t="s">
        <v>234</v>
      </c>
      <c r="U45" s="310" t="s">
        <v>233</v>
      </c>
      <c r="V45" s="311" t="s">
        <v>234</v>
      </c>
      <c r="W45" s="310" t="s">
        <v>233</v>
      </c>
      <c r="X45" s="311" t="s">
        <v>234</v>
      </c>
      <c r="Y45" s="310" t="s">
        <v>233</v>
      </c>
      <c r="Z45" s="311" t="s">
        <v>234</v>
      </c>
    </row>
    <row r="46" spans="1:26" x14ac:dyDescent="0.2">
      <c r="A46" s="486"/>
      <c r="B46" s="302" t="s">
        <v>337</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
      <c r="A47" s="303"/>
      <c r="B47" s="304" t="s">
        <v>298</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
      <c r="A48" s="303"/>
      <c r="B48" s="304" t="s">
        <v>336</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
      <c r="A49" s="303"/>
      <c r="B49" s="304" t="s">
        <v>335</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
      <c r="A50" s="303"/>
      <c r="B50" s="304" t="s">
        <v>334</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
      <c r="A51" s="236"/>
      <c r="B51" s="304" t="s">
        <v>333</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
      <c r="A52" s="236"/>
      <c r="B52" s="304" t="s">
        <v>332</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
      <c r="A53" s="236"/>
      <c r="B53" s="304" t="s">
        <v>331</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
      <c r="A54" s="236"/>
      <c r="B54" s="304" t="s">
        <v>330</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x14ac:dyDescent="0.25">
      <c r="A55" s="236"/>
      <c r="B55" s="305" t="s">
        <v>235</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
      <c r="A56" s="487"/>
      <c r="B56" s="306" t="s">
        <v>236</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
      <c r="A57" s="236"/>
      <c r="B57" s="304" t="s">
        <v>237</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x14ac:dyDescent="0.25">
      <c r="A58" s="236"/>
      <c r="B58" s="305" t="s">
        <v>238</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
      <c r="A59" s="487"/>
      <c r="B59" s="306" t="s">
        <v>239</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
      <c r="A60" s="236"/>
      <c r="B60" s="304" t="s">
        <v>240</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
      <c r="A61" s="236"/>
      <c r="B61" s="304" t="s">
        <v>241</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
      <c r="A62" s="236"/>
      <c r="B62" s="304" t="s">
        <v>242</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
      <c r="A63" s="236"/>
      <c r="B63" s="304" t="s">
        <v>243</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
      <c r="A64" s="236"/>
      <c r="B64" s="304" t="s">
        <v>244</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x14ac:dyDescent="0.25">
      <c r="A65" s="236"/>
      <c r="B65" s="305" t="s">
        <v>245</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
      <c r="A66" s="487"/>
      <c r="B66" s="306" t="s">
        <v>246</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
      <c r="A67" s="236"/>
      <c r="B67" s="304" t="s">
        <v>247</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
      <c r="A68" s="236"/>
      <c r="B68" s="304" t="s">
        <v>248</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
      <c r="A69" s="236"/>
      <c r="B69" s="304" t="s">
        <v>249</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
      <c r="A70" s="236"/>
      <c r="B70" s="304" t="s">
        <v>250</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
      <c r="A71" s="236"/>
      <c r="B71" s="304" t="s">
        <v>251</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
      <c r="A72" s="236"/>
      <c r="B72" s="304" t="s">
        <v>252</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
      <c r="A73" s="236"/>
      <c r="B73" s="304" t="s">
        <v>253</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
      <c r="A74" s="236"/>
      <c r="B74" s="304" t="s">
        <v>254</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x14ac:dyDescent="0.25">
      <c r="A75" s="236"/>
      <c r="B75" s="305" t="s">
        <v>255</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
      <c r="A76" s="487"/>
      <c r="B76" s="304" t="s">
        <v>325</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
      <c r="A77" s="236"/>
      <c r="B77" s="304" t="s">
        <v>326</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
      <c r="A78" s="236"/>
      <c r="B78" s="304" t="s">
        <v>327</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
      <c r="A79" s="236"/>
      <c r="B79" s="304" t="s">
        <v>328</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x14ac:dyDescent="0.25">
      <c r="A80" s="374"/>
      <c r="B80" s="305" t="s">
        <v>329</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x14ac:dyDescent="0.25">
      <c r="A81" s="307"/>
      <c r="B81" s="308" t="s">
        <v>256</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x14ac:dyDescent="0.25">
      <c r="A82" s="296">
        <v>2016</v>
      </c>
      <c r="B82" s="633" t="s">
        <v>219</v>
      </c>
      <c r="C82" s="634"/>
      <c r="D82" s="634"/>
      <c r="E82" s="634"/>
      <c r="F82" s="634"/>
      <c r="G82" s="634"/>
      <c r="H82" s="634"/>
      <c r="I82" s="634"/>
      <c r="J82" s="634"/>
      <c r="K82" s="634"/>
      <c r="L82" s="634"/>
      <c r="M82" s="634"/>
      <c r="N82" s="634"/>
      <c r="O82" s="634"/>
      <c r="P82" s="634"/>
      <c r="Q82" s="634"/>
      <c r="R82" s="634"/>
      <c r="S82" s="634"/>
      <c r="T82" s="634"/>
      <c r="U82" s="634"/>
      <c r="V82" s="634"/>
      <c r="W82" s="634"/>
      <c r="X82" s="634"/>
      <c r="Y82" s="634"/>
      <c r="Z82" s="635"/>
    </row>
    <row r="83" spans="1:26" ht="13.5" thickBot="1" x14ac:dyDescent="0.25">
      <c r="A83" s="297"/>
      <c r="B83" s="231"/>
      <c r="C83" s="631" t="s">
        <v>220</v>
      </c>
      <c r="D83" s="632"/>
      <c r="E83" s="631" t="s">
        <v>221</v>
      </c>
      <c r="F83" s="632"/>
      <c r="G83" s="631" t="s">
        <v>222</v>
      </c>
      <c r="H83" s="632"/>
      <c r="I83" s="631" t="s">
        <v>223</v>
      </c>
      <c r="J83" s="632"/>
      <c r="K83" s="631" t="s">
        <v>224</v>
      </c>
      <c r="L83" s="632"/>
      <c r="M83" s="631" t="s">
        <v>225</v>
      </c>
      <c r="N83" s="632"/>
      <c r="O83" s="631" t="s">
        <v>226</v>
      </c>
      <c r="P83" s="632"/>
      <c r="Q83" s="631" t="s">
        <v>227</v>
      </c>
      <c r="R83" s="632"/>
      <c r="S83" s="631" t="s">
        <v>228</v>
      </c>
      <c r="T83" s="632"/>
      <c r="U83" s="631" t="s">
        <v>229</v>
      </c>
      <c r="V83" s="632"/>
      <c r="W83" s="631" t="s">
        <v>230</v>
      </c>
      <c r="X83" s="632"/>
      <c r="Y83" s="631" t="s">
        <v>231</v>
      </c>
      <c r="Z83" s="640"/>
    </row>
    <row r="84" spans="1:26" s="294" customFormat="1" ht="26.25" thickBot="1" x14ac:dyDescent="0.25">
      <c r="A84" s="298" t="s">
        <v>232</v>
      </c>
      <c r="B84" s="299" t="s">
        <v>297</v>
      </c>
      <c r="C84" s="300" t="s">
        <v>233</v>
      </c>
      <c r="D84" s="301" t="s">
        <v>234</v>
      </c>
      <c r="E84" s="300" t="s">
        <v>233</v>
      </c>
      <c r="F84" s="301" t="s">
        <v>234</v>
      </c>
      <c r="G84" s="300" t="s">
        <v>233</v>
      </c>
      <c r="H84" s="301" t="s">
        <v>234</v>
      </c>
      <c r="I84" s="300" t="s">
        <v>233</v>
      </c>
      <c r="J84" s="301" t="s">
        <v>234</v>
      </c>
      <c r="K84" s="300" t="s">
        <v>233</v>
      </c>
      <c r="L84" s="301" t="s">
        <v>234</v>
      </c>
      <c r="M84" s="300" t="s">
        <v>233</v>
      </c>
      <c r="N84" s="301" t="s">
        <v>234</v>
      </c>
      <c r="O84" s="300" t="s">
        <v>233</v>
      </c>
      <c r="P84" s="301" t="s">
        <v>234</v>
      </c>
      <c r="Q84" s="300" t="s">
        <v>233</v>
      </c>
      <c r="R84" s="301" t="s">
        <v>234</v>
      </c>
      <c r="S84" s="300" t="s">
        <v>233</v>
      </c>
      <c r="T84" s="301" t="s">
        <v>234</v>
      </c>
      <c r="U84" s="300" t="s">
        <v>233</v>
      </c>
      <c r="V84" s="301" t="s">
        <v>234</v>
      </c>
      <c r="W84" s="300" t="s">
        <v>233</v>
      </c>
      <c r="X84" s="301" t="s">
        <v>234</v>
      </c>
      <c r="Y84" s="300" t="s">
        <v>233</v>
      </c>
      <c r="Z84" s="301" t="s">
        <v>234</v>
      </c>
    </row>
    <row r="85" spans="1:26" x14ac:dyDescent="0.2">
      <c r="A85" s="486"/>
      <c r="B85" s="302" t="s">
        <v>337</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
      <c r="A86" s="303"/>
      <c r="B86" s="304" t="s">
        <v>298</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
      <c r="A87" s="303"/>
      <c r="B87" s="304" t="s">
        <v>336</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
      <c r="A88" s="303"/>
      <c r="B88" s="304" t="s">
        <v>335</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
      <c r="A89" s="303"/>
      <c r="B89" s="304" t="s">
        <v>334</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
      <c r="A90" s="236"/>
      <c r="B90" s="304" t="s">
        <v>333</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
      <c r="A91" s="236"/>
      <c r="B91" s="304" t="s">
        <v>332</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
      <c r="A92" s="236"/>
      <c r="B92" s="304" t="s">
        <v>331</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
      <c r="A93" s="236"/>
      <c r="B93" s="304" t="s">
        <v>330</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x14ac:dyDescent="0.25">
      <c r="A94" s="236"/>
      <c r="B94" s="305" t="s">
        <v>235</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
      <c r="A95" s="487"/>
      <c r="B95" s="306" t="s">
        <v>236</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
      <c r="A96" s="236"/>
      <c r="B96" s="304" t="s">
        <v>237</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x14ac:dyDescent="0.25">
      <c r="A97" s="236"/>
      <c r="B97" s="305" t="s">
        <v>238</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
      <c r="A98" s="487"/>
      <c r="B98" s="306" t="s">
        <v>239</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
      <c r="A99" s="236"/>
      <c r="B99" s="304" t="s">
        <v>240</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
      <c r="A100" s="236"/>
      <c r="B100" s="304" t="s">
        <v>241</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
      <c r="A101" s="236"/>
      <c r="B101" s="304" t="s">
        <v>242</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
      <c r="A102" s="236"/>
      <c r="B102" s="304" t="s">
        <v>243</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
      <c r="A103" s="236"/>
      <c r="B103" s="304" t="s">
        <v>244</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x14ac:dyDescent="0.25">
      <c r="A104" s="236"/>
      <c r="B104" s="305" t="s">
        <v>245</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
      <c r="A105" s="487"/>
      <c r="B105" s="306" t="s">
        <v>246</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
      <c r="A106" s="236"/>
      <c r="B106" s="304" t="s">
        <v>247</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
      <c r="A107" s="236"/>
      <c r="B107" s="304" t="s">
        <v>248</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
      <c r="A108" s="236"/>
      <c r="B108" s="304" t="s">
        <v>249</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
      <c r="A109" s="236"/>
      <c r="B109" s="304" t="s">
        <v>250</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
      <c r="A110" s="236"/>
      <c r="B110" s="304" t="s">
        <v>251</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
      <c r="A111" s="236"/>
      <c r="B111" s="304" t="s">
        <v>252</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
      <c r="A112" s="236"/>
      <c r="B112" s="304" t="s">
        <v>253</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
      <c r="A113" s="236"/>
      <c r="B113" s="304" t="s">
        <v>254</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x14ac:dyDescent="0.25">
      <c r="A114" s="236"/>
      <c r="B114" s="305" t="s">
        <v>255</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
      <c r="A115" s="487"/>
      <c r="B115" s="304" t="s">
        <v>325</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
      <c r="A116" s="236"/>
      <c r="B116" s="304" t="s">
        <v>326</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
      <c r="A117" s="236"/>
      <c r="B117" s="304" t="s">
        <v>327</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
      <c r="A118" s="236"/>
      <c r="B118" s="304" t="s">
        <v>328</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x14ac:dyDescent="0.25">
      <c r="A119" s="374"/>
      <c r="B119" s="305" t="s">
        <v>329</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x14ac:dyDescent="0.25">
      <c r="A120" s="303"/>
      <c r="B120" s="308" t="s">
        <v>256</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6" customFormat="1" ht="13.5" thickBot="1" x14ac:dyDescent="0.25">
      <c r="A121" s="312"/>
      <c r="B121" s="313"/>
      <c r="C121" s="314"/>
      <c r="D121" s="315"/>
      <c r="E121" s="314"/>
      <c r="F121" s="315"/>
      <c r="G121" s="314"/>
      <c r="H121" s="315"/>
      <c r="I121" s="314"/>
      <c r="J121" s="315"/>
      <c r="K121" s="314"/>
      <c r="L121" s="315"/>
      <c r="M121" s="314"/>
      <c r="N121" s="315"/>
      <c r="O121" s="314"/>
      <c r="P121" s="315"/>
      <c r="Q121" s="314"/>
      <c r="R121" s="315"/>
      <c r="S121" s="314"/>
      <c r="T121" s="315"/>
      <c r="U121" s="314"/>
      <c r="V121" s="315"/>
      <c r="W121" s="314"/>
      <c r="X121" s="315"/>
      <c r="Y121" s="314"/>
      <c r="Z121" s="315"/>
    </row>
    <row r="122" spans="1:26" s="63" customFormat="1" ht="16.5" thickBot="1" x14ac:dyDescent="0.25">
      <c r="A122" s="296">
        <v>2016</v>
      </c>
      <c r="B122" s="633" t="s">
        <v>257</v>
      </c>
      <c r="C122" s="634"/>
      <c r="D122" s="634"/>
      <c r="E122" s="634"/>
      <c r="F122" s="634"/>
      <c r="G122" s="634"/>
      <c r="H122" s="634"/>
      <c r="I122" s="634"/>
      <c r="J122" s="634"/>
      <c r="K122" s="634"/>
      <c r="L122" s="634"/>
      <c r="M122" s="634"/>
      <c r="N122" s="634"/>
      <c r="O122" s="634"/>
      <c r="P122" s="634"/>
      <c r="Q122" s="634"/>
      <c r="R122" s="634"/>
      <c r="S122" s="634"/>
      <c r="T122" s="634"/>
      <c r="U122" s="634"/>
      <c r="V122" s="634"/>
      <c r="W122" s="634"/>
      <c r="X122" s="634"/>
      <c r="Y122" s="634"/>
      <c r="Z122" s="635"/>
    </row>
    <row r="123" spans="1:26" ht="13.5" thickBot="1" x14ac:dyDescent="0.25">
      <c r="A123" s="297"/>
      <c r="B123" s="317"/>
      <c r="C123" s="631" t="s">
        <v>220</v>
      </c>
      <c r="D123" s="632"/>
      <c r="E123" s="631" t="s">
        <v>221</v>
      </c>
      <c r="F123" s="632"/>
      <c r="G123" s="631" t="s">
        <v>222</v>
      </c>
      <c r="H123" s="632"/>
      <c r="I123" s="631" t="s">
        <v>223</v>
      </c>
      <c r="J123" s="632"/>
      <c r="K123" s="631" t="s">
        <v>224</v>
      </c>
      <c r="L123" s="632"/>
      <c r="M123" s="631" t="s">
        <v>225</v>
      </c>
      <c r="N123" s="632"/>
      <c r="O123" s="631" t="s">
        <v>226</v>
      </c>
      <c r="P123" s="632"/>
      <c r="Q123" s="631" t="s">
        <v>227</v>
      </c>
      <c r="R123" s="632"/>
      <c r="S123" s="631" t="s">
        <v>228</v>
      </c>
      <c r="T123" s="632"/>
      <c r="U123" s="631" t="s">
        <v>229</v>
      </c>
      <c r="V123" s="632"/>
      <c r="W123" s="631" t="s">
        <v>230</v>
      </c>
      <c r="X123" s="632"/>
      <c r="Y123" s="631" t="s">
        <v>231</v>
      </c>
      <c r="Z123" s="640"/>
    </row>
    <row r="124" spans="1:26" s="295" customFormat="1" ht="26.25" thickBot="1" x14ac:dyDescent="0.25">
      <c r="A124" s="309" t="s">
        <v>232</v>
      </c>
      <c r="B124" s="318" t="s">
        <v>297</v>
      </c>
      <c r="C124" s="310" t="s">
        <v>233</v>
      </c>
      <c r="D124" s="311" t="s">
        <v>234</v>
      </c>
      <c r="E124" s="310" t="s">
        <v>233</v>
      </c>
      <c r="F124" s="311" t="s">
        <v>234</v>
      </c>
      <c r="G124" s="310" t="s">
        <v>233</v>
      </c>
      <c r="H124" s="311" t="s">
        <v>234</v>
      </c>
      <c r="I124" s="310" t="s">
        <v>233</v>
      </c>
      <c r="J124" s="311" t="s">
        <v>234</v>
      </c>
      <c r="K124" s="310" t="s">
        <v>233</v>
      </c>
      <c r="L124" s="311" t="s">
        <v>234</v>
      </c>
      <c r="M124" s="310" t="s">
        <v>233</v>
      </c>
      <c r="N124" s="311" t="s">
        <v>234</v>
      </c>
      <c r="O124" s="310" t="s">
        <v>233</v>
      </c>
      <c r="P124" s="311" t="s">
        <v>234</v>
      </c>
      <c r="Q124" s="310" t="s">
        <v>233</v>
      </c>
      <c r="R124" s="311" t="s">
        <v>234</v>
      </c>
      <c r="S124" s="310" t="s">
        <v>233</v>
      </c>
      <c r="T124" s="311" t="s">
        <v>234</v>
      </c>
      <c r="U124" s="310" t="s">
        <v>233</v>
      </c>
      <c r="V124" s="311" t="s">
        <v>234</v>
      </c>
      <c r="W124" s="310" t="s">
        <v>233</v>
      </c>
      <c r="X124" s="311" t="s">
        <v>234</v>
      </c>
      <c r="Y124" s="310" t="s">
        <v>233</v>
      </c>
      <c r="Z124" s="311" t="s">
        <v>234</v>
      </c>
    </row>
    <row r="125" spans="1:26" x14ac:dyDescent="0.2">
      <c r="A125" s="486"/>
      <c r="B125" s="302" t="s">
        <v>337</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
      <c r="A126" s="303"/>
      <c r="B126" s="304" t="s">
        <v>298</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
      <c r="A127" s="303"/>
      <c r="B127" s="304" t="s">
        <v>336</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
      <c r="A128" s="303"/>
      <c r="B128" s="304" t="s">
        <v>335</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
      <c r="A129" s="303"/>
      <c r="B129" s="304" t="s">
        <v>334</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
      <c r="A130" s="236"/>
      <c r="B130" s="304" t="s">
        <v>333</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
      <c r="A131" s="236"/>
      <c r="B131" s="304" t="s">
        <v>332</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
      <c r="A132" s="236"/>
      <c r="B132" s="304" t="s">
        <v>331</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
      <c r="A133" s="236"/>
      <c r="B133" s="304" t="s">
        <v>330</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x14ac:dyDescent="0.25">
      <c r="A134" s="236"/>
      <c r="B134" s="305" t="s">
        <v>235</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
      <c r="A135" s="487"/>
      <c r="B135" s="306" t="s">
        <v>236</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
      <c r="A136" s="236"/>
      <c r="B136" s="304" t="s">
        <v>237</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x14ac:dyDescent="0.25">
      <c r="A137" s="236"/>
      <c r="B137" s="305" t="s">
        <v>238</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
      <c r="A138" s="487"/>
      <c r="B138" s="306" t="s">
        <v>239</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
      <c r="A139" s="236"/>
      <c r="B139" s="304" t="s">
        <v>240</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
      <c r="A140" s="236"/>
      <c r="B140" s="304" t="s">
        <v>241</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
      <c r="A141" s="236"/>
      <c r="B141" s="304" t="s">
        <v>242</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
      <c r="A142" s="236"/>
      <c r="B142" s="304" t="s">
        <v>243</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
      <c r="A143" s="236"/>
      <c r="B143" s="304" t="s">
        <v>244</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x14ac:dyDescent="0.25">
      <c r="A144" s="236"/>
      <c r="B144" s="305" t="s">
        <v>245</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
      <c r="A145" s="487"/>
      <c r="B145" s="306" t="s">
        <v>246</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
      <c r="A146" s="236"/>
      <c r="B146" s="304" t="s">
        <v>247</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
      <c r="A147" s="236"/>
      <c r="B147" s="304" t="s">
        <v>248</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
      <c r="A148" s="236"/>
      <c r="B148" s="304" t="s">
        <v>249</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
      <c r="A149" s="236"/>
      <c r="B149" s="304" t="s">
        <v>250</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
      <c r="A150" s="236"/>
      <c r="B150" s="304" t="s">
        <v>251</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
      <c r="A151" s="236"/>
      <c r="B151" s="304" t="s">
        <v>252</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
      <c r="A152" s="236"/>
      <c r="B152" s="304" t="s">
        <v>253</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
      <c r="A153" s="236"/>
      <c r="B153" s="304" t="s">
        <v>254</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x14ac:dyDescent="0.25">
      <c r="A154" s="236"/>
      <c r="B154" s="305" t="s">
        <v>255</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
      <c r="A155" s="487"/>
      <c r="B155" s="304" t="s">
        <v>325</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
      <c r="A156" s="236"/>
      <c r="B156" s="304" t="s">
        <v>326</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
      <c r="A157" s="236"/>
      <c r="B157" s="304" t="s">
        <v>327</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
      <c r="A158" s="236"/>
      <c r="B158" s="304" t="s">
        <v>328</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x14ac:dyDescent="0.25">
      <c r="A159" s="374"/>
      <c r="B159" s="305" t="s">
        <v>329</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x14ac:dyDescent="0.25">
      <c r="A160" s="307"/>
      <c r="B160" s="308" t="s">
        <v>256</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1"/>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2"/>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3"/>
      <headerFooter alignWithMargins="0">
        <oddFooter>&amp;C&amp;A page &amp;P of &amp;N&amp;R&amp;A</oddFooter>
      </headerFooter>
    </customSheetView>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4"/>
      <headerFooter alignWithMargins="0">
        <oddFooter>&amp;C&amp;A page &amp;P of &amp;N&amp;R&amp;A</oddFooter>
      </headerFooter>
    </customSheetView>
  </customSheetViews>
  <mergeCells count="5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S44:T44"/>
    <mergeCell ref="U44:V44"/>
    <mergeCell ref="C44:D44"/>
    <mergeCell ref="E44:F44"/>
    <mergeCell ref="G44:H44"/>
    <mergeCell ref="I44:J44"/>
    <mergeCell ref="K44:L4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8"/>
  <sheetViews>
    <sheetView showGridLines="0" zoomScale="110" zoomScaleNormal="110" workbookViewId="0">
      <pane xSplit="2" ySplit="9" topLeftCell="C10" activePane="bottomRight" state="frozen"/>
      <selection pane="topRight" activeCell="C1" sqref="C1"/>
      <selection pane="bottomLeft" activeCell="A10" sqref="A10"/>
      <selection pane="bottomRight" activeCell="I32" sqref="I32"/>
    </sheetView>
  </sheetViews>
  <sheetFormatPr defaultColWidth="8.6640625" defaultRowHeight="11.25" x14ac:dyDescent="0.2"/>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1" width="13.1640625" style="340" customWidth="1"/>
    <col min="12" max="12" width="13.6640625" style="340" customWidth="1"/>
    <col min="13" max="13" width="5.1640625" style="340" customWidth="1"/>
    <col min="14" max="14" width="8.6640625" style="340" customWidth="1"/>
    <col min="15" max="15" width="14.6640625" style="340" customWidth="1"/>
    <col min="16" max="16384" width="8.6640625" style="340"/>
  </cols>
  <sheetData>
    <row r="1" spans="2:17" s="336" customFormat="1" ht="15.75" x14ac:dyDescent="0.25">
      <c r="B1" s="550" t="s">
        <v>315</v>
      </c>
      <c r="C1" s="550"/>
      <c r="D1" s="550"/>
      <c r="E1" s="550"/>
      <c r="F1" s="550"/>
      <c r="G1" s="550"/>
      <c r="H1" s="550"/>
      <c r="I1" s="550"/>
      <c r="J1" s="550"/>
      <c r="K1" s="550"/>
      <c r="L1" s="550"/>
      <c r="M1" s="550"/>
      <c r="N1" s="550"/>
      <c r="O1" s="550"/>
      <c r="P1" s="550"/>
      <c r="Q1" s="550"/>
    </row>
    <row r="2" spans="2:17" s="338" customFormat="1" ht="12.75" x14ac:dyDescent="0.2">
      <c r="B2" s="551" t="s">
        <v>428</v>
      </c>
      <c r="C2" s="551"/>
      <c r="D2" s="551"/>
      <c r="E2" s="551"/>
      <c r="F2" s="551"/>
      <c r="G2" s="551"/>
      <c r="H2" s="551"/>
      <c r="I2" s="551"/>
      <c r="J2" s="551"/>
      <c r="K2" s="551"/>
      <c r="L2" s="551"/>
      <c r="M2" s="551"/>
      <c r="N2" s="551"/>
      <c r="O2" s="551"/>
      <c r="P2" s="551"/>
      <c r="Q2" s="551"/>
    </row>
    <row r="3" spans="2:17" s="338" customFormat="1" ht="12.75" x14ac:dyDescent="0.2">
      <c r="B3" s="551"/>
      <c r="C3" s="551"/>
      <c r="D3" s="551"/>
      <c r="E3" s="551"/>
      <c r="F3" s="551"/>
      <c r="G3" s="551"/>
      <c r="H3" s="551"/>
      <c r="I3" s="551"/>
      <c r="J3" s="551"/>
      <c r="K3" s="551"/>
      <c r="L3" s="551"/>
    </row>
    <row r="4" spans="2:17" s="338" customFormat="1" ht="12.75" x14ac:dyDescent="0.2">
      <c r="B4" s="551"/>
      <c r="C4" s="551"/>
      <c r="D4" s="551"/>
      <c r="E4" s="551"/>
      <c r="F4" s="551"/>
      <c r="G4" s="551"/>
      <c r="H4" s="551"/>
      <c r="I4" s="551"/>
      <c r="J4" s="551"/>
      <c r="K4" s="551"/>
      <c r="L4" s="551"/>
    </row>
    <row r="5" spans="2:17" s="336" customFormat="1" ht="30.75" customHeight="1" x14ac:dyDescent="0.25">
      <c r="B5" s="552" t="s">
        <v>313</v>
      </c>
      <c r="C5" s="552"/>
      <c r="D5" s="552"/>
      <c r="E5" s="552"/>
      <c r="F5" s="552"/>
      <c r="G5" s="552"/>
      <c r="H5" s="552"/>
      <c r="I5" s="552"/>
      <c r="J5" s="552"/>
      <c r="K5" s="552"/>
      <c r="L5" s="552"/>
      <c r="O5" s="553" t="s">
        <v>112</v>
      </c>
      <c r="P5" s="553"/>
      <c r="Q5" s="553"/>
    </row>
    <row r="6" spans="2:17" ht="12.75" x14ac:dyDescent="0.2">
      <c r="B6" s="339"/>
      <c r="C6" s="339"/>
      <c r="D6" s="339"/>
      <c r="E6" s="339"/>
      <c r="F6" s="339"/>
      <c r="G6" s="339"/>
      <c r="H6" s="339"/>
      <c r="I6" s="339"/>
      <c r="J6" s="339"/>
      <c r="K6" s="339"/>
      <c r="L6" s="339"/>
    </row>
    <row r="7" spans="2:17" ht="12.75" x14ac:dyDescent="0.2">
      <c r="C7" s="338" t="s">
        <v>85</v>
      </c>
      <c r="D7" s="338"/>
      <c r="E7" s="338"/>
      <c r="F7" s="338"/>
      <c r="G7" s="338"/>
      <c r="H7" s="338"/>
      <c r="I7" s="338"/>
      <c r="J7" s="338"/>
      <c r="K7" s="338"/>
      <c r="L7" s="338"/>
    </row>
    <row r="8" spans="2:17" ht="48" customHeight="1" x14ac:dyDescent="0.2">
      <c r="B8" s="492" t="s">
        <v>433</v>
      </c>
      <c r="C8" s="341" t="s">
        <v>18</v>
      </c>
      <c r="D8" s="554" t="s">
        <v>434</v>
      </c>
      <c r="E8" s="555"/>
      <c r="F8" s="341" t="s">
        <v>25</v>
      </c>
      <c r="G8" s="341" t="s">
        <v>71</v>
      </c>
      <c r="H8" s="342" t="s">
        <v>28</v>
      </c>
      <c r="I8" s="342" t="s">
        <v>23</v>
      </c>
      <c r="J8" s="343" t="s">
        <v>258</v>
      </c>
      <c r="K8" s="343" t="s">
        <v>22</v>
      </c>
      <c r="L8" s="344" t="s">
        <v>14</v>
      </c>
      <c r="O8" s="547" t="s">
        <v>114</v>
      </c>
      <c r="P8" s="548"/>
      <c r="Q8" s="549"/>
    </row>
    <row r="9" spans="2:17" ht="33.75" x14ac:dyDescent="0.2">
      <c r="O9" s="345" t="s">
        <v>92</v>
      </c>
      <c r="P9" s="345" t="s">
        <v>92</v>
      </c>
      <c r="Q9" s="345" t="s">
        <v>110</v>
      </c>
    </row>
    <row r="10" spans="2:17" x14ac:dyDescent="0.2">
      <c r="B10" s="346">
        <v>2000</v>
      </c>
      <c r="C10" s="399">
        <f>'Form 1.1a'!C10</f>
        <v>277.673</v>
      </c>
      <c r="D10" s="399">
        <f>'Form 1.1a'!D10</f>
        <v>149.142</v>
      </c>
      <c r="E10" s="399">
        <f>'Form 1.1a'!E10</f>
        <v>675.05399999999997</v>
      </c>
      <c r="F10" s="399"/>
      <c r="G10" s="399"/>
      <c r="H10" s="399">
        <f>'Form 1.1a'!H10</f>
        <v>13.920999999999999</v>
      </c>
      <c r="I10" s="399"/>
      <c r="J10" s="399"/>
      <c r="K10" s="399">
        <f>'Form 1.1a'!K10</f>
        <v>39.683999999999997</v>
      </c>
      <c r="L10" s="399">
        <f>SUM(C10:K10)</f>
        <v>1155.4739999999999</v>
      </c>
      <c r="M10" s="418"/>
      <c r="N10" s="418"/>
      <c r="O10" s="400"/>
      <c r="P10" s="400"/>
      <c r="Q10" s="400"/>
    </row>
    <row r="11" spans="2:17" ht="11.25" customHeight="1" x14ac:dyDescent="0.2">
      <c r="B11" s="346">
        <v>2001</v>
      </c>
      <c r="C11" s="399">
        <f>'Form 1.1a'!C11</f>
        <v>289.37099999999998</v>
      </c>
      <c r="D11" s="399">
        <f>'Form 1.1a'!D11</f>
        <v>149.60499999999999</v>
      </c>
      <c r="E11" s="399">
        <f>'Form 1.1a'!E11</f>
        <v>652.57600000000002</v>
      </c>
      <c r="F11" s="399"/>
      <c r="G11" s="399"/>
      <c r="H11" s="399">
        <f>'Form 1.1a'!H11</f>
        <v>13.933999999999999</v>
      </c>
      <c r="I11" s="399"/>
      <c r="J11" s="399"/>
      <c r="K11" s="399">
        <f>'Form 1.1a'!K11</f>
        <v>34.542999999999999</v>
      </c>
      <c r="L11" s="399">
        <f t="shared" ref="L11:L38" si="0">SUM(C11:K11)</f>
        <v>1140.029</v>
      </c>
      <c r="M11" s="418"/>
      <c r="N11" s="418"/>
      <c r="O11" s="400"/>
      <c r="P11" s="400"/>
      <c r="Q11" s="400"/>
    </row>
    <row r="12" spans="2:17" x14ac:dyDescent="0.2">
      <c r="B12" s="346">
        <v>2002</v>
      </c>
      <c r="C12" s="399">
        <f>'Form 1.1a'!C12</f>
        <v>268.803</v>
      </c>
      <c r="D12" s="399">
        <f>'Form 1.1a'!D12</f>
        <v>141.376</v>
      </c>
      <c r="E12" s="399">
        <f>'Form 1.1a'!E12</f>
        <v>625.40899999999999</v>
      </c>
      <c r="F12" s="399"/>
      <c r="G12" s="399"/>
      <c r="H12" s="399">
        <f>'Form 1.1a'!H12</f>
        <v>36.613</v>
      </c>
      <c r="I12" s="399"/>
      <c r="J12" s="399"/>
      <c r="K12" s="399">
        <f>'Form 1.1a'!K12</f>
        <v>13.944000000000001</v>
      </c>
      <c r="L12" s="399">
        <f t="shared" si="0"/>
        <v>1086.145</v>
      </c>
      <c r="M12" s="418"/>
      <c r="N12" s="418"/>
      <c r="O12" s="400"/>
      <c r="P12" s="400"/>
      <c r="Q12" s="400"/>
    </row>
    <row r="13" spans="2:17" x14ac:dyDescent="0.2">
      <c r="B13" s="346">
        <v>2003</v>
      </c>
      <c r="C13" s="399">
        <f>'Form 1.1a'!C13</f>
        <v>287.71699999999998</v>
      </c>
      <c r="D13" s="543">
        <f>'Form 1.1a'!D13:E13</f>
        <v>815.70100000000002</v>
      </c>
      <c r="E13" s="544"/>
      <c r="F13" s="399"/>
      <c r="G13" s="399"/>
      <c r="H13" s="399">
        <f>'Form 1.1a'!H13</f>
        <v>16.488</v>
      </c>
      <c r="I13" s="399"/>
      <c r="J13" s="399"/>
      <c r="K13" s="399">
        <f>'Form 1.1a'!K13</f>
        <v>40.366</v>
      </c>
      <c r="L13" s="399">
        <f t="shared" si="0"/>
        <v>1160.2720000000002</v>
      </c>
      <c r="M13" s="418"/>
      <c r="N13" s="418"/>
      <c r="O13" s="400"/>
      <c r="P13" s="400"/>
      <c r="Q13" s="400"/>
    </row>
    <row r="14" spans="2:17" x14ac:dyDescent="0.2">
      <c r="B14" s="346">
        <v>2004</v>
      </c>
      <c r="C14" s="399">
        <f>'Form 1.1a'!C14</f>
        <v>306.77600000000001</v>
      </c>
      <c r="D14" s="543">
        <f>'Form 1.1a'!D14:E14</f>
        <v>844.44899999999996</v>
      </c>
      <c r="E14" s="544"/>
      <c r="F14" s="399"/>
      <c r="G14" s="399"/>
      <c r="H14" s="399">
        <f>'Form 1.1a'!H14</f>
        <v>18.562999999999999</v>
      </c>
      <c r="I14" s="399"/>
      <c r="J14" s="399"/>
      <c r="K14" s="399">
        <f>'Form 1.1a'!K14</f>
        <v>6.12</v>
      </c>
      <c r="L14" s="399">
        <f t="shared" si="0"/>
        <v>1175.9079999999999</v>
      </c>
      <c r="M14" s="418"/>
      <c r="N14" s="418"/>
      <c r="O14" s="400"/>
      <c r="P14" s="400"/>
      <c r="Q14" s="400"/>
    </row>
    <row r="15" spans="2:17" x14ac:dyDescent="0.2">
      <c r="B15" s="346">
        <v>2005</v>
      </c>
      <c r="C15" s="399">
        <f>'Form 1.1a'!C15</f>
        <v>313.47000000000003</v>
      </c>
      <c r="D15" s="543">
        <f>'Form 1.1a'!D15:E15</f>
        <v>830.52300000000002</v>
      </c>
      <c r="E15" s="544"/>
      <c r="F15" s="399"/>
      <c r="G15" s="399"/>
      <c r="H15" s="399">
        <f>'Form 1.1a'!H15</f>
        <v>18.667000000000002</v>
      </c>
      <c r="I15" s="399"/>
      <c r="J15" s="399"/>
      <c r="K15" s="399">
        <f>'Form 1.1a'!K15</f>
        <v>8.3689999999999998</v>
      </c>
      <c r="L15" s="399">
        <f t="shared" si="0"/>
        <v>1171.0289999999998</v>
      </c>
      <c r="M15" s="418"/>
      <c r="N15" s="418"/>
      <c r="O15" s="400"/>
      <c r="P15" s="400"/>
      <c r="Q15" s="400"/>
    </row>
    <row r="16" spans="2:17" x14ac:dyDescent="0.2">
      <c r="B16" s="346">
        <v>2006</v>
      </c>
      <c r="C16" s="399">
        <f>'Form 1.1a'!C16</f>
        <v>314.23500000000001</v>
      </c>
      <c r="D16" s="543">
        <f>'Form 1.1a'!D16:E16</f>
        <v>862.66399999999999</v>
      </c>
      <c r="E16" s="544"/>
      <c r="F16" s="399"/>
      <c r="G16" s="399"/>
      <c r="H16" s="399">
        <f>'Form 1.1a'!H16</f>
        <v>16.481000000000002</v>
      </c>
      <c r="I16" s="399"/>
      <c r="J16" s="399"/>
      <c r="K16" s="399">
        <f>'Form 1.1a'!K16</f>
        <v>-6.1189999999999998</v>
      </c>
      <c r="L16" s="399">
        <f t="shared" si="0"/>
        <v>1187.261</v>
      </c>
      <c r="M16" s="418"/>
      <c r="N16" s="418"/>
      <c r="O16" s="400"/>
      <c r="P16" s="400"/>
      <c r="Q16" s="400"/>
    </row>
    <row r="17" spans="2:17" x14ac:dyDescent="0.2">
      <c r="B17" s="346">
        <v>2007</v>
      </c>
      <c r="C17" s="399">
        <f>'Form 1.1a'!C17</f>
        <v>337.90499999999997</v>
      </c>
      <c r="D17" s="543">
        <f>'Form 1.1a'!D17:E17</f>
        <v>880.66</v>
      </c>
      <c r="E17" s="544"/>
      <c r="F17" s="399"/>
      <c r="G17" s="399"/>
      <c r="H17" s="399">
        <f>'Form 1.1a'!H17</f>
        <v>15.351000000000001</v>
      </c>
      <c r="I17" s="399"/>
      <c r="J17" s="399"/>
      <c r="K17" s="399">
        <f>'Form 1.1a'!K17</f>
        <v>9.0449999999999999</v>
      </c>
      <c r="L17" s="399">
        <f t="shared" si="0"/>
        <v>1242.9610000000002</v>
      </c>
      <c r="M17" s="418"/>
      <c r="N17" s="418"/>
      <c r="O17" s="400"/>
      <c r="P17" s="400"/>
      <c r="Q17" s="400"/>
    </row>
    <row r="18" spans="2:17" ht="11.25" customHeight="1" x14ac:dyDescent="0.2">
      <c r="B18" s="346">
        <v>2008</v>
      </c>
      <c r="C18" s="399">
        <f>'Form 1.1a'!C18</f>
        <v>338.85500000000002</v>
      </c>
      <c r="D18" s="543">
        <f>'Form 1.1a'!D18:E18</f>
        <v>883.48299999999995</v>
      </c>
      <c r="E18" s="544"/>
      <c r="F18" s="399"/>
      <c r="G18" s="399"/>
      <c r="H18" s="399">
        <f>'Form 1.1a'!H18</f>
        <v>16.288</v>
      </c>
      <c r="I18" s="399"/>
      <c r="J18" s="399"/>
      <c r="K18" s="399">
        <f>'Form 1.1a'!K18</f>
        <v>-7.2119999999999997</v>
      </c>
      <c r="L18" s="399">
        <f t="shared" si="0"/>
        <v>1231.414</v>
      </c>
      <c r="M18" s="418"/>
      <c r="N18" s="418"/>
      <c r="O18" s="400"/>
      <c r="P18" s="400"/>
      <c r="Q18" s="400"/>
    </row>
    <row r="19" spans="2:17" x14ac:dyDescent="0.2">
      <c r="B19" s="346">
        <v>2009</v>
      </c>
      <c r="C19" s="399">
        <f>'Form 1.1a'!C19</f>
        <v>337.53100000000001</v>
      </c>
      <c r="D19" s="543">
        <f>'Form 1.1a'!D19:E19</f>
        <v>887.69799999999998</v>
      </c>
      <c r="E19" s="544"/>
      <c r="F19" s="399"/>
      <c r="G19" s="399"/>
      <c r="H19" s="399">
        <f>'Form 1.1a'!H19</f>
        <v>16.266999999999999</v>
      </c>
      <c r="I19" s="399"/>
      <c r="J19" s="399"/>
      <c r="K19" s="399">
        <f>'Form 1.1a'!K19</f>
        <v>3.5129999999999999</v>
      </c>
      <c r="L19" s="399">
        <f t="shared" si="0"/>
        <v>1245.009</v>
      </c>
      <c r="M19" s="418"/>
      <c r="N19" s="418"/>
      <c r="O19" s="400"/>
      <c r="P19" s="400"/>
      <c r="Q19" s="400"/>
    </row>
    <row r="20" spans="2:17" x14ac:dyDescent="0.2">
      <c r="B20" s="346">
        <v>2010</v>
      </c>
      <c r="C20" s="399">
        <f>'Form 1.1a'!C20</f>
        <v>328.32</v>
      </c>
      <c r="D20" s="543">
        <f>'Form 1.1a'!D20:E20</f>
        <v>833.41300000000001</v>
      </c>
      <c r="E20" s="544"/>
      <c r="F20" s="399"/>
      <c r="G20" s="399"/>
      <c r="H20" s="399">
        <f>'Form 1.1a'!H20</f>
        <v>16.271999999999998</v>
      </c>
      <c r="I20" s="399"/>
      <c r="J20" s="399"/>
      <c r="K20" s="399">
        <f>'Form 1.1a'!K20</f>
        <v>6.3390000000000004</v>
      </c>
      <c r="L20" s="399">
        <f t="shared" si="0"/>
        <v>1184.3439999999998</v>
      </c>
      <c r="M20" s="418"/>
      <c r="N20" s="418"/>
      <c r="O20" s="400"/>
      <c r="P20" s="400"/>
      <c r="Q20" s="400"/>
    </row>
    <row r="21" spans="2:17" x14ac:dyDescent="0.2">
      <c r="B21" s="346">
        <v>2011</v>
      </c>
      <c r="C21" s="399">
        <f>'Form 1.1a'!C21</f>
        <v>320</v>
      </c>
      <c r="D21" s="543">
        <f>'Form 1.1a'!D21:E21</f>
        <v>814</v>
      </c>
      <c r="E21" s="544"/>
      <c r="F21" s="399"/>
      <c r="G21" s="399"/>
      <c r="H21" s="399">
        <f>'Form 1.1a'!H21</f>
        <v>15.827999999999999</v>
      </c>
      <c r="I21" s="399"/>
      <c r="J21" s="399"/>
      <c r="K21" s="399">
        <f>'Form 1.1a'!K21</f>
        <v>10</v>
      </c>
      <c r="L21" s="399">
        <f t="shared" si="0"/>
        <v>1159.828</v>
      </c>
      <c r="M21" s="418"/>
      <c r="N21" s="418"/>
      <c r="O21" s="400"/>
      <c r="P21" s="400"/>
      <c r="Q21" s="400"/>
    </row>
    <row r="22" spans="2:17" x14ac:dyDescent="0.2">
      <c r="B22" s="346">
        <v>2012</v>
      </c>
      <c r="C22" s="399">
        <f>'Form 1.1a'!C22</f>
        <v>316</v>
      </c>
      <c r="D22" s="543">
        <f>'Form 1.1a'!D22:E22</f>
        <v>783</v>
      </c>
      <c r="E22" s="544"/>
      <c r="F22" s="399"/>
      <c r="G22" s="399"/>
      <c r="H22" s="399">
        <f>'Form 1.1a'!H22</f>
        <v>16.113</v>
      </c>
      <c r="I22" s="399"/>
      <c r="J22" s="399"/>
      <c r="K22" s="399">
        <f>'Form 1.1a'!K22</f>
        <v>-1</v>
      </c>
      <c r="L22" s="399">
        <f t="shared" si="0"/>
        <v>1114.1130000000001</v>
      </c>
      <c r="M22" s="418"/>
      <c r="N22" s="418"/>
      <c r="O22" s="400"/>
      <c r="P22" s="400"/>
      <c r="Q22" s="400"/>
    </row>
    <row r="23" spans="2:17" x14ac:dyDescent="0.2">
      <c r="B23" s="346">
        <v>2013</v>
      </c>
      <c r="C23" s="399">
        <v>334</v>
      </c>
      <c r="D23" s="543">
        <v>777</v>
      </c>
      <c r="E23" s="544"/>
      <c r="F23" s="399"/>
      <c r="G23" s="399"/>
      <c r="H23" s="399">
        <v>16</v>
      </c>
      <c r="I23" s="399"/>
      <c r="J23" s="399"/>
      <c r="K23" s="399">
        <f>'Form 1.1a'!K23</f>
        <v>0.05</v>
      </c>
      <c r="L23" s="399">
        <f t="shared" si="0"/>
        <v>1127.05</v>
      </c>
      <c r="M23" s="418"/>
      <c r="N23" s="418"/>
      <c r="O23" s="400"/>
      <c r="P23" s="400"/>
      <c r="Q23" s="400"/>
    </row>
    <row r="24" spans="2:17" x14ac:dyDescent="0.2">
      <c r="B24" s="346">
        <v>2014</v>
      </c>
      <c r="C24" s="399">
        <v>317</v>
      </c>
      <c r="D24" s="543">
        <v>784</v>
      </c>
      <c r="E24" s="544"/>
      <c r="F24" s="399"/>
      <c r="G24" s="399"/>
      <c r="H24" s="399">
        <v>14</v>
      </c>
      <c r="I24" s="399"/>
      <c r="J24" s="399"/>
      <c r="K24" s="399">
        <f>'Form 1.1a'!K24</f>
        <v>-4</v>
      </c>
      <c r="L24" s="399">
        <f t="shared" si="0"/>
        <v>1111</v>
      </c>
      <c r="M24" s="418"/>
      <c r="N24" s="418"/>
      <c r="O24" s="400"/>
      <c r="P24" s="400"/>
      <c r="Q24" s="400"/>
    </row>
    <row r="25" spans="2:17" x14ac:dyDescent="0.2">
      <c r="B25" s="346">
        <v>2015</v>
      </c>
      <c r="C25" s="348">
        <f>'Form 1.1a'!C25</f>
        <v>324.65600000000001</v>
      </c>
      <c r="D25" s="545">
        <f>'Form 1.1a'!D25</f>
        <v>768.73500000000001</v>
      </c>
      <c r="E25" s="546"/>
      <c r="F25" s="348"/>
      <c r="G25" s="348"/>
      <c r="H25" s="348">
        <f>'Form 1.1a'!H25</f>
        <v>13.423</v>
      </c>
      <c r="I25" s="348"/>
      <c r="J25" s="348"/>
      <c r="K25" s="348">
        <f>'Form 1.1a'!K25</f>
        <v>22.8</v>
      </c>
      <c r="L25" s="348">
        <f t="shared" si="0"/>
        <v>1129.614</v>
      </c>
      <c r="M25" s="418"/>
      <c r="N25" s="418"/>
      <c r="O25" s="421"/>
      <c r="P25" s="421"/>
      <c r="Q25" s="421"/>
    </row>
    <row r="26" spans="2:17" x14ac:dyDescent="0.2">
      <c r="B26" s="346">
        <v>2016</v>
      </c>
      <c r="C26" s="348">
        <f>'Form 1.1a'!C26</f>
        <v>326.02300000000002</v>
      </c>
      <c r="D26" s="545">
        <f>'Form 1.1a'!D26</f>
        <v>755.51</v>
      </c>
      <c r="E26" s="546"/>
      <c r="F26" s="348"/>
      <c r="G26" s="348"/>
      <c r="H26" s="348">
        <f>'Form 1.1a'!H26</f>
        <v>13.384</v>
      </c>
      <c r="I26" s="348"/>
      <c r="J26" s="348"/>
      <c r="K26" s="348">
        <f>'Form 1.1a'!K26</f>
        <v>0.02</v>
      </c>
      <c r="L26" s="348">
        <f t="shared" si="0"/>
        <v>1094.9369999999999</v>
      </c>
      <c r="M26" s="418"/>
      <c r="N26" s="418"/>
      <c r="O26" s="421"/>
      <c r="P26" s="421"/>
      <c r="Q26" s="421"/>
    </row>
    <row r="27" spans="2:17" x14ac:dyDescent="0.2">
      <c r="B27" s="346">
        <v>2017</v>
      </c>
      <c r="C27" s="348">
        <f>'Form 1.1a'!C27</f>
        <v>304.47000000000003</v>
      </c>
      <c r="D27" s="545">
        <f>'Form 1.1a'!D27</f>
        <v>720.94</v>
      </c>
      <c r="E27" s="546"/>
      <c r="F27" s="348"/>
      <c r="G27" s="348"/>
      <c r="H27" s="348">
        <f>'Form 1.1a'!H27</f>
        <v>12.59</v>
      </c>
      <c r="I27" s="348"/>
      <c r="J27" s="348"/>
      <c r="K27" s="348">
        <f>'Form 1.1a'!K27</f>
        <v>21.38</v>
      </c>
      <c r="L27" s="348">
        <f t="shared" si="0"/>
        <v>1059.3800000000001</v>
      </c>
      <c r="O27" s="346"/>
      <c r="P27" s="346"/>
      <c r="Q27" s="346"/>
    </row>
    <row r="28" spans="2:17" x14ac:dyDescent="0.2">
      <c r="B28" s="346">
        <v>2018</v>
      </c>
      <c r="C28" s="348">
        <f>'Form 1.1a'!C28</f>
        <v>305.93</v>
      </c>
      <c r="D28" s="545">
        <f>'Form 1.1a'!D28</f>
        <v>724.41</v>
      </c>
      <c r="E28" s="546"/>
      <c r="F28" s="348"/>
      <c r="G28" s="348"/>
      <c r="H28" s="348">
        <f>'Form 1.1a'!H28</f>
        <v>12.65</v>
      </c>
      <c r="I28" s="348"/>
      <c r="J28" s="348"/>
      <c r="K28" s="348">
        <f>'Form 1.1a'!K28</f>
        <v>21.49</v>
      </c>
      <c r="L28" s="348">
        <f t="shared" si="0"/>
        <v>1064.48</v>
      </c>
      <c r="O28" s="346"/>
      <c r="P28" s="346"/>
      <c r="Q28" s="346"/>
    </row>
    <row r="29" spans="2:17" x14ac:dyDescent="0.2">
      <c r="B29" s="346">
        <v>2019</v>
      </c>
      <c r="C29" s="348">
        <f>'Form 1.1a'!C29</f>
        <v>304.7</v>
      </c>
      <c r="D29" s="545">
        <f>'Form 1.1a'!D29</f>
        <v>721.49</v>
      </c>
      <c r="E29" s="546"/>
      <c r="F29" s="348"/>
      <c r="G29" s="348"/>
      <c r="H29" s="348">
        <f>'Form 1.1a'!H29</f>
        <v>12.6</v>
      </c>
      <c r="I29" s="348"/>
      <c r="J29" s="348"/>
      <c r="K29" s="348">
        <f>'Form 1.1a'!K29</f>
        <v>21.4</v>
      </c>
      <c r="L29" s="348">
        <f t="shared" si="0"/>
        <v>1060.19</v>
      </c>
      <c r="O29" s="346"/>
      <c r="P29" s="346"/>
      <c r="Q29" s="346"/>
    </row>
    <row r="30" spans="2:17" x14ac:dyDescent="0.2">
      <c r="B30" s="346">
        <v>2020</v>
      </c>
      <c r="C30" s="348">
        <f>'Form 1.1a'!C30</f>
        <v>304.39999999999998</v>
      </c>
      <c r="D30" s="545">
        <f>'Form 1.1a'!D30</f>
        <v>720.77</v>
      </c>
      <c r="E30" s="546"/>
      <c r="F30" s="348"/>
      <c r="G30" s="348"/>
      <c r="H30" s="348">
        <f>'Form 1.1a'!H30</f>
        <v>12.59</v>
      </c>
      <c r="I30" s="348"/>
      <c r="J30" s="348"/>
      <c r="K30" s="348">
        <f>'Form 1.1a'!K30</f>
        <v>21.38</v>
      </c>
      <c r="L30" s="348">
        <f t="shared" si="0"/>
        <v>1059.1400000000001</v>
      </c>
      <c r="O30" s="346"/>
      <c r="P30" s="346"/>
      <c r="Q30" s="346"/>
    </row>
    <row r="31" spans="2:17" x14ac:dyDescent="0.2">
      <c r="B31" s="346">
        <v>2021</v>
      </c>
      <c r="C31" s="348">
        <f>'Form 1.1a'!C31</f>
        <v>304.08999999999997</v>
      </c>
      <c r="D31" s="545">
        <f>'Form 1.1a'!D31</f>
        <v>720.05</v>
      </c>
      <c r="E31" s="546"/>
      <c r="F31" s="348"/>
      <c r="G31" s="348"/>
      <c r="H31" s="348">
        <f>'Form 1.1a'!H31</f>
        <v>12.57</v>
      </c>
      <c r="I31" s="348"/>
      <c r="J31" s="348"/>
      <c r="K31" s="348">
        <f>'Form 1.1a'!K31</f>
        <v>21.36</v>
      </c>
      <c r="L31" s="348">
        <f t="shared" si="0"/>
        <v>1058.0699999999997</v>
      </c>
      <c r="O31" s="346"/>
      <c r="P31" s="346"/>
      <c r="Q31" s="346"/>
    </row>
    <row r="32" spans="2:17" x14ac:dyDescent="0.2">
      <c r="B32" s="346">
        <v>2022</v>
      </c>
      <c r="C32" s="348">
        <f>'Form 1.1a'!C32</f>
        <v>303.79000000000002</v>
      </c>
      <c r="D32" s="545">
        <f>'Form 1.1a'!D32</f>
        <v>719.33</v>
      </c>
      <c r="E32" s="546"/>
      <c r="F32" s="348"/>
      <c r="G32" s="348"/>
      <c r="H32" s="348">
        <f>'Form 1.1a'!H32</f>
        <v>12.56</v>
      </c>
      <c r="I32" s="348"/>
      <c r="J32" s="348"/>
      <c r="K32" s="348">
        <f>'Form 1.1a'!K32</f>
        <v>21.33</v>
      </c>
      <c r="L32" s="348">
        <f t="shared" si="0"/>
        <v>1057.01</v>
      </c>
      <c r="O32" s="346"/>
      <c r="P32" s="346"/>
      <c r="Q32" s="346"/>
    </row>
    <row r="33" spans="2:17" x14ac:dyDescent="0.2">
      <c r="B33" s="346">
        <v>2023</v>
      </c>
      <c r="C33" s="348">
        <f>'Form 1.1a'!C33</f>
        <v>303.49</v>
      </c>
      <c r="D33" s="545">
        <f>'Form 1.1a'!D33</f>
        <v>718.61</v>
      </c>
      <c r="E33" s="546"/>
      <c r="F33" s="348"/>
      <c r="G33" s="348"/>
      <c r="H33" s="348">
        <f>'Form 1.1a'!H33</f>
        <v>12.55</v>
      </c>
      <c r="I33" s="348"/>
      <c r="J33" s="348"/>
      <c r="K33" s="348">
        <f>'Form 1.1a'!K33</f>
        <v>21.31</v>
      </c>
      <c r="L33" s="348">
        <f t="shared" si="0"/>
        <v>1055.96</v>
      </c>
      <c r="O33" s="346"/>
      <c r="P33" s="346"/>
      <c r="Q33" s="346"/>
    </row>
    <row r="34" spans="2:17" x14ac:dyDescent="0.2">
      <c r="B34" s="346">
        <v>2024</v>
      </c>
      <c r="C34" s="348"/>
      <c r="D34" s="347"/>
      <c r="E34" s="347"/>
      <c r="F34" s="347"/>
      <c r="G34" s="347"/>
      <c r="H34" s="347"/>
      <c r="I34" s="347"/>
      <c r="J34" s="347"/>
      <c r="K34" s="347"/>
      <c r="L34" s="348">
        <f t="shared" si="0"/>
        <v>0</v>
      </c>
      <c r="O34" s="346"/>
      <c r="P34" s="346"/>
      <c r="Q34" s="346"/>
    </row>
    <row r="35" spans="2:17" s="349" customFormat="1" x14ac:dyDescent="0.2">
      <c r="B35" s="346">
        <v>2025</v>
      </c>
      <c r="C35" s="348"/>
      <c r="D35" s="347"/>
      <c r="E35" s="347"/>
      <c r="F35" s="347"/>
      <c r="G35" s="347"/>
      <c r="H35" s="347"/>
      <c r="I35" s="347"/>
      <c r="J35" s="347"/>
      <c r="K35" s="347"/>
      <c r="L35" s="348">
        <f t="shared" si="0"/>
        <v>0</v>
      </c>
      <c r="M35" s="340"/>
      <c r="N35" s="340"/>
      <c r="O35" s="346"/>
      <c r="P35" s="346"/>
      <c r="Q35" s="346"/>
    </row>
    <row r="36" spans="2:17" x14ac:dyDescent="0.2">
      <c r="B36" s="346">
        <v>2026</v>
      </c>
      <c r="C36" s="348"/>
      <c r="D36" s="347"/>
      <c r="E36" s="347"/>
      <c r="F36" s="347"/>
      <c r="G36" s="347"/>
      <c r="H36" s="347"/>
      <c r="I36" s="347"/>
      <c r="J36" s="347"/>
      <c r="K36" s="347"/>
      <c r="L36" s="348">
        <f t="shared" si="0"/>
        <v>0</v>
      </c>
      <c r="O36" s="346"/>
      <c r="P36" s="346"/>
      <c r="Q36" s="346"/>
    </row>
    <row r="37" spans="2:17" x14ac:dyDescent="0.2">
      <c r="B37" s="346">
        <v>2027</v>
      </c>
      <c r="C37" s="348"/>
      <c r="D37" s="347"/>
      <c r="E37" s="347"/>
      <c r="F37" s="347"/>
      <c r="G37" s="347"/>
      <c r="H37" s="347"/>
      <c r="I37" s="347"/>
      <c r="J37" s="347"/>
      <c r="K37" s="347"/>
      <c r="L37" s="348">
        <f t="shared" si="0"/>
        <v>0</v>
      </c>
      <c r="O37" s="346"/>
      <c r="P37" s="346"/>
      <c r="Q37" s="346"/>
    </row>
    <row r="38" spans="2:17" x14ac:dyDescent="0.2">
      <c r="B38" s="346">
        <v>2028</v>
      </c>
      <c r="C38" s="348"/>
      <c r="D38" s="347"/>
      <c r="E38" s="347"/>
      <c r="F38" s="347"/>
      <c r="G38" s="347"/>
      <c r="H38" s="347"/>
      <c r="I38" s="347"/>
      <c r="J38" s="347"/>
      <c r="K38" s="347"/>
      <c r="L38" s="348">
        <f t="shared" si="0"/>
        <v>0</v>
      </c>
      <c r="O38" s="346"/>
      <c r="P38" s="346"/>
      <c r="Q38" s="346"/>
    </row>
  </sheetData>
  <customSheetViews>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4"/>
      <headerFooter alignWithMargins="0">
        <oddFooter>&amp;R&amp;A</oddFooter>
      </headerFooter>
    </customSheetView>
  </customSheetViews>
  <mergeCells count="29">
    <mergeCell ref="D18:E18"/>
    <mergeCell ref="D19:E19"/>
    <mergeCell ref="D20:E20"/>
    <mergeCell ref="D21:E21"/>
    <mergeCell ref="D22:E22"/>
    <mergeCell ref="D13:E13"/>
    <mergeCell ref="D14:E14"/>
    <mergeCell ref="D15:E15"/>
    <mergeCell ref="D16:E16"/>
    <mergeCell ref="D17:E17"/>
    <mergeCell ref="O8:Q8"/>
    <mergeCell ref="B1:Q1"/>
    <mergeCell ref="B2:Q2"/>
    <mergeCell ref="B3:L3"/>
    <mergeCell ref="B4:L4"/>
    <mergeCell ref="B5:L5"/>
    <mergeCell ref="O5:Q5"/>
    <mergeCell ref="D8:E8"/>
    <mergeCell ref="D23:E23"/>
    <mergeCell ref="D24:E24"/>
    <mergeCell ref="D25:E25"/>
    <mergeCell ref="D26:E26"/>
    <mergeCell ref="D27:E27"/>
    <mergeCell ref="D33:E33"/>
    <mergeCell ref="D28:E28"/>
    <mergeCell ref="D29:E29"/>
    <mergeCell ref="D30:E30"/>
    <mergeCell ref="D31:E31"/>
    <mergeCell ref="D32:E32"/>
  </mergeCells>
  <printOptions horizontalCentered="1" gridLinesSet="0"/>
  <pageMargins left="0.25" right="0.25" top="0.5" bottom="0.5" header="0.5" footer="0.5"/>
  <pageSetup scale="93" orientation="landscape" r:id="rId5"/>
  <headerFooter alignWithMargins="0">
    <oddFooter>&amp;R&amp;A</oddFooter>
  </headerFooter>
  <ignoredErrors>
    <ignoredError sqref="D13:E22 L27:L38 L23:L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F42" sqref="F42"/>
    </sheetView>
  </sheetViews>
  <sheetFormatPr defaultColWidth="8.6640625" defaultRowHeight="11.25" x14ac:dyDescent="0.2"/>
  <cols>
    <col min="1" max="1" width="1.6640625" style="340" customWidth="1"/>
    <col min="2" max="2" width="11" style="340" customWidth="1"/>
    <col min="3" max="3" width="15.6640625" style="340" customWidth="1"/>
    <col min="4" max="4" width="14.6640625" style="340" customWidth="1"/>
    <col min="5" max="5" width="15.1640625" style="340" customWidth="1"/>
    <col min="6" max="8" width="14.6640625" style="340" customWidth="1"/>
    <col min="9" max="9" width="8.6640625" style="340" customWidth="1"/>
    <col min="10" max="10" width="16.1640625" style="340" customWidth="1"/>
    <col min="11" max="11" width="7.5" style="340" customWidth="1"/>
    <col min="12" max="12" width="16" style="340" customWidth="1"/>
    <col min="13" max="13" width="14.83203125" style="340" customWidth="1"/>
    <col min="14" max="16384" width="8.6640625" style="340"/>
  </cols>
  <sheetData>
    <row r="1" spans="2:13" s="336" customFormat="1" ht="15.75" x14ac:dyDescent="0.25">
      <c r="B1" s="550" t="s">
        <v>53</v>
      </c>
      <c r="C1" s="550"/>
      <c r="D1" s="550"/>
      <c r="E1" s="550"/>
      <c r="F1" s="550"/>
      <c r="G1" s="550"/>
      <c r="H1" s="550"/>
      <c r="I1" s="550"/>
      <c r="J1" s="550"/>
      <c r="K1" s="550"/>
      <c r="L1" s="550"/>
      <c r="M1" s="550"/>
    </row>
    <row r="2" spans="2:13" s="338" customFormat="1" ht="12.75" x14ac:dyDescent="0.2">
      <c r="B2" s="551" t="s">
        <v>428</v>
      </c>
      <c r="C2" s="551"/>
      <c r="D2" s="551"/>
      <c r="E2" s="551"/>
      <c r="F2" s="551"/>
      <c r="G2" s="551"/>
      <c r="H2" s="551"/>
      <c r="I2" s="551"/>
      <c r="J2" s="551"/>
      <c r="K2" s="551"/>
      <c r="L2" s="551"/>
      <c r="M2" s="551"/>
    </row>
    <row r="3" spans="2:13" s="338" customFormat="1" ht="12.75" x14ac:dyDescent="0.2">
      <c r="B3" s="551"/>
      <c r="C3" s="551"/>
      <c r="D3" s="551"/>
      <c r="E3" s="551"/>
      <c r="F3" s="551"/>
      <c r="G3" s="551"/>
      <c r="H3" s="551"/>
      <c r="I3" s="551"/>
      <c r="J3" s="551"/>
      <c r="K3" s="337"/>
    </row>
    <row r="4" spans="2:13" s="338" customFormat="1" ht="12.75" x14ac:dyDescent="0.2">
      <c r="B4" s="556"/>
      <c r="C4" s="551"/>
      <c r="D4" s="551"/>
      <c r="E4" s="551"/>
      <c r="F4" s="551"/>
      <c r="G4" s="551"/>
      <c r="H4" s="551"/>
    </row>
    <row r="5" spans="2:13" s="336" customFormat="1" ht="15.75" x14ac:dyDescent="0.25">
      <c r="B5" s="557" t="s">
        <v>373</v>
      </c>
      <c r="C5" s="557"/>
      <c r="D5" s="557"/>
      <c r="E5" s="557"/>
      <c r="F5" s="557"/>
      <c r="G5" s="557"/>
      <c r="H5" s="557"/>
      <c r="I5" s="557"/>
      <c r="J5" s="557"/>
      <c r="K5" s="557"/>
      <c r="L5" s="557"/>
      <c r="M5" s="557"/>
    </row>
    <row r="6" spans="2:13" ht="12.75" x14ac:dyDescent="0.2">
      <c r="B6" s="551"/>
      <c r="C6" s="551"/>
      <c r="D6" s="551"/>
      <c r="E6" s="551"/>
      <c r="F6" s="551"/>
      <c r="G6" s="551"/>
      <c r="H6" s="551"/>
      <c r="I6" s="551"/>
      <c r="J6" s="551"/>
      <c r="K6" s="551"/>
      <c r="L6" s="551"/>
      <c r="M6" s="551"/>
    </row>
    <row r="7" spans="2:13" ht="12.75" x14ac:dyDescent="0.2">
      <c r="B7" s="337"/>
      <c r="C7" s="337"/>
      <c r="D7" s="337"/>
      <c r="E7" s="337"/>
      <c r="F7" s="337"/>
      <c r="G7" s="337"/>
      <c r="H7" s="337"/>
      <c r="I7" s="337"/>
      <c r="J7" s="337"/>
    </row>
    <row r="8" spans="2:13" ht="12.75" x14ac:dyDescent="0.2">
      <c r="B8" s="350"/>
      <c r="C8" s="350"/>
      <c r="D8" s="350"/>
      <c r="E8" s="350"/>
      <c r="F8" s="350"/>
      <c r="G8" s="350"/>
      <c r="H8" s="350"/>
      <c r="I8" s="351"/>
      <c r="J8" s="351"/>
    </row>
    <row r="9" spans="2:13" ht="63.75" customHeight="1" x14ac:dyDescent="0.2">
      <c r="B9" s="492" t="s">
        <v>433</v>
      </c>
      <c r="C9" s="352" t="s">
        <v>323</v>
      </c>
      <c r="D9" s="352" t="s">
        <v>30</v>
      </c>
      <c r="E9" s="352" t="s">
        <v>61</v>
      </c>
      <c r="F9" s="352" t="s">
        <v>89</v>
      </c>
      <c r="G9" s="352" t="s">
        <v>109</v>
      </c>
      <c r="H9" s="352" t="s">
        <v>47</v>
      </c>
      <c r="I9" s="352" t="s">
        <v>29</v>
      </c>
      <c r="J9" s="353" t="s">
        <v>88</v>
      </c>
      <c r="L9" s="354" t="s">
        <v>113</v>
      </c>
      <c r="M9" s="354" t="s">
        <v>111</v>
      </c>
    </row>
    <row r="10" spans="2:13" x14ac:dyDescent="0.2">
      <c r="B10" s="346">
        <v>2000</v>
      </c>
      <c r="C10" s="399">
        <f>'Form 1.1b'!L10</f>
        <v>1155.4739999999999</v>
      </c>
      <c r="D10" s="399"/>
      <c r="E10" s="399"/>
      <c r="F10" s="399"/>
      <c r="G10" s="399"/>
      <c r="H10" s="399">
        <f t="shared" ref="H10:H32" si="0">SUM(C10:G10)</f>
        <v>1155.4739999999999</v>
      </c>
      <c r="I10" s="399"/>
      <c r="J10" s="399">
        <f t="shared" ref="J10:J32" si="1">+H10+I10</f>
        <v>1155.4739999999999</v>
      </c>
      <c r="K10" s="418"/>
      <c r="L10" s="399">
        <v>0</v>
      </c>
      <c r="M10" s="399">
        <f t="shared" ref="M10:M28" si="2">+J10-L10</f>
        <v>1155.4739999999999</v>
      </c>
    </row>
    <row r="11" spans="2:13" ht="11.25" customHeight="1" x14ac:dyDescent="0.2">
      <c r="B11" s="346">
        <v>2001</v>
      </c>
      <c r="C11" s="399">
        <f>'Form 1.1b'!L11</f>
        <v>1140.029</v>
      </c>
      <c r="D11" s="399"/>
      <c r="E11" s="399"/>
      <c r="F11" s="399"/>
      <c r="G11" s="399"/>
      <c r="H11" s="399">
        <f t="shared" si="0"/>
        <v>1140.029</v>
      </c>
      <c r="I11" s="399"/>
      <c r="J11" s="399">
        <f t="shared" si="1"/>
        <v>1140.029</v>
      </c>
      <c r="K11" s="418"/>
      <c r="L11" s="399">
        <v>0</v>
      </c>
      <c r="M11" s="399">
        <f t="shared" si="2"/>
        <v>1140.029</v>
      </c>
    </row>
    <row r="12" spans="2:13" x14ac:dyDescent="0.2">
      <c r="B12" s="346">
        <v>2002</v>
      </c>
      <c r="C12" s="399">
        <f>'Form 1.1b'!L12</f>
        <v>1086.145</v>
      </c>
      <c r="D12" s="399"/>
      <c r="E12" s="399"/>
      <c r="F12" s="399"/>
      <c r="G12" s="399"/>
      <c r="H12" s="399">
        <f t="shared" si="0"/>
        <v>1086.145</v>
      </c>
      <c r="I12" s="399"/>
      <c r="J12" s="399">
        <f t="shared" si="1"/>
        <v>1086.145</v>
      </c>
      <c r="K12" s="418"/>
      <c r="L12" s="399">
        <v>0</v>
      </c>
      <c r="M12" s="399">
        <f t="shared" si="2"/>
        <v>1086.145</v>
      </c>
    </row>
    <row r="13" spans="2:13" x14ac:dyDescent="0.2">
      <c r="B13" s="346">
        <v>2003</v>
      </c>
      <c r="C13" s="399">
        <f>'Form 1.1b'!L13</f>
        <v>1160.2720000000002</v>
      </c>
      <c r="D13" s="399"/>
      <c r="E13" s="399"/>
      <c r="F13" s="399"/>
      <c r="G13" s="399"/>
      <c r="H13" s="399">
        <f t="shared" si="0"/>
        <v>1160.2720000000002</v>
      </c>
      <c r="I13" s="399"/>
      <c r="J13" s="399">
        <f t="shared" si="1"/>
        <v>1160.2720000000002</v>
      </c>
      <c r="K13" s="418"/>
      <c r="L13" s="399">
        <v>0</v>
      </c>
      <c r="M13" s="399">
        <f t="shared" si="2"/>
        <v>1160.2720000000002</v>
      </c>
    </row>
    <row r="14" spans="2:13" x14ac:dyDescent="0.2">
      <c r="B14" s="346">
        <v>2004</v>
      </c>
      <c r="C14" s="399">
        <f>'Form 1.1b'!L14</f>
        <v>1175.9079999999999</v>
      </c>
      <c r="D14" s="399"/>
      <c r="E14" s="399"/>
      <c r="F14" s="399"/>
      <c r="G14" s="399"/>
      <c r="H14" s="399">
        <f t="shared" si="0"/>
        <v>1175.9079999999999</v>
      </c>
      <c r="I14" s="399"/>
      <c r="J14" s="399">
        <f t="shared" si="1"/>
        <v>1175.9079999999999</v>
      </c>
      <c r="K14" s="418"/>
      <c r="L14" s="399">
        <v>0</v>
      </c>
      <c r="M14" s="399">
        <f t="shared" si="2"/>
        <v>1175.9079999999999</v>
      </c>
    </row>
    <row r="15" spans="2:13" x14ac:dyDescent="0.2">
      <c r="B15" s="346">
        <v>2005</v>
      </c>
      <c r="C15" s="399">
        <f>'Form 1.1b'!L15</f>
        <v>1171.0289999999998</v>
      </c>
      <c r="D15" s="399"/>
      <c r="E15" s="399"/>
      <c r="F15" s="399"/>
      <c r="G15" s="399"/>
      <c r="H15" s="399">
        <f t="shared" si="0"/>
        <v>1171.0289999999998</v>
      </c>
      <c r="I15" s="399"/>
      <c r="J15" s="399">
        <f t="shared" si="1"/>
        <v>1171.0289999999998</v>
      </c>
      <c r="K15" s="418"/>
      <c r="L15" s="399">
        <v>0</v>
      </c>
      <c r="M15" s="399">
        <f t="shared" si="2"/>
        <v>1171.0289999999998</v>
      </c>
    </row>
    <row r="16" spans="2:13" x14ac:dyDescent="0.2">
      <c r="B16" s="346">
        <v>2006</v>
      </c>
      <c r="C16" s="399">
        <f>'Form 1.1b'!L16</f>
        <v>1187.261</v>
      </c>
      <c r="D16" s="399"/>
      <c r="E16" s="399"/>
      <c r="F16" s="399"/>
      <c r="G16" s="399"/>
      <c r="H16" s="399">
        <f t="shared" si="0"/>
        <v>1187.261</v>
      </c>
      <c r="I16" s="399"/>
      <c r="J16" s="399">
        <f t="shared" si="1"/>
        <v>1187.261</v>
      </c>
      <c r="K16" s="418"/>
      <c r="L16" s="399">
        <v>0</v>
      </c>
      <c r="M16" s="399">
        <f t="shared" si="2"/>
        <v>1187.261</v>
      </c>
    </row>
    <row r="17" spans="2:13" x14ac:dyDescent="0.2">
      <c r="B17" s="346">
        <v>2007</v>
      </c>
      <c r="C17" s="399">
        <f>'Form 1.1b'!L17</f>
        <v>1242.9610000000002</v>
      </c>
      <c r="D17" s="399"/>
      <c r="E17" s="399"/>
      <c r="F17" s="399"/>
      <c r="G17" s="399"/>
      <c r="H17" s="399">
        <f t="shared" si="0"/>
        <v>1242.9610000000002</v>
      </c>
      <c r="I17" s="399"/>
      <c r="J17" s="399">
        <f t="shared" si="1"/>
        <v>1242.9610000000002</v>
      </c>
      <c r="K17" s="418"/>
      <c r="L17" s="399">
        <v>0</v>
      </c>
      <c r="M17" s="399">
        <f t="shared" si="2"/>
        <v>1242.9610000000002</v>
      </c>
    </row>
    <row r="18" spans="2:13" ht="11.25" customHeight="1" x14ac:dyDescent="0.2">
      <c r="B18" s="346">
        <v>2008</v>
      </c>
      <c r="C18" s="399">
        <f>'Form 1.1b'!L18</f>
        <v>1231.414</v>
      </c>
      <c r="D18" s="399"/>
      <c r="E18" s="399"/>
      <c r="F18" s="399"/>
      <c r="G18" s="399"/>
      <c r="H18" s="399">
        <f t="shared" si="0"/>
        <v>1231.414</v>
      </c>
      <c r="I18" s="399"/>
      <c r="J18" s="399">
        <f t="shared" si="1"/>
        <v>1231.414</v>
      </c>
      <c r="K18" s="418"/>
      <c r="L18" s="399">
        <v>0</v>
      </c>
      <c r="M18" s="399">
        <f t="shared" si="2"/>
        <v>1231.414</v>
      </c>
    </row>
    <row r="19" spans="2:13" x14ac:dyDescent="0.2">
      <c r="B19" s="346">
        <v>2009</v>
      </c>
      <c r="C19" s="399">
        <f>'Form 1.1b'!L19</f>
        <v>1245.009</v>
      </c>
      <c r="D19" s="399"/>
      <c r="E19" s="399"/>
      <c r="F19" s="399"/>
      <c r="G19" s="399"/>
      <c r="H19" s="399">
        <f t="shared" si="0"/>
        <v>1245.009</v>
      </c>
      <c r="I19" s="399"/>
      <c r="J19" s="399">
        <f t="shared" si="1"/>
        <v>1245.009</v>
      </c>
      <c r="K19" s="418"/>
      <c r="L19" s="399">
        <v>0</v>
      </c>
      <c r="M19" s="399">
        <f t="shared" si="2"/>
        <v>1245.009</v>
      </c>
    </row>
    <row r="20" spans="2:13" x14ac:dyDescent="0.2">
      <c r="B20" s="346">
        <v>2010</v>
      </c>
      <c r="C20" s="399">
        <f>'Form 1.1b'!L20</f>
        <v>1184.3439999999998</v>
      </c>
      <c r="D20" s="399"/>
      <c r="E20" s="399"/>
      <c r="F20" s="399"/>
      <c r="G20" s="399"/>
      <c r="H20" s="399">
        <f t="shared" si="0"/>
        <v>1184.3439999999998</v>
      </c>
      <c r="I20" s="399"/>
      <c r="J20" s="399">
        <f t="shared" si="1"/>
        <v>1184.3439999999998</v>
      </c>
      <c r="K20" s="418"/>
      <c r="L20" s="399">
        <v>0</v>
      </c>
      <c r="M20" s="399">
        <f t="shared" si="2"/>
        <v>1184.3439999999998</v>
      </c>
    </row>
    <row r="21" spans="2:13" x14ac:dyDescent="0.2">
      <c r="B21" s="346">
        <v>2011</v>
      </c>
      <c r="C21" s="399">
        <f>'Form 1.1b'!L21</f>
        <v>1159.828</v>
      </c>
      <c r="D21" s="399"/>
      <c r="E21" s="399"/>
      <c r="F21" s="399"/>
      <c r="G21" s="399"/>
      <c r="H21" s="399">
        <f t="shared" si="0"/>
        <v>1159.828</v>
      </c>
      <c r="I21" s="399"/>
      <c r="J21" s="399">
        <f t="shared" si="1"/>
        <v>1159.828</v>
      </c>
      <c r="K21" s="418"/>
      <c r="L21" s="399">
        <v>0</v>
      </c>
      <c r="M21" s="399">
        <f t="shared" si="2"/>
        <v>1159.828</v>
      </c>
    </row>
    <row r="22" spans="2:13" x14ac:dyDescent="0.2">
      <c r="B22" s="346">
        <v>2012</v>
      </c>
      <c r="C22" s="399">
        <f>'Form 1.1b'!L22</f>
        <v>1114.1130000000001</v>
      </c>
      <c r="D22" s="399"/>
      <c r="E22" s="399"/>
      <c r="F22" s="399"/>
      <c r="G22" s="399"/>
      <c r="H22" s="399">
        <f t="shared" si="0"/>
        <v>1114.1130000000001</v>
      </c>
      <c r="I22" s="399"/>
      <c r="J22" s="399">
        <f t="shared" si="1"/>
        <v>1114.1130000000001</v>
      </c>
      <c r="K22" s="418"/>
      <c r="L22" s="399">
        <v>0</v>
      </c>
      <c r="M22" s="399">
        <f t="shared" si="2"/>
        <v>1114.1130000000001</v>
      </c>
    </row>
    <row r="23" spans="2:13" x14ac:dyDescent="0.2">
      <c r="B23" s="346">
        <v>2013</v>
      </c>
      <c r="C23" s="399">
        <f>'Form 1.1b'!L23</f>
        <v>1127.05</v>
      </c>
      <c r="D23" s="399"/>
      <c r="E23" s="399"/>
      <c r="F23" s="399"/>
      <c r="G23" s="399"/>
      <c r="H23" s="399">
        <f t="shared" si="0"/>
        <v>1127.05</v>
      </c>
      <c r="I23" s="399"/>
      <c r="J23" s="399">
        <f t="shared" si="1"/>
        <v>1127.05</v>
      </c>
      <c r="K23" s="418"/>
      <c r="L23" s="399">
        <v>0</v>
      </c>
      <c r="M23" s="399">
        <f t="shared" si="2"/>
        <v>1127.05</v>
      </c>
    </row>
    <row r="24" spans="2:13" x14ac:dyDescent="0.2">
      <c r="B24" s="346">
        <v>2014</v>
      </c>
      <c r="C24" s="399">
        <f>'Form 1.1b'!L24</f>
        <v>1111</v>
      </c>
      <c r="D24" s="399"/>
      <c r="E24" s="399"/>
      <c r="F24" s="399"/>
      <c r="G24" s="399"/>
      <c r="H24" s="399">
        <f t="shared" si="0"/>
        <v>1111</v>
      </c>
      <c r="I24" s="399"/>
      <c r="J24" s="399">
        <f t="shared" si="1"/>
        <v>1111</v>
      </c>
      <c r="K24" s="418"/>
      <c r="L24" s="399">
        <v>0</v>
      </c>
      <c r="M24" s="399">
        <f t="shared" si="2"/>
        <v>1111</v>
      </c>
    </row>
    <row r="25" spans="2:13" x14ac:dyDescent="0.2">
      <c r="B25" s="355">
        <v>2015</v>
      </c>
      <c r="C25" s="348">
        <f>'Form 1.1b'!L25</f>
        <v>1129.614</v>
      </c>
      <c r="D25" s="357"/>
      <c r="E25" s="357"/>
      <c r="F25" s="357"/>
      <c r="G25" s="357"/>
      <c r="H25" s="357">
        <f t="shared" si="0"/>
        <v>1129.614</v>
      </c>
      <c r="I25" s="348"/>
      <c r="J25" s="348">
        <f t="shared" si="1"/>
        <v>1129.614</v>
      </c>
      <c r="K25" s="418"/>
      <c r="L25" s="357">
        <v>0</v>
      </c>
      <c r="M25" s="348">
        <f t="shared" si="2"/>
        <v>1129.614</v>
      </c>
    </row>
    <row r="26" spans="2:13" x14ac:dyDescent="0.2">
      <c r="B26" s="346">
        <v>2016</v>
      </c>
      <c r="C26" s="348">
        <f>'Form 1.1b'!L26</f>
        <v>1094.9369999999999</v>
      </c>
      <c r="D26" s="357"/>
      <c r="E26" s="357"/>
      <c r="F26" s="357"/>
      <c r="G26" s="357"/>
      <c r="H26" s="357">
        <f t="shared" si="0"/>
        <v>1094.9369999999999</v>
      </c>
      <c r="I26" s="348"/>
      <c r="J26" s="348">
        <f t="shared" si="1"/>
        <v>1094.9369999999999</v>
      </c>
      <c r="K26" s="418"/>
      <c r="L26" s="357">
        <v>0</v>
      </c>
      <c r="M26" s="348">
        <f t="shared" si="2"/>
        <v>1094.9369999999999</v>
      </c>
    </row>
    <row r="27" spans="2:13" x14ac:dyDescent="0.2">
      <c r="B27" s="355">
        <v>2017</v>
      </c>
      <c r="C27" s="348">
        <f>'Form 1.1b'!L27</f>
        <v>1059.3800000000001</v>
      </c>
      <c r="D27" s="356"/>
      <c r="E27" s="356"/>
      <c r="F27" s="356"/>
      <c r="G27" s="356"/>
      <c r="H27" s="357">
        <f t="shared" si="0"/>
        <v>1059.3800000000001</v>
      </c>
      <c r="I27" s="356"/>
      <c r="J27" s="357">
        <f t="shared" si="1"/>
        <v>1059.3800000000001</v>
      </c>
      <c r="L27" s="357">
        <v>0</v>
      </c>
      <c r="M27" s="348">
        <f t="shared" si="2"/>
        <v>1059.3800000000001</v>
      </c>
    </row>
    <row r="28" spans="2:13" x14ac:dyDescent="0.2">
      <c r="B28" s="346">
        <v>2018</v>
      </c>
      <c r="C28" s="348">
        <f>'Form 1.1b'!L28</f>
        <v>1064.48</v>
      </c>
      <c r="D28" s="347"/>
      <c r="E28" s="347"/>
      <c r="F28" s="347"/>
      <c r="G28" s="347"/>
      <c r="H28" s="348">
        <f t="shared" si="0"/>
        <v>1064.48</v>
      </c>
      <c r="I28" s="347"/>
      <c r="J28" s="348">
        <f t="shared" si="1"/>
        <v>1064.48</v>
      </c>
      <c r="L28" s="348">
        <v>0</v>
      </c>
      <c r="M28" s="348">
        <f t="shared" si="2"/>
        <v>1064.48</v>
      </c>
    </row>
    <row r="29" spans="2:13" x14ac:dyDescent="0.2">
      <c r="B29" s="355">
        <v>2019</v>
      </c>
      <c r="C29" s="348">
        <f>'Form 1.1b'!L29</f>
        <v>1060.19</v>
      </c>
      <c r="D29" s="356"/>
      <c r="E29" s="356"/>
      <c r="F29" s="356"/>
      <c r="G29" s="356"/>
      <c r="H29" s="348">
        <f t="shared" si="0"/>
        <v>1060.19</v>
      </c>
      <c r="I29" s="347"/>
      <c r="J29" s="348">
        <f t="shared" si="1"/>
        <v>1060.19</v>
      </c>
      <c r="L29" s="348">
        <v>0</v>
      </c>
      <c r="M29" s="348">
        <f t="shared" ref="M29:M34" si="3">+J29-L29</f>
        <v>1060.19</v>
      </c>
    </row>
    <row r="30" spans="2:13" x14ac:dyDescent="0.2">
      <c r="B30" s="346">
        <v>2020</v>
      </c>
      <c r="C30" s="348">
        <f>'Form 1.1b'!L30</f>
        <v>1059.1400000000001</v>
      </c>
      <c r="D30" s="356"/>
      <c r="E30" s="356"/>
      <c r="F30" s="356"/>
      <c r="G30" s="356"/>
      <c r="H30" s="348">
        <f t="shared" si="0"/>
        <v>1059.1400000000001</v>
      </c>
      <c r="I30" s="347"/>
      <c r="J30" s="348">
        <f t="shared" si="1"/>
        <v>1059.1400000000001</v>
      </c>
      <c r="L30" s="348">
        <v>0</v>
      </c>
      <c r="M30" s="348">
        <f t="shared" si="3"/>
        <v>1059.1400000000001</v>
      </c>
    </row>
    <row r="31" spans="2:13" x14ac:dyDescent="0.2">
      <c r="B31" s="355">
        <v>2021</v>
      </c>
      <c r="C31" s="348">
        <f>'Form 1.1b'!L31</f>
        <v>1058.0699999999997</v>
      </c>
      <c r="D31" s="356"/>
      <c r="E31" s="356"/>
      <c r="F31" s="356"/>
      <c r="G31" s="356"/>
      <c r="H31" s="357">
        <f t="shared" si="0"/>
        <v>1058.0699999999997</v>
      </c>
      <c r="I31" s="356"/>
      <c r="J31" s="357">
        <f t="shared" si="1"/>
        <v>1058.0699999999997</v>
      </c>
      <c r="L31" s="357">
        <v>0</v>
      </c>
      <c r="M31" s="348">
        <f t="shared" si="3"/>
        <v>1058.0699999999997</v>
      </c>
    </row>
    <row r="32" spans="2:13" x14ac:dyDescent="0.2">
      <c r="B32" s="346">
        <v>2022</v>
      </c>
      <c r="C32" s="348">
        <f>'Form 1.1b'!L32</f>
        <v>1057.01</v>
      </c>
      <c r="D32" s="347"/>
      <c r="E32" s="347"/>
      <c r="F32" s="347"/>
      <c r="G32" s="347"/>
      <c r="H32" s="348">
        <f t="shared" si="0"/>
        <v>1057.01</v>
      </c>
      <c r="I32" s="347"/>
      <c r="J32" s="348">
        <f t="shared" si="1"/>
        <v>1057.01</v>
      </c>
      <c r="L32" s="348">
        <v>0</v>
      </c>
      <c r="M32" s="348">
        <f t="shared" si="3"/>
        <v>1057.01</v>
      </c>
    </row>
    <row r="33" spans="2:15" x14ac:dyDescent="0.2">
      <c r="B33" s="346">
        <v>2023</v>
      </c>
      <c r="C33" s="348">
        <f>'Form 1.1b'!L33</f>
        <v>1055.96</v>
      </c>
      <c r="D33" s="356"/>
      <c r="E33" s="356"/>
      <c r="F33" s="356"/>
      <c r="G33" s="356"/>
      <c r="H33" s="357">
        <f t="shared" ref="H33:H38" si="4">SUM(C33:G33)</f>
        <v>1055.96</v>
      </c>
      <c r="I33" s="356"/>
      <c r="J33" s="357">
        <f t="shared" ref="J33:J38" si="5">+H33+I33</f>
        <v>1055.96</v>
      </c>
      <c r="L33" s="357">
        <v>0</v>
      </c>
      <c r="M33" s="348">
        <f t="shared" si="3"/>
        <v>1055.96</v>
      </c>
    </row>
    <row r="34" spans="2:15" x14ac:dyDescent="0.2">
      <c r="B34" s="346">
        <v>2024</v>
      </c>
      <c r="C34" s="348">
        <v>0</v>
      </c>
      <c r="D34" s="347"/>
      <c r="E34" s="347"/>
      <c r="F34" s="347"/>
      <c r="G34" s="347"/>
      <c r="H34" s="348">
        <f t="shared" si="4"/>
        <v>0</v>
      </c>
      <c r="I34" s="347"/>
      <c r="J34" s="348">
        <f t="shared" si="5"/>
        <v>0</v>
      </c>
      <c r="L34" s="348">
        <v>0</v>
      </c>
      <c r="M34" s="348">
        <f t="shared" si="3"/>
        <v>0</v>
      </c>
    </row>
    <row r="35" spans="2:15" x14ac:dyDescent="0.2">
      <c r="B35" s="346">
        <v>2025</v>
      </c>
      <c r="C35" s="357">
        <v>0</v>
      </c>
      <c r="D35" s="356"/>
      <c r="E35" s="356"/>
      <c r="F35" s="356"/>
      <c r="G35" s="356"/>
      <c r="H35" s="357">
        <f t="shared" si="4"/>
        <v>0</v>
      </c>
      <c r="I35" s="356"/>
      <c r="J35" s="357">
        <f t="shared" si="5"/>
        <v>0</v>
      </c>
      <c r="L35" s="357">
        <v>0</v>
      </c>
      <c r="M35" s="348">
        <f>+J35-L35</f>
        <v>0</v>
      </c>
      <c r="O35" s="349"/>
    </row>
    <row r="36" spans="2:15" s="349" customFormat="1" x14ac:dyDescent="0.2">
      <c r="B36" s="346">
        <v>2026</v>
      </c>
      <c r="C36" s="348">
        <v>0</v>
      </c>
      <c r="D36" s="347"/>
      <c r="E36" s="347"/>
      <c r="F36" s="347"/>
      <c r="G36" s="347"/>
      <c r="H36" s="348">
        <f t="shared" si="4"/>
        <v>0</v>
      </c>
      <c r="I36" s="347"/>
      <c r="J36" s="348">
        <f t="shared" si="5"/>
        <v>0</v>
      </c>
      <c r="K36" s="340"/>
      <c r="L36" s="348">
        <v>0</v>
      </c>
      <c r="M36" s="348">
        <f>+J36-L36</f>
        <v>0</v>
      </c>
    </row>
    <row r="37" spans="2:15" x14ac:dyDescent="0.2">
      <c r="B37" s="346">
        <v>2027</v>
      </c>
      <c r="C37" s="348">
        <v>0</v>
      </c>
      <c r="D37" s="347"/>
      <c r="E37" s="347"/>
      <c r="F37" s="347"/>
      <c r="G37" s="347"/>
      <c r="H37" s="348">
        <f t="shared" si="4"/>
        <v>0</v>
      </c>
      <c r="I37" s="347"/>
      <c r="J37" s="348">
        <f t="shared" si="5"/>
        <v>0</v>
      </c>
      <c r="L37" s="348">
        <v>0</v>
      </c>
      <c r="M37" s="348">
        <f>+J37-L37</f>
        <v>0</v>
      </c>
    </row>
    <row r="38" spans="2:15" x14ac:dyDescent="0.2">
      <c r="B38" s="346">
        <v>2028</v>
      </c>
      <c r="C38" s="348">
        <v>0</v>
      </c>
      <c r="D38" s="347"/>
      <c r="E38" s="347"/>
      <c r="F38" s="347"/>
      <c r="G38" s="347"/>
      <c r="H38" s="348">
        <f t="shared" si="4"/>
        <v>0</v>
      </c>
      <c r="I38" s="347"/>
      <c r="J38" s="348">
        <f t="shared" si="5"/>
        <v>0</v>
      </c>
      <c r="L38" s="348">
        <v>0</v>
      </c>
      <c r="M38" s="348">
        <f>+J38-L38</f>
        <v>0</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110" zoomScaleNormal="110" workbookViewId="0">
      <selection activeCell="J31" sqref="J31"/>
    </sheetView>
  </sheetViews>
  <sheetFormatPr defaultColWidth="8.6640625" defaultRowHeight="11.25" x14ac:dyDescent="0.2"/>
  <cols>
    <col min="1" max="1" width="1.6640625" customWidth="1"/>
    <col min="2" max="2" width="11.6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558" t="s">
        <v>54</v>
      </c>
      <c r="C1" s="558"/>
      <c r="D1" s="558"/>
      <c r="E1" s="558"/>
      <c r="F1" s="558"/>
      <c r="G1" s="558"/>
      <c r="H1" s="558"/>
      <c r="I1" s="558"/>
      <c r="J1" s="558"/>
      <c r="K1" s="558"/>
      <c r="L1" s="558"/>
      <c r="M1" s="558"/>
      <c r="N1" s="558"/>
      <c r="O1" s="558"/>
      <c r="P1" s="558"/>
      <c r="Q1" s="558"/>
    </row>
    <row r="2" spans="2:17" ht="12.75" x14ac:dyDescent="0.2">
      <c r="B2" s="559" t="str">
        <f>CoName</f>
        <v>Pasadena Water and Power</v>
      </c>
      <c r="C2" s="559"/>
      <c r="D2" s="559"/>
      <c r="E2" s="559"/>
      <c r="F2" s="559"/>
      <c r="G2" s="559"/>
      <c r="H2" s="559"/>
      <c r="I2" s="559"/>
      <c r="J2" s="559"/>
      <c r="K2" s="559"/>
      <c r="L2" s="559"/>
      <c r="M2" s="559"/>
      <c r="N2" s="559"/>
      <c r="O2" s="559"/>
      <c r="P2" s="559"/>
      <c r="Q2" s="559"/>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61" t="s">
        <v>86</v>
      </c>
      <c r="C5" s="62"/>
      <c r="D5" s="62"/>
      <c r="E5" s="62"/>
      <c r="F5" s="62"/>
      <c r="G5" s="62"/>
      <c r="H5" s="62"/>
      <c r="I5" s="62"/>
      <c r="J5" s="62"/>
      <c r="K5" s="62"/>
      <c r="L5" s="62"/>
      <c r="M5" s="62"/>
      <c r="O5" s="560" t="s">
        <v>108</v>
      </c>
      <c r="P5" s="560"/>
      <c r="Q5" s="560"/>
    </row>
    <row r="6" spans="2:17" s="2" customFormat="1" ht="12.75" x14ac:dyDescent="0.2">
      <c r="B6" s="25" t="s">
        <v>16</v>
      </c>
      <c r="C6" s="22"/>
      <c r="D6" s="22"/>
      <c r="E6" s="22"/>
      <c r="F6" s="22"/>
      <c r="G6" s="22"/>
      <c r="H6" s="22"/>
      <c r="I6" s="22"/>
      <c r="J6" s="22"/>
      <c r="K6" s="22"/>
      <c r="L6" s="22"/>
      <c r="M6" s="22"/>
      <c r="O6"/>
      <c r="P6"/>
    </row>
    <row r="7" spans="2:17" ht="12.75" x14ac:dyDescent="0.2">
      <c r="B7" s="13"/>
      <c r="C7" s="405" t="s">
        <v>409</v>
      </c>
      <c r="D7" s="14"/>
      <c r="E7" s="14"/>
      <c r="F7" s="14"/>
      <c r="G7" s="14"/>
      <c r="H7" s="14"/>
      <c r="I7" s="14"/>
      <c r="J7" s="14"/>
      <c r="K7" s="14"/>
      <c r="L7" s="14"/>
      <c r="M7" s="14"/>
    </row>
    <row r="8" spans="2:17" ht="22.5" customHeight="1" x14ac:dyDescent="0.2">
      <c r="B8" s="3"/>
      <c r="C8" s="6" t="s">
        <v>18</v>
      </c>
      <c r="D8" s="6"/>
      <c r="E8" s="6" t="s">
        <v>19</v>
      </c>
      <c r="F8" s="6"/>
      <c r="G8" s="564" t="s">
        <v>17</v>
      </c>
      <c r="H8" s="564" t="s">
        <v>73</v>
      </c>
      <c r="I8" s="31"/>
      <c r="J8" s="564" t="s">
        <v>72</v>
      </c>
      <c r="K8" s="31"/>
      <c r="L8" s="31"/>
      <c r="M8" s="566" t="s">
        <v>49</v>
      </c>
      <c r="O8" s="561" t="s">
        <v>114</v>
      </c>
      <c r="P8" s="562"/>
      <c r="Q8" s="563"/>
    </row>
    <row r="9" spans="2:17" ht="22.5" customHeight="1" x14ac:dyDescent="0.2">
      <c r="B9" s="493" t="s">
        <v>435</v>
      </c>
      <c r="C9" s="21" t="s">
        <v>20</v>
      </c>
      <c r="D9" s="21" t="s">
        <v>21</v>
      </c>
      <c r="E9" s="21" t="s">
        <v>20</v>
      </c>
      <c r="F9" s="21" t="s">
        <v>21</v>
      </c>
      <c r="G9" s="565"/>
      <c r="H9" s="565"/>
      <c r="I9" s="32" t="s">
        <v>71</v>
      </c>
      <c r="J9" s="565"/>
      <c r="K9" s="246" t="s">
        <v>259</v>
      </c>
      <c r="L9" s="32" t="s">
        <v>29</v>
      </c>
      <c r="M9" s="567"/>
      <c r="O9" s="20" t="s">
        <v>92</v>
      </c>
      <c r="P9" s="20" t="s">
        <v>92</v>
      </c>
      <c r="Q9" s="20" t="s">
        <v>110</v>
      </c>
    </row>
    <row r="10" spans="2:17" x14ac:dyDescent="0.2">
      <c r="B10" s="3">
        <v>2000</v>
      </c>
      <c r="C10" s="401"/>
      <c r="D10" s="401"/>
      <c r="E10" s="401"/>
      <c r="F10" s="401"/>
      <c r="G10" s="401"/>
      <c r="H10" s="401"/>
      <c r="I10" s="401"/>
      <c r="J10" s="401"/>
      <c r="K10" s="401"/>
      <c r="L10" s="401"/>
      <c r="M10" s="401">
        <v>285</v>
      </c>
      <c r="N10" s="266"/>
      <c r="O10" s="403"/>
      <c r="P10" s="403"/>
      <c r="Q10" s="403"/>
    </row>
    <row r="11" spans="2:17" ht="11.25" customHeight="1" x14ac:dyDescent="0.2">
      <c r="B11" s="3">
        <v>2001</v>
      </c>
      <c r="C11" s="401"/>
      <c r="D11" s="401"/>
      <c r="E11" s="401"/>
      <c r="F11" s="401"/>
      <c r="G11" s="401"/>
      <c r="H11" s="401"/>
      <c r="I11" s="401"/>
      <c r="J11" s="401"/>
      <c r="K11" s="401"/>
      <c r="L11" s="401"/>
      <c r="M11" s="401">
        <v>274.79468800000001</v>
      </c>
      <c r="N11" s="266"/>
      <c r="O11" s="403"/>
      <c r="P11" s="403"/>
      <c r="Q11" s="403"/>
    </row>
    <row r="12" spans="2:17" x14ac:dyDescent="0.2">
      <c r="B12" s="3">
        <v>2002</v>
      </c>
      <c r="C12" s="401"/>
      <c r="D12" s="401"/>
      <c r="E12" s="401"/>
      <c r="F12" s="401"/>
      <c r="G12" s="401"/>
      <c r="H12" s="401"/>
      <c r="I12" s="401"/>
      <c r="J12" s="401"/>
      <c r="K12" s="401"/>
      <c r="L12" s="401"/>
      <c r="M12" s="401">
        <v>245.30319900000001</v>
      </c>
      <c r="N12" s="266"/>
      <c r="O12" s="403"/>
      <c r="P12" s="403"/>
      <c r="Q12" s="403"/>
    </row>
    <row r="13" spans="2:17" x14ac:dyDescent="0.2">
      <c r="B13" s="3">
        <v>2003</v>
      </c>
      <c r="C13" s="401"/>
      <c r="D13" s="401"/>
      <c r="E13" s="401"/>
      <c r="F13" s="401"/>
      <c r="G13" s="401"/>
      <c r="H13" s="401"/>
      <c r="I13" s="401"/>
      <c r="J13" s="401"/>
      <c r="K13" s="401"/>
      <c r="L13" s="401"/>
      <c r="M13" s="401">
        <v>269.88089500000001</v>
      </c>
      <c r="N13" s="266"/>
      <c r="O13" s="403"/>
      <c r="P13" s="403"/>
      <c r="Q13" s="403"/>
    </row>
    <row r="14" spans="2:17" x14ac:dyDescent="0.2">
      <c r="B14" s="3">
        <v>2004</v>
      </c>
      <c r="C14" s="401"/>
      <c r="D14" s="401"/>
      <c r="E14" s="401"/>
      <c r="F14" s="401"/>
      <c r="G14" s="401"/>
      <c r="H14" s="401"/>
      <c r="I14" s="401"/>
      <c r="J14" s="401"/>
      <c r="K14" s="401"/>
      <c r="L14" s="401"/>
      <c r="M14" s="401">
        <v>280.95679699999999</v>
      </c>
      <c r="N14" s="266"/>
      <c r="O14" s="403"/>
      <c r="P14" s="403"/>
      <c r="Q14" s="403"/>
    </row>
    <row r="15" spans="2:17" x14ac:dyDescent="0.2">
      <c r="B15" s="3">
        <v>2005</v>
      </c>
      <c r="C15" s="401"/>
      <c r="D15" s="401"/>
      <c r="E15" s="401"/>
      <c r="F15" s="401"/>
      <c r="G15" s="401"/>
      <c r="H15" s="401"/>
      <c r="I15" s="401"/>
      <c r="J15" s="401"/>
      <c r="K15" s="401"/>
      <c r="L15" s="401"/>
      <c r="M15" s="401">
        <v>277.23160200000001</v>
      </c>
      <c r="N15" s="266"/>
      <c r="O15" s="403"/>
      <c r="P15" s="403"/>
      <c r="Q15" s="403"/>
    </row>
    <row r="16" spans="2:17" x14ac:dyDescent="0.2">
      <c r="B16" s="3">
        <v>2006</v>
      </c>
      <c r="C16" s="401"/>
      <c r="D16" s="401"/>
      <c r="E16" s="401"/>
      <c r="F16" s="401"/>
      <c r="G16" s="401"/>
      <c r="H16" s="401"/>
      <c r="I16" s="401"/>
      <c r="J16" s="401"/>
      <c r="K16" s="401"/>
      <c r="L16" s="401"/>
      <c r="M16" s="401">
        <v>291.56590199999999</v>
      </c>
      <c r="N16" s="266"/>
      <c r="O16" s="403"/>
      <c r="P16" s="403"/>
      <c r="Q16" s="403"/>
    </row>
    <row r="17" spans="2:17" x14ac:dyDescent="0.2">
      <c r="B17" s="3">
        <v>2007</v>
      </c>
      <c r="C17" s="401"/>
      <c r="D17" s="401"/>
      <c r="E17" s="401"/>
      <c r="F17" s="401"/>
      <c r="G17" s="401"/>
      <c r="H17" s="401"/>
      <c r="I17" s="401"/>
      <c r="J17" s="401"/>
      <c r="K17" s="401"/>
      <c r="L17" s="401"/>
      <c r="M17" s="401">
        <v>316.06769930000002</v>
      </c>
      <c r="N17" s="266"/>
      <c r="O17" s="403"/>
      <c r="P17" s="403"/>
      <c r="Q17" s="403"/>
    </row>
    <row r="18" spans="2:17" ht="11.25" customHeight="1" x14ac:dyDescent="0.2">
      <c r="B18" s="3">
        <v>2008</v>
      </c>
      <c r="C18" s="401"/>
      <c r="D18" s="401"/>
      <c r="E18" s="401"/>
      <c r="F18" s="401"/>
      <c r="G18" s="401"/>
      <c r="H18" s="401"/>
      <c r="I18" s="401"/>
      <c r="J18" s="401"/>
      <c r="K18" s="401"/>
      <c r="L18" s="401"/>
      <c r="M18" s="401">
        <v>313.16269919999996</v>
      </c>
      <c r="N18" s="266"/>
      <c r="O18" s="403"/>
      <c r="P18" s="403"/>
      <c r="Q18" s="403"/>
    </row>
    <row r="19" spans="2:17" x14ac:dyDescent="0.2">
      <c r="B19" s="3">
        <v>2009</v>
      </c>
      <c r="C19" s="401"/>
      <c r="D19" s="401"/>
      <c r="E19" s="401"/>
      <c r="F19" s="401"/>
      <c r="G19" s="401"/>
      <c r="H19" s="401"/>
      <c r="I19" s="401"/>
      <c r="J19" s="401"/>
      <c r="K19" s="401"/>
      <c r="L19" s="401"/>
      <c r="M19" s="401">
        <v>286.74399999999997</v>
      </c>
      <c r="N19" s="266"/>
      <c r="O19" s="403"/>
      <c r="P19" s="403"/>
      <c r="Q19" s="403"/>
    </row>
    <row r="20" spans="2:17" x14ac:dyDescent="0.2">
      <c r="B20" s="3">
        <v>2010</v>
      </c>
      <c r="C20" s="401"/>
      <c r="D20" s="401"/>
      <c r="E20" s="401"/>
      <c r="F20" s="401"/>
      <c r="G20" s="401"/>
      <c r="H20" s="401"/>
      <c r="I20" s="401"/>
      <c r="J20" s="401"/>
      <c r="K20" s="401"/>
      <c r="L20" s="401"/>
      <c r="M20" s="401">
        <v>292.89760160000003</v>
      </c>
      <c r="N20" s="266"/>
      <c r="O20" s="403"/>
      <c r="P20" s="403"/>
      <c r="Q20" s="403"/>
    </row>
    <row r="21" spans="2:17" x14ac:dyDescent="0.2">
      <c r="B21" s="3">
        <v>2011</v>
      </c>
      <c r="C21" s="401"/>
      <c r="D21" s="401"/>
      <c r="E21" s="401"/>
      <c r="F21" s="401"/>
      <c r="G21" s="401"/>
      <c r="H21" s="401"/>
      <c r="I21" s="401"/>
      <c r="J21" s="401"/>
      <c r="K21" s="401"/>
      <c r="L21" s="401"/>
      <c r="M21" s="401">
        <v>320</v>
      </c>
      <c r="N21" s="266"/>
      <c r="O21" s="403"/>
      <c r="P21" s="403"/>
      <c r="Q21" s="403"/>
    </row>
    <row r="22" spans="2:17" x14ac:dyDescent="0.2">
      <c r="B22" s="3">
        <v>2012</v>
      </c>
      <c r="C22" s="401"/>
      <c r="D22" s="401"/>
      <c r="E22" s="401"/>
      <c r="F22" s="401"/>
      <c r="G22" s="401"/>
      <c r="H22" s="401"/>
      <c r="I22" s="401"/>
      <c r="J22" s="401"/>
      <c r="K22" s="401"/>
      <c r="L22" s="401"/>
      <c r="M22" s="401">
        <v>307</v>
      </c>
      <c r="N22" s="266"/>
      <c r="O22" s="403"/>
      <c r="P22" s="403"/>
      <c r="Q22" s="403"/>
    </row>
    <row r="23" spans="2:17" x14ac:dyDescent="0.2">
      <c r="B23" s="3">
        <v>2013</v>
      </c>
      <c r="C23" s="401"/>
      <c r="D23" s="401"/>
      <c r="E23" s="401"/>
      <c r="F23" s="401"/>
      <c r="G23" s="401"/>
      <c r="H23" s="401"/>
      <c r="I23" s="401"/>
      <c r="J23" s="401"/>
      <c r="K23" s="401"/>
      <c r="L23" s="401"/>
      <c r="M23" s="401">
        <v>299.13959399999999</v>
      </c>
      <c r="N23" s="266"/>
      <c r="O23" s="403"/>
      <c r="P23" s="403"/>
      <c r="Q23" s="403"/>
    </row>
    <row r="24" spans="2:17" x14ac:dyDescent="0.2">
      <c r="B24" s="3">
        <v>2014</v>
      </c>
      <c r="C24" s="401"/>
      <c r="D24" s="401"/>
      <c r="E24" s="401"/>
      <c r="F24" s="401"/>
      <c r="G24" s="401"/>
      <c r="H24" s="401"/>
      <c r="I24" s="401"/>
      <c r="J24" s="401"/>
      <c r="K24" s="401"/>
      <c r="L24" s="401"/>
      <c r="M24" s="401">
        <v>316.35250400000001</v>
      </c>
      <c r="N24" s="266"/>
      <c r="O24" s="403"/>
      <c r="P24" s="403"/>
      <c r="Q24" s="403"/>
    </row>
    <row r="25" spans="2:17" x14ac:dyDescent="0.2">
      <c r="B25" s="8">
        <v>2015</v>
      </c>
      <c r="C25" s="389"/>
      <c r="D25" s="389"/>
      <c r="E25" s="389"/>
      <c r="F25" s="389"/>
      <c r="G25" s="389"/>
      <c r="H25" s="389"/>
      <c r="I25" s="389"/>
      <c r="J25" s="389"/>
      <c r="K25" s="389"/>
      <c r="L25" s="389"/>
      <c r="M25" s="360">
        <v>306.96680099999998</v>
      </c>
      <c r="N25" s="266"/>
      <c r="O25" s="406"/>
      <c r="P25" s="406"/>
      <c r="Q25" s="406"/>
    </row>
    <row r="26" spans="2:17" x14ac:dyDescent="0.2">
      <c r="B26" s="8">
        <v>2016</v>
      </c>
      <c r="C26" s="389"/>
      <c r="D26" s="389"/>
      <c r="E26" s="389"/>
      <c r="F26" s="389"/>
      <c r="G26" s="389"/>
      <c r="H26" s="389"/>
      <c r="I26" s="389"/>
      <c r="J26" s="389"/>
      <c r="K26" s="389"/>
      <c r="L26" s="389"/>
      <c r="M26" s="360">
        <v>296.43739600000004</v>
      </c>
      <c r="N26" s="266"/>
      <c r="O26" s="406"/>
      <c r="P26" s="406"/>
      <c r="Q26" s="406"/>
    </row>
    <row r="27" spans="2:17" x14ac:dyDescent="0.2">
      <c r="B27" s="8">
        <v>2017</v>
      </c>
      <c r="C27" s="28"/>
      <c r="D27" s="28"/>
      <c r="E27" s="28"/>
      <c r="F27" s="28"/>
      <c r="G27" s="28"/>
      <c r="H27" s="28"/>
      <c r="I27" s="28"/>
      <c r="J27" s="28"/>
      <c r="K27" s="28"/>
      <c r="L27" s="28"/>
      <c r="M27" s="360">
        <v>316</v>
      </c>
      <c r="O27" s="3"/>
      <c r="P27" s="3"/>
      <c r="Q27" s="3"/>
    </row>
    <row r="28" spans="2:17" x14ac:dyDescent="0.2">
      <c r="B28" s="3">
        <v>2018</v>
      </c>
      <c r="C28" s="4"/>
      <c r="D28" s="4"/>
      <c r="E28" s="4"/>
      <c r="F28" s="4"/>
      <c r="G28" s="4"/>
      <c r="H28" s="4"/>
      <c r="I28" s="4"/>
      <c r="J28" s="4"/>
      <c r="K28" s="4"/>
      <c r="L28" s="4"/>
      <c r="M28" s="360">
        <v>316</v>
      </c>
      <c r="O28" s="3"/>
      <c r="P28" s="3"/>
      <c r="Q28" s="3"/>
    </row>
    <row r="29" spans="2:17" x14ac:dyDescent="0.2">
      <c r="B29" s="8">
        <v>2019</v>
      </c>
      <c r="C29" s="28"/>
      <c r="D29" s="28"/>
      <c r="E29" s="28"/>
      <c r="F29" s="28"/>
      <c r="G29" s="28"/>
      <c r="H29" s="28"/>
      <c r="I29" s="28"/>
      <c r="J29" s="28"/>
      <c r="K29" s="28"/>
      <c r="L29" s="28"/>
      <c r="M29" s="360">
        <v>316</v>
      </c>
      <c r="O29" s="3"/>
      <c r="P29" s="3"/>
      <c r="Q29" s="3"/>
    </row>
    <row r="30" spans="2:17" x14ac:dyDescent="0.2">
      <c r="B30" s="3">
        <v>2020</v>
      </c>
      <c r="C30" s="28"/>
      <c r="D30" s="28"/>
      <c r="E30" s="28"/>
      <c r="F30" s="28"/>
      <c r="G30" s="28"/>
      <c r="H30" s="28"/>
      <c r="I30" s="28"/>
      <c r="J30" s="28"/>
      <c r="K30" s="28"/>
      <c r="L30" s="28"/>
      <c r="M30" s="360">
        <v>316</v>
      </c>
      <c r="O30" s="3"/>
      <c r="P30" s="3"/>
      <c r="Q30" s="3"/>
    </row>
    <row r="31" spans="2:17" x14ac:dyDescent="0.2">
      <c r="B31" s="8">
        <v>2021</v>
      </c>
      <c r="C31" s="28"/>
      <c r="D31" s="28"/>
      <c r="E31" s="28"/>
      <c r="F31" s="28"/>
      <c r="G31" s="28"/>
      <c r="H31" s="28"/>
      <c r="I31" s="28"/>
      <c r="J31" s="28"/>
      <c r="K31" s="28"/>
      <c r="L31" s="28"/>
      <c r="M31" s="360">
        <v>316</v>
      </c>
      <c r="O31" s="3"/>
      <c r="P31" s="3"/>
      <c r="Q31" s="3"/>
    </row>
    <row r="32" spans="2:17" x14ac:dyDescent="0.2">
      <c r="B32" s="3">
        <v>2022</v>
      </c>
      <c r="C32" s="4"/>
      <c r="D32" s="4"/>
      <c r="E32" s="4"/>
      <c r="F32" s="4"/>
      <c r="G32" s="4"/>
      <c r="H32" s="4"/>
      <c r="I32" s="4"/>
      <c r="J32" s="4"/>
      <c r="K32" s="4"/>
      <c r="L32" s="4"/>
      <c r="M32" s="360">
        <v>316</v>
      </c>
      <c r="O32" s="3"/>
      <c r="P32" s="3"/>
      <c r="Q32" s="3"/>
    </row>
    <row r="33" spans="2:20" x14ac:dyDescent="0.2">
      <c r="B33" s="8">
        <v>2023</v>
      </c>
      <c r="C33" s="28"/>
      <c r="D33" s="28"/>
      <c r="E33" s="28"/>
      <c r="F33" s="28"/>
      <c r="G33" s="28"/>
      <c r="H33" s="28"/>
      <c r="I33" s="28"/>
      <c r="J33" s="28"/>
      <c r="K33" s="28"/>
      <c r="L33" s="28"/>
      <c r="M33" s="360">
        <v>316</v>
      </c>
      <c r="O33" s="3"/>
      <c r="P33" s="3"/>
      <c r="Q33" s="3"/>
    </row>
    <row r="34" spans="2:20" x14ac:dyDescent="0.2">
      <c r="B34" s="3">
        <v>2024</v>
      </c>
      <c r="C34" s="4"/>
      <c r="D34" s="4"/>
      <c r="E34" s="4"/>
      <c r="F34" s="4"/>
      <c r="G34" s="4"/>
      <c r="H34" s="4"/>
      <c r="I34" s="4"/>
      <c r="J34" s="4"/>
      <c r="K34" s="4"/>
      <c r="L34" s="4"/>
      <c r="M34" s="404">
        <f t="shared" ref="M34" si="0">SUM(C34:L34)</f>
        <v>0</v>
      </c>
      <c r="O34" s="3"/>
      <c r="P34" s="3"/>
      <c r="Q34" s="3"/>
    </row>
    <row r="35" spans="2:20" x14ac:dyDescent="0.2">
      <c r="B35" s="8">
        <v>2025</v>
      </c>
      <c r="C35" s="28"/>
      <c r="D35" s="28"/>
      <c r="E35" s="28"/>
      <c r="F35" s="28"/>
      <c r="G35" s="28"/>
      <c r="H35" s="28"/>
      <c r="I35" s="28"/>
      <c r="J35" s="28"/>
      <c r="K35" s="28"/>
      <c r="L35" s="28"/>
      <c r="M35" s="360">
        <f>SUM(C35:L35)</f>
        <v>0</v>
      </c>
      <c r="O35" s="3"/>
      <c r="P35" s="3"/>
      <c r="Q35" s="3"/>
    </row>
    <row r="36" spans="2:20" s="2" customFormat="1" x14ac:dyDescent="0.2">
      <c r="B36" s="3">
        <v>2026</v>
      </c>
      <c r="C36" s="4"/>
      <c r="D36" s="4"/>
      <c r="E36" s="4"/>
      <c r="F36" s="4"/>
      <c r="G36" s="4"/>
      <c r="H36" s="4"/>
      <c r="I36" s="4"/>
      <c r="J36" s="4"/>
      <c r="K36" s="4"/>
      <c r="L36" s="4"/>
      <c r="M36" s="404">
        <f>SUM(C36:L36)</f>
        <v>0</v>
      </c>
      <c r="N36"/>
      <c r="O36" s="3"/>
      <c r="P36" s="3"/>
      <c r="Q36" s="3"/>
      <c r="R36"/>
      <c r="S36"/>
      <c r="T36"/>
    </row>
    <row r="37" spans="2:20" x14ac:dyDescent="0.2">
      <c r="B37" s="3">
        <v>2027</v>
      </c>
      <c r="C37" s="4"/>
      <c r="D37" s="4"/>
      <c r="E37" s="4"/>
      <c r="F37" s="4"/>
      <c r="G37" s="4"/>
      <c r="H37" s="4"/>
      <c r="I37" s="4"/>
      <c r="J37" s="4"/>
      <c r="K37" s="4"/>
      <c r="L37" s="4"/>
      <c r="M37" s="404">
        <f>SUM(C37:L37)</f>
        <v>0</v>
      </c>
      <c r="O37" s="3"/>
      <c r="P37" s="3"/>
      <c r="Q37" s="3"/>
    </row>
    <row r="38" spans="2:20" x14ac:dyDescent="0.2">
      <c r="B38" s="3">
        <v>2028</v>
      </c>
      <c r="C38" s="4"/>
      <c r="D38" s="4"/>
      <c r="E38" s="4"/>
      <c r="F38" s="4"/>
      <c r="G38" s="4"/>
      <c r="H38" s="4"/>
      <c r="I38" s="4"/>
      <c r="J38" s="4"/>
      <c r="K38" s="4"/>
      <c r="L38" s="4"/>
      <c r="M38" s="404">
        <f>SUM(C38:L38)</f>
        <v>0</v>
      </c>
      <c r="O38" s="3"/>
      <c r="P38" s="3"/>
      <c r="Q38" s="3"/>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110" zoomScaleNormal="110" workbookViewId="0">
      <selection activeCell="F42" sqref="F42"/>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558" t="s">
        <v>55</v>
      </c>
      <c r="C1" s="558"/>
      <c r="D1" s="558"/>
      <c r="E1" s="558"/>
      <c r="F1" s="558"/>
      <c r="G1" s="558"/>
      <c r="H1" s="558"/>
      <c r="I1" s="558"/>
      <c r="J1" s="558"/>
      <c r="K1" s="558"/>
    </row>
    <row r="2" spans="2:12" s="10" customFormat="1" ht="12.75" x14ac:dyDescent="0.2">
      <c r="B2" s="13" t="str">
        <f>CoName</f>
        <v>Pasadena Water and Power</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11</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16</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493" t="s">
        <v>435</v>
      </c>
      <c r="C8" s="33" t="s">
        <v>12</v>
      </c>
      <c r="D8" s="568" t="s">
        <v>30</v>
      </c>
      <c r="E8" s="569"/>
      <c r="F8" s="568" t="s">
        <v>61</v>
      </c>
      <c r="G8" s="569"/>
      <c r="H8" s="568" t="s">
        <v>60</v>
      </c>
      <c r="I8" s="569"/>
      <c r="J8" s="33" t="s">
        <v>31</v>
      </c>
      <c r="K8" s="33" t="s">
        <v>48</v>
      </c>
    </row>
    <row r="9" spans="2:12" ht="23.25" customHeight="1" x14ac:dyDescent="0.2">
      <c r="B9" s="21"/>
      <c r="C9" s="33"/>
      <c r="D9" s="33" t="s">
        <v>66</v>
      </c>
      <c r="E9" s="33" t="s">
        <v>65</v>
      </c>
      <c r="F9" s="33" t="s">
        <v>66</v>
      </c>
      <c r="G9" s="33" t="s">
        <v>65</v>
      </c>
      <c r="H9" s="33" t="s">
        <v>66</v>
      </c>
      <c r="I9" s="33" t="s">
        <v>65</v>
      </c>
      <c r="J9" s="33"/>
      <c r="K9" s="33"/>
    </row>
    <row r="10" spans="2:12" x14ac:dyDescent="0.2">
      <c r="B10" s="406">
        <v>2000</v>
      </c>
      <c r="C10" s="401">
        <f>'Form 1.3'!M10</f>
        <v>285</v>
      </c>
      <c r="D10" s="401"/>
      <c r="E10" s="401"/>
      <c r="F10" s="401"/>
      <c r="G10" s="401"/>
      <c r="H10" s="401"/>
      <c r="I10" s="401"/>
      <c r="J10" s="401"/>
      <c r="K10" s="401">
        <f t="shared" ref="K10:K25" si="0">SUM(C10:J10)</f>
        <v>285</v>
      </c>
    </row>
    <row r="11" spans="2:12" ht="11.25" customHeight="1" x14ac:dyDescent="0.2">
      <c r="B11" s="406">
        <v>2001</v>
      </c>
      <c r="C11" s="401">
        <f>'Form 1.3'!M11</f>
        <v>274.79468800000001</v>
      </c>
      <c r="D11" s="401"/>
      <c r="E11" s="401"/>
      <c r="F11" s="401"/>
      <c r="G11" s="401"/>
      <c r="H11" s="401"/>
      <c r="I11" s="401"/>
      <c r="J11" s="401"/>
      <c r="K11" s="401">
        <f t="shared" si="0"/>
        <v>274.79468800000001</v>
      </c>
    </row>
    <row r="12" spans="2:12" x14ac:dyDescent="0.2">
      <c r="B12" s="406">
        <v>2002</v>
      </c>
      <c r="C12" s="401">
        <f>'Form 1.3'!M12</f>
        <v>245.30319900000001</v>
      </c>
      <c r="D12" s="401"/>
      <c r="E12" s="401"/>
      <c r="F12" s="401"/>
      <c r="G12" s="401"/>
      <c r="H12" s="401"/>
      <c r="I12" s="401"/>
      <c r="J12" s="401"/>
      <c r="K12" s="401">
        <f t="shared" si="0"/>
        <v>245.30319900000001</v>
      </c>
    </row>
    <row r="13" spans="2:12" x14ac:dyDescent="0.2">
      <c r="B13" s="406">
        <v>2003</v>
      </c>
      <c r="C13" s="401">
        <f>'Form 1.3'!M13</f>
        <v>269.88089500000001</v>
      </c>
      <c r="D13" s="401"/>
      <c r="E13" s="401"/>
      <c r="F13" s="401"/>
      <c r="G13" s="401"/>
      <c r="H13" s="401"/>
      <c r="I13" s="401"/>
      <c r="J13" s="401"/>
      <c r="K13" s="401">
        <f t="shared" si="0"/>
        <v>269.88089500000001</v>
      </c>
    </row>
    <row r="14" spans="2:12" x14ac:dyDescent="0.2">
      <c r="B14" s="406">
        <v>2004</v>
      </c>
      <c r="C14" s="401">
        <f>'Form 1.3'!M14</f>
        <v>280.95679699999999</v>
      </c>
      <c r="D14" s="401"/>
      <c r="E14" s="401"/>
      <c r="F14" s="401"/>
      <c r="G14" s="401"/>
      <c r="H14" s="401"/>
      <c r="I14" s="401"/>
      <c r="J14" s="401"/>
      <c r="K14" s="401">
        <f t="shared" si="0"/>
        <v>280.95679699999999</v>
      </c>
    </row>
    <row r="15" spans="2:12" x14ac:dyDescent="0.2">
      <c r="B15" s="406">
        <v>2005</v>
      </c>
      <c r="C15" s="401">
        <f>'Form 1.3'!M15</f>
        <v>277.23160200000001</v>
      </c>
      <c r="D15" s="401"/>
      <c r="E15" s="401"/>
      <c r="F15" s="401"/>
      <c r="G15" s="401"/>
      <c r="H15" s="401"/>
      <c r="I15" s="401"/>
      <c r="J15" s="401"/>
      <c r="K15" s="401">
        <f t="shared" si="0"/>
        <v>277.23160200000001</v>
      </c>
    </row>
    <row r="16" spans="2:12" x14ac:dyDescent="0.2">
      <c r="B16" s="406">
        <v>2006</v>
      </c>
      <c r="C16" s="401">
        <f>'Form 1.3'!M16</f>
        <v>291.56590199999999</v>
      </c>
      <c r="D16" s="401"/>
      <c r="E16" s="401"/>
      <c r="F16" s="401"/>
      <c r="G16" s="401"/>
      <c r="H16" s="401"/>
      <c r="I16" s="401"/>
      <c r="J16" s="401"/>
      <c r="K16" s="401">
        <f t="shared" si="0"/>
        <v>291.56590199999999</v>
      </c>
    </row>
    <row r="17" spans="2:11" x14ac:dyDescent="0.2">
      <c r="B17" s="406">
        <v>2007</v>
      </c>
      <c r="C17" s="401">
        <f>'Form 1.3'!M17</f>
        <v>316.06769930000002</v>
      </c>
      <c r="D17" s="401"/>
      <c r="E17" s="401"/>
      <c r="F17" s="401"/>
      <c r="G17" s="401"/>
      <c r="H17" s="401"/>
      <c r="I17" s="401"/>
      <c r="J17" s="401"/>
      <c r="K17" s="401">
        <f t="shared" si="0"/>
        <v>316.06769930000002</v>
      </c>
    </row>
    <row r="18" spans="2:11" ht="11.25" customHeight="1" x14ac:dyDescent="0.2">
      <c r="B18" s="406">
        <v>2008</v>
      </c>
      <c r="C18" s="401">
        <f>'Form 1.3'!M18</f>
        <v>313.16269919999996</v>
      </c>
      <c r="D18" s="401"/>
      <c r="E18" s="401"/>
      <c r="F18" s="401"/>
      <c r="G18" s="401"/>
      <c r="H18" s="401"/>
      <c r="I18" s="401"/>
      <c r="J18" s="401"/>
      <c r="K18" s="401">
        <f t="shared" si="0"/>
        <v>313.16269919999996</v>
      </c>
    </row>
    <row r="19" spans="2:11" x14ac:dyDescent="0.2">
      <c r="B19" s="406">
        <v>2009</v>
      </c>
      <c r="C19" s="401">
        <f>'Form 1.3'!M19</f>
        <v>286.74399999999997</v>
      </c>
      <c r="D19" s="401"/>
      <c r="E19" s="401"/>
      <c r="F19" s="401"/>
      <c r="G19" s="401"/>
      <c r="H19" s="401"/>
      <c r="I19" s="401"/>
      <c r="J19" s="401"/>
      <c r="K19" s="401">
        <f t="shared" si="0"/>
        <v>286.74399999999997</v>
      </c>
    </row>
    <row r="20" spans="2:11" x14ac:dyDescent="0.2">
      <c r="B20" s="406">
        <v>2010</v>
      </c>
      <c r="C20" s="401">
        <f>'Form 1.3'!M20</f>
        <v>292.89760160000003</v>
      </c>
      <c r="D20" s="401"/>
      <c r="E20" s="401"/>
      <c r="F20" s="401"/>
      <c r="G20" s="401"/>
      <c r="H20" s="401"/>
      <c r="I20" s="401"/>
      <c r="J20" s="401"/>
      <c r="K20" s="401">
        <f t="shared" si="0"/>
        <v>292.89760160000003</v>
      </c>
    </row>
    <row r="21" spans="2:11" x14ac:dyDescent="0.2">
      <c r="B21" s="406">
        <v>2011</v>
      </c>
      <c r="C21" s="401">
        <f>'Form 1.3'!M21</f>
        <v>320</v>
      </c>
      <c r="D21" s="401"/>
      <c r="E21" s="401"/>
      <c r="F21" s="401"/>
      <c r="G21" s="401"/>
      <c r="H21" s="401"/>
      <c r="I21" s="401"/>
      <c r="J21" s="401"/>
      <c r="K21" s="401">
        <f t="shared" si="0"/>
        <v>320</v>
      </c>
    </row>
    <row r="22" spans="2:11" x14ac:dyDescent="0.2">
      <c r="B22" s="406">
        <v>2012</v>
      </c>
      <c r="C22" s="401">
        <f>'Form 1.3'!M22</f>
        <v>307</v>
      </c>
      <c r="D22" s="401"/>
      <c r="E22" s="401"/>
      <c r="F22" s="401"/>
      <c r="G22" s="401"/>
      <c r="H22" s="401"/>
      <c r="I22" s="401"/>
      <c r="J22" s="401"/>
      <c r="K22" s="401">
        <f t="shared" si="0"/>
        <v>307</v>
      </c>
    </row>
    <row r="23" spans="2:11" x14ac:dyDescent="0.2">
      <c r="B23" s="406">
        <v>2013</v>
      </c>
      <c r="C23" s="401">
        <f>'Form 1.3'!M23</f>
        <v>299.13959399999999</v>
      </c>
      <c r="D23" s="401"/>
      <c r="E23" s="401"/>
      <c r="F23" s="401"/>
      <c r="G23" s="401"/>
      <c r="H23" s="401"/>
      <c r="I23" s="401"/>
      <c r="J23" s="401"/>
      <c r="K23" s="401">
        <f t="shared" si="0"/>
        <v>299.13959399999999</v>
      </c>
    </row>
    <row r="24" spans="2:11" x14ac:dyDescent="0.2">
      <c r="B24" s="406">
        <v>2014</v>
      </c>
      <c r="C24" s="401">
        <f>'Form 1.3'!M24</f>
        <v>316.35250400000001</v>
      </c>
      <c r="D24" s="401"/>
      <c r="E24" s="401"/>
      <c r="F24" s="401"/>
      <c r="G24" s="401"/>
      <c r="H24" s="401"/>
      <c r="I24" s="401"/>
      <c r="J24" s="401"/>
      <c r="K24" s="401">
        <f t="shared" si="0"/>
        <v>316.35250400000001</v>
      </c>
    </row>
    <row r="25" spans="2:11" x14ac:dyDescent="0.2">
      <c r="B25" s="422">
        <v>2015</v>
      </c>
      <c r="C25" s="360">
        <f>'Form 1.3'!M25</f>
        <v>306.96680099999998</v>
      </c>
      <c r="D25" s="389"/>
      <c r="E25" s="389"/>
      <c r="F25" s="389"/>
      <c r="G25" s="389"/>
      <c r="H25" s="389"/>
      <c r="I25" s="389"/>
      <c r="J25" s="389"/>
      <c r="K25" s="389">
        <f t="shared" si="0"/>
        <v>306.96680099999998</v>
      </c>
    </row>
    <row r="26" spans="2:11" x14ac:dyDescent="0.2">
      <c r="B26" s="422">
        <v>2016</v>
      </c>
      <c r="C26" s="360">
        <f>'Form 1.3'!M26</f>
        <v>296.43739600000004</v>
      </c>
      <c r="D26" s="389"/>
      <c r="E26" s="389"/>
      <c r="F26" s="389"/>
      <c r="G26" s="389"/>
      <c r="H26" s="389"/>
      <c r="I26" s="389"/>
      <c r="J26" s="389"/>
      <c r="K26" s="389">
        <f t="shared" ref="K26:K32" si="1">SUM(C26:J26)</f>
        <v>296.43739600000004</v>
      </c>
    </row>
    <row r="27" spans="2:11" x14ac:dyDescent="0.2">
      <c r="B27" s="8">
        <v>2017</v>
      </c>
      <c r="C27" s="389">
        <f>'Form 1.3'!M27</f>
        <v>316</v>
      </c>
      <c r="D27" s="28"/>
      <c r="E27" s="28"/>
      <c r="F27" s="28"/>
      <c r="G27" s="28"/>
      <c r="H27" s="28"/>
      <c r="I27" s="28"/>
      <c r="J27" s="28"/>
      <c r="K27" s="389">
        <f t="shared" si="1"/>
        <v>316</v>
      </c>
    </row>
    <row r="28" spans="2:11" x14ac:dyDescent="0.2">
      <c r="B28" s="3">
        <v>2018</v>
      </c>
      <c r="C28" s="360">
        <f>'Form 1.3'!M28</f>
        <v>316</v>
      </c>
      <c r="D28" s="4"/>
      <c r="E28" s="4"/>
      <c r="F28" s="4"/>
      <c r="G28" s="4"/>
      <c r="H28" s="4"/>
      <c r="I28" s="4"/>
      <c r="J28" s="4"/>
      <c r="K28" s="389">
        <f t="shared" si="1"/>
        <v>316</v>
      </c>
    </row>
    <row r="29" spans="2:11" x14ac:dyDescent="0.2">
      <c r="B29" s="8">
        <v>2019</v>
      </c>
      <c r="C29" s="389">
        <f>'Form 1.3'!M29</f>
        <v>316</v>
      </c>
      <c r="D29" s="28"/>
      <c r="E29" s="28"/>
      <c r="F29" s="28"/>
      <c r="G29" s="28"/>
      <c r="H29" s="28"/>
      <c r="I29" s="28"/>
      <c r="J29" s="28"/>
      <c r="K29" s="389">
        <f t="shared" si="1"/>
        <v>316</v>
      </c>
    </row>
    <row r="30" spans="2:11" x14ac:dyDescent="0.2">
      <c r="B30" s="3">
        <v>2020</v>
      </c>
      <c r="C30" s="360">
        <f>'Form 1.3'!M30</f>
        <v>316</v>
      </c>
      <c r="D30" s="4"/>
      <c r="E30" s="4"/>
      <c r="F30" s="4"/>
      <c r="G30" s="4"/>
      <c r="H30" s="4"/>
      <c r="I30" s="4"/>
      <c r="J30" s="4"/>
      <c r="K30" s="389">
        <f t="shared" si="1"/>
        <v>316</v>
      </c>
    </row>
    <row r="31" spans="2:11" x14ac:dyDescent="0.2">
      <c r="B31" s="8">
        <v>2021</v>
      </c>
      <c r="C31" s="389">
        <f>'Form 1.3'!M31</f>
        <v>316</v>
      </c>
      <c r="D31" s="28"/>
      <c r="E31" s="28"/>
      <c r="F31" s="28"/>
      <c r="G31" s="28"/>
      <c r="H31" s="28"/>
      <c r="I31" s="28"/>
      <c r="J31" s="28"/>
      <c r="K31" s="389">
        <f t="shared" si="1"/>
        <v>316</v>
      </c>
    </row>
    <row r="32" spans="2:11" x14ac:dyDescent="0.2">
      <c r="B32" s="3">
        <v>2022</v>
      </c>
      <c r="C32" s="360">
        <f>'Form 1.3'!M32</f>
        <v>316</v>
      </c>
      <c r="D32" s="4"/>
      <c r="E32" s="4"/>
      <c r="F32" s="4"/>
      <c r="G32" s="4"/>
      <c r="H32" s="4"/>
      <c r="I32" s="4"/>
      <c r="J32" s="4"/>
      <c r="K32" s="389">
        <f t="shared" si="1"/>
        <v>316</v>
      </c>
    </row>
    <row r="33" spans="2:15" x14ac:dyDescent="0.2">
      <c r="B33" s="8">
        <v>2023</v>
      </c>
      <c r="C33" s="389">
        <f>'Form 1.3'!M33</f>
        <v>316</v>
      </c>
      <c r="D33" s="28"/>
      <c r="E33" s="28"/>
      <c r="F33" s="28"/>
      <c r="G33" s="28"/>
      <c r="H33" s="28"/>
      <c r="I33" s="28"/>
      <c r="J33" s="28"/>
      <c r="K33" s="389">
        <f t="shared" ref="K33:K38" si="2">SUM(C33:J33)</f>
        <v>316</v>
      </c>
    </row>
    <row r="34" spans="2:15" x14ac:dyDescent="0.2">
      <c r="B34" s="3">
        <v>2024</v>
      </c>
      <c r="C34" s="360">
        <f>'Form 1.3'!M34</f>
        <v>0</v>
      </c>
      <c r="D34" s="4"/>
      <c r="E34" s="4"/>
      <c r="F34" s="4"/>
      <c r="G34" s="4"/>
      <c r="H34" s="4"/>
      <c r="I34" s="4"/>
      <c r="J34" s="4"/>
      <c r="K34" s="389">
        <f t="shared" si="2"/>
        <v>0</v>
      </c>
    </row>
    <row r="35" spans="2:15" x14ac:dyDescent="0.2">
      <c r="B35" s="8">
        <v>2025</v>
      </c>
      <c r="C35" s="389">
        <f>'Form 1.3'!M35</f>
        <v>0</v>
      </c>
      <c r="D35" s="28"/>
      <c r="E35" s="28"/>
      <c r="F35" s="28"/>
      <c r="G35" s="28"/>
      <c r="H35" s="28"/>
      <c r="I35" s="28"/>
      <c r="J35" s="28"/>
      <c r="K35" s="389">
        <f t="shared" si="2"/>
        <v>0</v>
      </c>
      <c r="L35" s="2"/>
      <c r="M35" s="2"/>
      <c r="N35" s="2"/>
      <c r="O35" s="2"/>
    </row>
    <row r="36" spans="2:15" s="2" customFormat="1" x14ac:dyDescent="0.2">
      <c r="B36" s="3">
        <v>2026</v>
      </c>
      <c r="C36" s="360">
        <f>'Form 1.3'!M36</f>
        <v>0</v>
      </c>
      <c r="D36" s="4"/>
      <c r="E36" s="4"/>
      <c r="F36" s="4"/>
      <c r="G36" s="4"/>
      <c r="H36" s="4"/>
      <c r="I36" s="4"/>
      <c r="J36" s="4"/>
      <c r="K36" s="389">
        <f t="shared" si="2"/>
        <v>0</v>
      </c>
    </row>
    <row r="37" spans="2:15" x14ac:dyDescent="0.2">
      <c r="B37" s="3">
        <v>2027</v>
      </c>
      <c r="C37" s="360">
        <f>'Form 1.3'!M37</f>
        <v>0</v>
      </c>
      <c r="D37" s="4"/>
      <c r="E37" s="4"/>
      <c r="F37" s="4"/>
      <c r="G37" s="4"/>
      <c r="H37" s="4"/>
      <c r="I37" s="4"/>
      <c r="J37" s="4"/>
      <c r="K37" s="389">
        <f t="shared" si="2"/>
        <v>0</v>
      </c>
    </row>
    <row r="38" spans="2:15" x14ac:dyDescent="0.2">
      <c r="B38" s="3">
        <v>2028</v>
      </c>
      <c r="C38" s="360">
        <f>'Form 1.3'!M38</f>
        <v>0</v>
      </c>
      <c r="D38" s="4"/>
      <c r="E38" s="4"/>
      <c r="F38" s="4"/>
      <c r="G38" s="4"/>
      <c r="H38" s="4"/>
      <c r="I38" s="4"/>
      <c r="J38" s="4"/>
      <c r="K38" s="360">
        <f t="shared" si="2"/>
        <v>0</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41"/>
  <sheetViews>
    <sheetView showGridLines="0" zoomScale="110" zoomScaleNormal="110" workbookViewId="0">
      <selection activeCell="J7" sqref="J7"/>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570" t="s">
        <v>56</v>
      </c>
      <c r="C1" s="570"/>
      <c r="D1" s="570"/>
      <c r="E1" s="570"/>
      <c r="F1" s="570"/>
      <c r="G1" s="570"/>
    </row>
    <row r="2" spans="2:7" s="10" customFormat="1" ht="12.75" x14ac:dyDescent="0.2">
      <c r="B2" s="559" t="str">
        <f>CoName</f>
        <v>Pasadena Water and Power</v>
      </c>
      <c r="C2" s="559"/>
      <c r="D2" s="559"/>
      <c r="E2" s="559"/>
      <c r="F2" s="559"/>
      <c r="G2" s="559"/>
    </row>
    <row r="3" spans="2:7" s="10" customFormat="1" ht="12.75" x14ac:dyDescent="0.2">
      <c r="B3" s="559"/>
      <c r="C3" s="559"/>
      <c r="D3" s="559"/>
      <c r="E3" s="559"/>
      <c r="F3" s="559"/>
      <c r="G3" s="559"/>
    </row>
    <row r="4" spans="2:7" s="10" customFormat="1" ht="15.75" x14ac:dyDescent="0.25">
      <c r="B4" s="35" t="s">
        <v>104</v>
      </c>
      <c r="C4" s="13"/>
      <c r="D4" s="13"/>
      <c r="E4" s="13"/>
      <c r="F4" s="13"/>
      <c r="G4" s="13"/>
    </row>
    <row r="5" spans="2:7" s="10" customFormat="1" ht="12.75" x14ac:dyDescent="0.2">
      <c r="B5" s="572" t="s">
        <v>11</v>
      </c>
      <c r="C5" s="559"/>
      <c r="D5" s="559"/>
      <c r="E5" s="559"/>
      <c r="F5" s="559"/>
      <c r="G5" s="559"/>
    </row>
    <row r="6" spans="2:7" ht="13.5" customHeight="1" x14ac:dyDescent="0.2">
      <c r="B6" s="571" t="s">
        <v>16</v>
      </c>
      <c r="C6" s="571"/>
      <c r="D6" s="571"/>
      <c r="E6" s="571"/>
      <c r="F6" s="571"/>
      <c r="G6" s="571"/>
    </row>
    <row r="7" spans="2:7" ht="12.75" x14ac:dyDescent="0.2">
      <c r="B7" s="573" t="s">
        <v>76</v>
      </c>
      <c r="C7" s="571"/>
      <c r="D7" s="571"/>
      <c r="E7" s="571"/>
      <c r="F7" s="571"/>
      <c r="G7" s="571"/>
    </row>
    <row r="8" spans="2:7" ht="13.5" customHeight="1" x14ac:dyDescent="0.2">
      <c r="B8" s="8"/>
      <c r="C8" s="561" t="s">
        <v>15</v>
      </c>
      <c r="D8" s="562"/>
      <c r="E8" s="562"/>
      <c r="F8" s="562"/>
      <c r="G8" s="562"/>
    </row>
    <row r="9" spans="2:7" ht="22.5" x14ac:dyDescent="0.2">
      <c r="B9" s="7" t="s">
        <v>13</v>
      </c>
      <c r="C9" s="34" t="s">
        <v>41</v>
      </c>
      <c r="D9" s="34" t="s">
        <v>42</v>
      </c>
      <c r="E9" s="34" t="s">
        <v>43</v>
      </c>
      <c r="F9" s="34" t="s">
        <v>44</v>
      </c>
      <c r="G9" s="34" t="s">
        <v>93</v>
      </c>
    </row>
    <row r="10" spans="2:7" x14ac:dyDescent="0.2">
      <c r="B10" s="406">
        <v>2000</v>
      </c>
      <c r="C10" s="401"/>
      <c r="D10" s="401"/>
      <c r="E10" s="401"/>
      <c r="F10" s="401"/>
      <c r="G10" s="401"/>
    </row>
    <row r="11" spans="2:7" ht="11.25" customHeight="1" x14ac:dyDescent="0.2">
      <c r="B11" s="406">
        <v>2001</v>
      </c>
      <c r="C11" s="401"/>
      <c r="D11" s="401"/>
      <c r="E11" s="401"/>
      <c r="F11" s="401"/>
      <c r="G11" s="401"/>
    </row>
    <row r="12" spans="2:7" x14ac:dyDescent="0.2">
      <c r="B12" s="406">
        <v>2002</v>
      </c>
      <c r="C12" s="401"/>
      <c r="D12" s="401"/>
      <c r="E12" s="401"/>
      <c r="F12" s="401"/>
      <c r="G12" s="401"/>
    </row>
    <row r="13" spans="2:7" x14ac:dyDescent="0.2">
      <c r="B13" s="406">
        <v>2003</v>
      </c>
      <c r="C13" s="401"/>
      <c r="D13" s="401"/>
      <c r="E13" s="401"/>
      <c r="F13" s="401"/>
      <c r="G13" s="401"/>
    </row>
    <row r="14" spans="2:7" x14ac:dyDescent="0.2">
      <c r="B14" s="406">
        <v>2004</v>
      </c>
      <c r="C14" s="401"/>
      <c r="D14" s="401"/>
      <c r="E14" s="401"/>
      <c r="F14" s="401"/>
      <c r="G14" s="401"/>
    </row>
    <row r="15" spans="2:7" x14ac:dyDescent="0.2">
      <c r="B15" s="406">
        <v>2005</v>
      </c>
      <c r="C15" s="401"/>
      <c r="D15" s="401"/>
      <c r="E15" s="401"/>
      <c r="F15" s="401"/>
      <c r="G15" s="401"/>
    </row>
    <row r="16" spans="2:7" x14ac:dyDescent="0.2">
      <c r="B16" s="406">
        <v>2006</v>
      </c>
      <c r="C16" s="401"/>
      <c r="D16" s="401"/>
      <c r="E16" s="401"/>
      <c r="F16" s="401"/>
      <c r="G16" s="401"/>
    </row>
    <row r="17" spans="2:18" x14ac:dyDescent="0.2">
      <c r="B17" s="406">
        <v>2007</v>
      </c>
      <c r="C17" s="401"/>
      <c r="D17" s="401"/>
      <c r="E17" s="401"/>
      <c r="F17" s="401"/>
      <c r="G17" s="401"/>
    </row>
    <row r="18" spans="2:18" ht="11.25" customHeight="1" x14ac:dyDescent="0.2">
      <c r="B18" s="406">
        <v>2008</v>
      </c>
      <c r="C18" s="401"/>
      <c r="D18" s="401"/>
      <c r="E18" s="401"/>
      <c r="F18" s="401"/>
      <c r="G18" s="401"/>
    </row>
    <row r="19" spans="2:18" x14ac:dyDescent="0.2">
      <c r="B19" s="406">
        <v>2009</v>
      </c>
      <c r="C19" s="401"/>
      <c r="D19" s="401"/>
      <c r="E19" s="401"/>
      <c r="F19" s="401"/>
      <c r="G19" s="401"/>
    </row>
    <row r="20" spans="2:18" x14ac:dyDescent="0.2">
      <c r="B20" s="406">
        <v>2010</v>
      </c>
      <c r="C20" s="401"/>
      <c r="D20" s="401"/>
      <c r="E20" s="401"/>
      <c r="F20" s="401"/>
      <c r="G20" s="401"/>
    </row>
    <row r="21" spans="2:18" x14ac:dyDescent="0.2">
      <c r="B21" s="406">
        <v>2011</v>
      </c>
      <c r="C21" s="401"/>
      <c r="D21" s="401"/>
      <c r="E21" s="401"/>
      <c r="F21" s="401"/>
      <c r="G21" s="401"/>
    </row>
    <row r="22" spans="2:18" x14ac:dyDescent="0.2">
      <c r="B22" s="406">
        <v>2012</v>
      </c>
      <c r="C22" s="401"/>
      <c r="D22" s="401"/>
      <c r="E22" s="401"/>
      <c r="F22" s="401"/>
      <c r="G22" s="401"/>
    </row>
    <row r="23" spans="2:18" x14ac:dyDescent="0.2">
      <c r="B23" s="406">
        <v>2013</v>
      </c>
      <c r="C23" s="401"/>
      <c r="D23" s="401"/>
      <c r="E23" s="401"/>
      <c r="F23" s="401"/>
      <c r="G23" s="401"/>
    </row>
    <row r="24" spans="2:18" x14ac:dyDescent="0.2">
      <c r="B24" s="406">
        <v>2014</v>
      </c>
      <c r="C24" s="401"/>
      <c r="D24" s="401"/>
      <c r="E24" s="401"/>
      <c r="F24" s="401"/>
      <c r="G24" s="401"/>
    </row>
    <row r="25" spans="2:18" x14ac:dyDescent="0.2">
      <c r="B25" s="422">
        <v>2015</v>
      </c>
      <c r="C25" s="389"/>
      <c r="D25" s="389"/>
      <c r="E25" s="389"/>
      <c r="F25" s="389"/>
      <c r="G25" s="389"/>
    </row>
    <row r="26" spans="2:18" x14ac:dyDescent="0.2">
      <c r="B26" s="422">
        <v>2016</v>
      </c>
      <c r="C26" s="389"/>
      <c r="D26" s="389"/>
      <c r="E26" s="389"/>
      <c r="F26" s="389"/>
      <c r="G26" s="389"/>
    </row>
    <row r="27" spans="2:18" x14ac:dyDescent="0.2">
      <c r="B27" s="8">
        <v>2017</v>
      </c>
      <c r="C27" s="28"/>
      <c r="D27" s="389"/>
      <c r="E27" s="389"/>
      <c r="F27" s="389"/>
      <c r="G27" s="389"/>
    </row>
    <row r="28" spans="2:18" x14ac:dyDescent="0.2">
      <c r="B28" s="3">
        <v>2018</v>
      </c>
      <c r="C28" s="4"/>
      <c r="D28" s="360"/>
      <c r="E28" s="360"/>
      <c r="F28" s="360"/>
      <c r="G28" s="360"/>
      <c r="H28" s="2"/>
      <c r="I28" s="2"/>
      <c r="J28" s="2"/>
      <c r="K28" s="2"/>
      <c r="L28" s="2"/>
      <c r="M28" s="2"/>
      <c r="N28" s="2"/>
      <c r="O28" s="2"/>
      <c r="P28" s="2"/>
      <c r="Q28" s="2"/>
      <c r="R28" s="2"/>
    </row>
    <row r="29" spans="2:18" x14ac:dyDescent="0.2">
      <c r="B29" s="8">
        <v>2019</v>
      </c>
      <c r="C29" s="28"/>
      <c r="D29" s="389"/>
      <c r="E29" s="389"/>
      <c r="F29" s="389"/>
      <c r="G29" s="389"/>
      <c r="H29" s="2"/>
      <c r="I29" s="2"/>
      <c r="J29" s="2"/>
      <c r="K29" s="2"/>
      <c r="L29" s="2"/>
      <c r="M29" s="2"/>
      <c r="N29" s="2"/>
      <c r="O29" s="2"/>
      <c r="P29" s="2"/>
      <c r="Q29" s="2"/>
      <c r="R29" s="2"/>
    </row>
    <row r="30" spans="2:18" x14ac:dyDescent="0.2">
      <c r="B30" s="3">
        <v>2020</v>
      </c>
      <c r="C30" s="28"/>
      <c r="D30" s="389"/>
      <c r="E30" s="389"/>
      <c r="F30" s="389"/>
      <c r="G30" s="389"/>
      <c r="H30" s="2"/>
      <c r="I30" s="2"/>
      <c r="J30" s="2"/>
      <c r="K30" s="2"/>
      <c r="L30" s="2"/>
      <c r="M30" s="2"/>
      <c r="N30" s="2"/>
      <c r="O30" s="2"/>
      <c r="P30" s="2"/>
      <c r="Q30" s="2"/>
      <c r="R30" s="2"/>
    </row>
    <row r="31" spans="2:18" x14ac:dyDescent="0.2">
      <c r="B31" s="8">
        <v>2021</v>
      </c>
      <c r="C31" s="28"/>
      <c r="D31" s="389"/>
      <c r="E31" s="389"/>
      <c r="F31" s="389"/>
      <c r="G31" s="389"/>
    </row>
    <row r="32" spans="2:18" x14ac:dyDescent="0.2">
      <c r="B32" s="3">
        <v>2022</v>
      </c>
      <c r="C32" s="4"/>
      <c r="D32" s="360"/>
      <c r="E32" s="360"/>
      <c r="F32" s="360"/>
      <c r="G32" s="360"/>
      <c r="H32" s="2"/>
      <c r="I32" s="2"/>
      <c r="J32" s="2"/>
      <c r="K32" s="2"/>
      <c r="L32" s="2"/>
      <c r="M32" s="2"/>
      <c r="N32" s="2"/>
      <c r="O32" s="2"/>
      <c r="P32" s="2"/>
      <c r="Q32" s="2"/>
      <c r="R32" s="2"/>
    </row>
    <row r="33" spans="2:18" x14ac:dyDescent="0.2">
      <c r="B33" s="8">
        <v>2023</v>
      </c>
      <c r="C33" s="28"/>
      <c r="D33" s="389"/>
      <c r="E33" s="389"/>
      <c r="F33" s="389"/>
      <c r="G33" s="389"/>
    </row>
    <row r="34" spans="2:18" x14ac:dyDescent="0.2">
      <c r="B34" s="3">
        <v>2024</v>
      </c>
      <c r="C34" s="4"/>
      <c r="D34" s="360"/>
      <c r="E34" s="360"/>
      <c r="F34" s="360"/>
      <c r="G34" s="360"/>
      <c r="H34" s="2"/>
      <c r="I34" s="2"/>
      <c r="J34" s="2"/>
      <c r="K34" s="2"/>
      <c r="L34" s="2"/>
      <c r="M34" s="2"/>
      <c r="N34" s="2"/>
      <c r="O34" s="2"/>
      <c r="P34" s="2"/>
      <c r="Q34" s="2"/>
      <c r="R34" s="2"/>
    </row>
    <row r="35" spans="2:18" x14ac:dyDescent="0.2">
      <c r="B35" s="8">
        <v>2025</v>
      </c>
      <c r="C35" s="28"/>
      <c r="D35" s="389"/>
      <c r="E35" s="389"/>
      <c r="F35" s="389"/>
      <c r="G35" s="389"/>
      <c r="H35" s="2"/>
      <c r="I35" s="2"/>
      <c r="J35" s="2"/>
      <c r="K35" s="2"/>
      <c r="L35" s="2"/>
      <c r="M35" s="2"/>
      <c r="N35" s="2"/>
      <c r="O35" s="2"/>
      <c r="P35" s="2"/>
      <c r="Q35" s="2"/>
      <c r="R35" s="2"/>
    </row>
    <row r="36" spans="2:18" s="2" customFormat="1" x14ac:dyDescent="0.2">
      <c r="B36" s="3">
        <v>2026</v>
      </c>
      <c r="C36" s="4"/>
      <c r="D36" s="360"/>
      <c r="E36" s="360"/>
      <c r="F36" s="360"/>
      <c r="G36" s="360"/>
      <c r="J36"/>
    </row>
    <row r="37" spans="2:18" x14ac:dyDescent="0.2">
      <c r="B37" s="3">
        <v>2027</v>
      </c>
      <c r="C37" s="4"/>
      <c r="D37" s="360"/>
      <c r="E37" s="360"/>
      <c r="F37" s="360"/>
      <c r="G37" s="360"/>
    </row>
    <row r="38" spans="2:18" x14ac:dyDescent="0.2">
      <c r="B38" s="3">
        <v>2028</v>
      </c>
      <c r="C38" s="4"/>
      <c r="D38" s="360"/>
      <c r="E38" s="360"/>
      <c r="F38" s="360"/>
      <c r="G38" s="360"/>
    </row>
    <row r="41" spans="2:18" x14ac:dyDescent="0.2">
      <c r="B41" s="494" t="s">
        <v>443</v>
      </c>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804"/>
  <sheetViews>
    <sheetView zoomScaleNormal="100" workbookViewId="0">
      <selection activeCell="N2" sqref="N2"/>
    </sheetView>
  </sheetViews>
  <sheetFormatPr defaultRowHeight="12.75" x14ac:dyDescent="0.2"/>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x14ac:dyDescent="0.2">
      <c r="A1" s="574" t="s">
        <v>353</v>
      </c>
      <c r="B1" s="574"/>
      <c r="C1" s="574"/>
      <c r="D1" s="574"/>
      <c r="E1" s="574"/>
      <c r="F1" s="574"/>
      <c r="G1" s="574"/>
      <c r="H1" s="574"/>
      <c r="I1" s="574"/>
      <c r="J1" s="574"/>
      <c r="K1" s="574"/>
      <c r="L1" s="574"/>
      <c r="M1" s="574"/>
    </row>
    <row r="2" spans="1:13" s="385" customFormat="1" ht="15" x14ac:dyDescent="0.2">
      <c r="A2" s="575" t="str">
        <f>'FormsList&amp;FilerInfo'!B2</f>
        <v>Pasadena Water and Power</v>
      </c>
      <c r="B2" s="576"/>
      <c r="C2" s="576"/>
      <c r="D2" s="576"/>
      <c r="E2" s="576"/>
      <c r="F2" s="576"/>
      <c r="G2" s="576"/>
      <c r="H2" s="576"/>
      <c r="I2" s="576"/>
      <c r="J2" s="576"/>
      <c r="K2" s="576"/>
      <c r="L2" s="576"/>
      <c r="M2" s="576"/>
    </row>
    <row r="3" spans="1:13" s="385" customFormat="1" ht="15.75" x14ac:dyDescent="0.2">
      <c r="A3" s="386"/>
      <c r="B3" s="386"/>
      <c r="C3" s="386"/>
      <c r="D3" s="386"/>
      <c r="E3" s="386"/>
      <c r="F3" s="386"/>
      <c r="G3" s="386"/>
      <c r="H3" s="386"/>
      <c r="I3" s="386"/>
      <c r="J3" s="386"/>
      <c r="K3" s="386"/>
      <c r="L3" s="386"/>
      <c r="M3" s="386"/>
    </row>
    <row r="4" spans="1:13" s="66" customFormat="1" ht="15.75" x14ac:dyDescent="0.2">
      <c r="A4" s="264" t="s">
        <v>376</v>
      </c>
      <c r="B4" s="64"/>
      <c r="C4" s="65"/>
    </row>
    <row r="5" spans="1:13" s="66" customFormat="1" x14ac:dyDescent="0.2">
      <c r="A5" s="67"/>
      <c r="B5" s="68"/>
      <c r="C5" s="69"/>
    </row>
    <row r="6" spans="1:13" ht="14.25" x14ac:dyDescent="0.2">
      <c r="A6" s="70" t="s">
        <v>116</v>
      </c>
      <c r="B6" s="71"/>
      <c r="C6" s="72"/>
    </row>
    <row r="7" spans="1:13" ht="14.25" x14ac:dyDescent="0.2">
      <c r="A7" s="70" t="s">
        <v>117</v>
      </c>
      <c r="B7" s="71"/>
      <c r="C7" s="72"/>
    </row>
    <row r="8" spans="1:13" ht="14.25" x14ac:dyDescent="0.2">
      <c r="A8" s="73"/>
      <c r="B8" s="71"/>
      <c r="C8" s="72"/>
      <c r="I8" s="320"/>
    </row>
    <row r="9" spans="1:13" ht="12.75" customHeight="1" x14ac:dyDescent="0.2">
      <c r="A9" s="73" t="s">
        <v>394</v>
      </c>
      <c r="B9" s="70"/>
      <c r="C9" s="70"/>
      <c r="K9" s="320"/>
    </row>
    <row r="10" spans="1:13" ht="14.25" x14ac:dyDescent="0.2">
      <c r="A10" s="73" t="s">
        <v>324</v>
      </c>
      <c r="B10" s="70"/>
      <c r="C10" s="70"/>
      <c r="K10" s="320"/>
    </row>
    <row r="11" spans="1:13" ht="14.25" x14ac:dyDescent="0.2">
      <c r="A11" s="73" t="s">
        <v>355</v>
      </c>
      <c r="B11" s="70"/>
      <c r="C11" s="70"/>
      <c r="K11" s="320"/>
    </row>
    <row r="12" spans="1:13" ht="14.25" x14ac:dyDescent="0.2">
      <c r="A12" s="70" t="s">
        <v>118</v>
      </c>
      <c r="B12" s="70"/>
      <c r="C12" s="70"/>
    </row>
    <row r="13" spans="1:13" ht="14.25" x14ac:dyDescent="0.2">
      <c r="A13" s="70" t="s">
        <v>119</v>
      </c>
      <c r="B13" s="70"/>
      <c r="C13" s="70"/>
    </row>
    <row r="14" spans="1:13" ht="14.25" customHeight="1" x14ac:dyDescent="0.2">
      <c r="A14" s="70" t="s">
        <v>120</v>
      </c>
      <c r="B14" s="70"/>
      <c r="C14" s="70"/>
    </row>
    <row r="15" spans="1:13" s="76" customFormat="1" ht="15" thickBot="1" x14ac:dyDescent="0.25">
      <c r="A15" s="74"/>
      <c r="B15" s="75"/>
    </row>
    <row r="16" spans="1:13" s="76" customFormat="1" ht="14.25" customHeight="1" x14ac:dyDescent="0.2">
      <c r="A16" s="583" t="s">
        <v>121</v>
      </c>
      <c r="B16" s="584"/>
      <c r="C16" s="584"/>
      <c r="D16" s="577" t="s">
        <v>428</v>
      </c>
      <c r="E16" s="577"/>
      <c r="F16" s="577"/>
      <c r="G16" s="577"/>
      <c r="H16" s="577"/>
      <c r="I16" s="577"/>
      <c r="J16" s="577"/>
      <c r="K16" s="577"/>
      <c r="L16" s="577"/>
      <c r="M16" s="578"/>
    </row>
    <row r="17" spans="1:13" ht="14.25" customHeight="1" x14ac:dyDescent="0.2">
      <c r="A17" s="585" t="s">
        <v>122</v>
      </c>
      <c r="B17" s="586"/>
      <c r="C17" s="586"/>
      <c r="D17" s="579" t="s">
        <v>436</v>
      </c>
      <c r="E17" s="579"/>
      <c r="F17" s="579"/>
      <c r="G17" s="579"/>
      <c r="H17" s="579"/>
      <c r="I17" s="579"/>
      <c r="J17" s="579"/>
      <c r="K17" s="579"/>
      <c r="L17" s="579"/>
      <c r="M17" s="580"/>
    </row>
    <row r="18" spans="1:13" s="77" customFormat="1" ht="14.25" customHeight="1" thickBot="1" x14ac:dyDescent="0.25">
      <c r="A18" s="587" t="s">
        <v>123</v>
      </c>
      <c r="B18" s="588"/>
      <c r="C18" s="588"/>
      <c r="D18" s="581" t="s">
        <v>437</v>
      </c>
      <c r="E18" s="581"/>
      <c r="F18" s="581"/>
      <c r="G18" s="581"/>
      <c r="H18" s="581"/>
      <c r="I18" s="581"/>
      <c r="J18" s="581"/>
      <c r="K18" s="581"/>
      <c r="L18" s="581"/>
      <c r="M18" s="582"/>
    </row>
    <row r="19" spans="1:13" s="77" customFormat="1" ht="14.25" customHeight="1" x14ac:dyDescent="0.2">
      <c r="A19" s="78"/>
      <c r="B19" s="79"/>
      <c r="C19" s="78"/>
    </row>
    <row r="20" spans="1:13" s="290" customFormat="1" ht="45" x14ac:dyDescent="0.2">
      <c r="A20" s="288" t="s">
        <v>124</v>
      </c>
      <c r="B20" s="288" t="s">
        <v>125</v>
      </c>
      <c r="C20" s="291" t="s">
        <v>78</v>
      </c>
      <c r="D20" s="291" t="s">
        <v>64</v>
      </c>
      <c r="E20" s="291" t="s">
        <v>79</v>
      </c>
      <c r="F20" s="291" t="s">
        <v>80</v>
      </c>
      <c r="G20" s="291" t="s">
        <v>294</v>
      </c>
      <c r="H20" s="291" t="s">
        <v>81</v>
      </c>
      <c r="I20" s="291" t="s">
        <v>94</v>
      </c>
      <c r="J20" s="291" t="s">
        <v>95</v>
      </c>
      <c r="K20" s="291" t="s">
        <v>283</v>
      </c>
      <c r="L20" s="289" t="s">
        <v>284</v>
      </c>
      <c r="M20" s="289" t="s">
        <v>285</v>
      </c>
    </row>
    <row r="21" spans="1:13" s="80" customFormat="1" x14ac:dyDescent="0.2">
      <c r="A21" s="285">
        <v>42370</v>
      </c>
      <c r="B21" s="286">
        <v>1</v>
      </c>
      <c r="C21" s="387"/>
      <c r="D21" s="388"/>
      <c r="E21" s="388"/>
      <c r="F21" s="388"/>
      <c r="G21" s="287"/>
      <c r="H21" s="500">
        <v>109.27789799999999</v>
      </c>
      <c r="I21" s="287"/>
      <c r="J21" s="287"/>
      <c r="K21" s="287"/>
      <c r="L21" s="287"/>
      <c r="M21" s="287"/>
    </row>
    <row r="22" spans="1:13" s="80" customFormat="1" x14ac:dyDescent="0.2">
      <c r="A22" s="285">
        <v>42370</v>
      </c>
      <c r="B22" s="286">
        <v>2</v>
      </c>
      <c r="C22" s="387"/>
      <c r="D22" s="388"/>
      <c r="E22" s="388"/>
      <c r="F22" s="388"/>
      <c r="G22" s="287"/>
      <c r="H22" s="500">
        <v>104.91930000000001</v>
      </c>
      <c r="I22" s="287"/>
      <c r="J22" s="287"/>
      <c r="K22" s="287"/>
      <c r="L22" s="287"/>
      <c r="M22" s="287"/>
    </row>
    <row r="23" spans="1:13" s="80" customFormat="1" x14ac:dyDescent="0.2">
      <c r="A23" s="285">
        <v>42370</v>
      </c>
      <c r="B23" s="286">
        <v>3</v>
      </c>
      <c r="C23" s="387"/>
      <c r="D23" s="388"/>
      <c r="E23" s="388"/>
      <c r="F23" s="388"/>
      <c r="G23" s="287"/>
      <c r="H23" s="500">
        <v>101.972202</v>
      </c>
      <c r="I23" s="287"/>
      <c r="J23" s="287"/>
      <c r="K23" s="287"/>
      <c r="L23" s="287"/>
      <c r="M23" s="287"/>
    </row>
    <row r="24" spans="1:13" s="80" customFormat="1" x14ac:dyDescent="0.2">
      <c r="A24" s="285">
        <v>42370</v>
      </c>
      <c r="B24" s="286">
        <v>4</v>
      </c>
      <c r="C24" s="387"/>
      <c r="D24" s="388"/>
      <c r="E24" s="388"/>
      <c r="F24" s="388"/>
      <c r="G24" s="287"/>
      <c r="H24" s="500">
        <v>101.79490000000001</v>
      </c>
      <c r="I24" s="287"/>
      <c r="J24" s="287"/>
      <c r="K24" s="287"/>
      <c r="L24" s="287"/>
      <c r="M24" s="287"/>
    </row>
    <row r="25" spans="1:13" s="80" customFormat="1" ht="11.25" customHeight="1" x14ac:dyDescent="0.2">
      <c r="A25" s="285">
        <v>42370</v>
      </c>
      <c r="B25" s="286">
        <v>5</v>
      </c>
      <c r="C25" s="387"/>
      <c r="D25" s="388"/>
      <c r="E25" s="388"/>
      <c r="F25" s="388"/>
      <c r="G25" s="287"/>
      <c r="H25" s="500">
        <v>103.36610300000001</v>
      </c>
      <c r="I25" s="287"/>
      <c r="J25" s="287"/>
      <c r="K25" s="287"/>
      <c r="L25" s="287"/>
      <c r="M25" s="287"/>
    </row>
    <row r="26" spans="1:13" s="80" customFormat="1" x14ac:dyDescent="0.2">
      <c r="A26" s="285">
        <v>42370</v>
      </c>
      <c r="B26" s="286">
        <v>6</v>
      </c>
      <c r="C26" s="387"/>
      <c r="D26" s="388"/>
      <c r="E26" s="388"/>
      <c r="F26" s="388"/>
      <c r="G26" s="287"/>
      <c r="H26" s="500">
        <v>109.23899899999999</v>
      </c>
      <c r="I26" s="287"/>
      <c r="J26" s="287"/>
      <c r="K26" s="287"/>
      <c r="L26" s="287"/>
      <c r="M26" s="287"/>
    </row>
    <row r="27" spans="1:13" s="80" customFormat="1" x14ac:dyDescent="0.2">
      <c r="A27" s="285">
        <v>42370</v>
      </c>
      <c r="B27" s="286">
        <v>7</v>
      </c>
      <c r="C27" s="387"/>
      <c r="D27" s="388"/>
      <c r="E27" s="388"/>
      <c r="F27" s="388"/>
      <c r="G27" s="287"/>
      <c r="H27" s="500">
        <v>115.224002</v>
      </c>
      <c r="I27" s="287"/>
      <c r="J27" s="287"/>
      <c r="K27" s="287"/>
      <c r="L27" s="287"/>
      <c r="M27" s="287"/>
    </row>
    <row r="28" spans="1:13" s="80" customFormat="1" x14ac:dyDescent="0.2">
      <c r="A28" s="285">
        <v>42370</v>
      </c>
      <c r="B28" s="286">
        <v>8</v>
      </c>
      <c r="C28" s="387"/>
      <c r="D28" s="388"/>
      <c r="E28" s="388"/>
      <c r="F28" s="388"/>
      <c r="G28" s="287"/>
      <c r="H28" s="500">
        <v>115.882304</v>
      </c>
      <c r="I28" s="287"/>
      <c r="J28" s="287"/>
      <c r="K28" s="287"/>
      <c r="L28" s="287"/>
      <c r="M28" s="287"/>
    </row>
    <row r="29" spans="1:13" s="80" customFormat="1" x14ac:dyDescent="0.2">
      <c r="A29" s="285">
        <v>42370</v>
      </c>
      <c r="B29" s="286">
        <v>9</v>
      </c>
      <c r="C29" s="387"/>
      <c r="D29" s="388"/>
      <c r="E29" s="388"/>
      <c r="F29" s="388"/>
      <c r="G29" s="287"/>
      <c r="H29" s="500">
        <v>115.941104</v>
      </c>
      <c r="I29" s="287"/>
      <c r="J29" s="287"/>
      <c r="K29" s="287"/>
      <c r="L29" s="287"/>
      <c r="M29" s="287"/>
    </row>
    <row r="30" spans="1:13" s="80" customFormat="1" x14ac:dyDescent="0.2">
      <c r="A30" s="285">
        <v>42370</v>
      </c>
      <c r="B30" s="286">
        <v>10</v>
      </c>
      <c r="C30" s="387"/>
      <c r="D30" s="388"/>
      <c r="E30" s="388"/>
      <c r="F30" s="388"/>
      <c r="G30" s="287"/>
      <c r="H30" s="500">
        <v>113.911497</v>
      </c>
      <c r="I30" s="287"/>
      <c r="J30" s="287"/>
      <c r="K30" s="287"/>
      <c r="L30" s="287"/>
      <c r="M30" s="287"/>
    </row>
    <row r="31" spans="1:13" s="80" customFormat="1" x14ac:dyDescent="0.2">
      <c r="A31" s="285">
        <v>42370</v>
      </c>
      <c r="B31" s="286">
        <v>11</v>
      </c>
      <c r="C31" s="387"/>
      <c r="D31" s="388"/>
      <c r="E31" s="388"/>
      <c r="F31" s="388"/>
      <c r="G31" s="287"/>
      <c r="H31" s="500">
        <v>113.84939900000001</v>
      </c>
      <c r="I31" s="287"/>
      <c r="J31" s="287"/>
      <c r="K31" s="287"/>
      <c r="L31" s="287"/>
      <c r="M31" s="287"/>
    </row>
    <row r="32" spans="1:13" s="80" customFormat="1" ht="11.25" customHeight="1" x14ac:dyDescent="0.2">
      <c r="A32" s="285">
        <v>42370</v>
      </c>
      <c r="B32" s="286">
        <v>12</v>
      </c>
      <c r="C32" s="387"/>
      <c r="D32" s="388"/>
      <c r="E32" s="388"/>
      <c r="F32" s="388"/>
      <c r="G32" s="287"/>
      <c r="H32" s="500">
        <v>114.33549900000001</v>
      </c>
      <c r="I32" s="287"/>
      <c r="J32" s="287"/>
      <c r="K32" s="287"/>
      <c r="L32" s="287"/>
      <c r="M32" s="287"/>
    </row>
    <row r="33" spans="1:13" s="80" customFormat="1" x14ac:dyDescent="0.2">
      <c r="A33" s="285">
        <v>42370</v>
      </c>
      <c r="B33" s="286">
        <v>13</v>
      </c>
      <c r="C33" s="387"/>
      <c r="D33" s="388"/>
      <c r="E33" s="388"/>
      <c r="F33" s="388"/>
      <c r="G33" s="287"/>
      <c r="H33" s="500">
        <v>112.607299</v>
      </c>
      <c r="I33" s="287"/>
      <c r="J33" s="287"/>
      <c r="K33" s="287"/>
      <c r="L33" s="287"/>
      <c r="M33" s="287"/>
    </row>
    <row r="34" spans="1:13" s="80" customFormat="1" x14ac:dyDescent="0.2">
      <c r="A34" s="285">
        <v>42370</v>
      </c>
      <c r="B34" s="286">
        <v>14</v>
      </c>
      <c r="C34" s="387"/>
      <c r="D34" s="388"/>
      <c r="E34" s="388"/>
      <c r="F34" s="388"/>
      <c r="G34" s="287"/>
      <c r="H34" s="500">
        <v>110.566</v>
      </c>
      <c r="I34" s="287"/>
      <c r="J34" s="287"/>
      <c r="K34" s="287"/>
      <c r="L34" s="287"/>
      <c r="M34" s="287"/>
    </row>
    <row r="35" spans="1:13" s="80" customFormat="1" x14ac:dyDescent="0.2">
      <c r="A35" s="285">
        <v>42370</v>
      </c>
      <c r="B35" s="286">
        <v>15</v>
      </c>
      <c r="C35" s="387"/>
      <c r="D35" s="388"/>
      <c r="E35" s="388"/>
      <c r="F35" s="388"/>
      <c r="G35" s="287"/>
      <c r="H35" s="500">
        <v>109.91040000000001</v>
      </c>
      <c r="I35" s="287"/>
      <c r="J35" s="287"/>
      <c r="K35" s="287"/>
      <c r="L35" s="287"/>
      <c r="M35" s="287"/>
    </row>
    <row r="36" spans="1:13" s="80" customFormat="1" x14ac:dyDescent="0.2">
      <c r="A36" s="285">
        <v>42370</v>
      </c>
      <c r="B36" s="286">
        <v>16</v>
      </c>
      <c r="C36" s="387"/>
      <c r="D36" s="388"/>
      <c r="E36" s="388"/>
      <c r="F36" s="388"/>
      <c r="G36" s="287"/>
      <c r="H36" s="500">
        <v>110.45830099999999</v>
      </c>
      <c r="I36" s="287"/>
      <c r="J36" s="287"/>
      <c r="K36" s="287"/>
      <c r="L36" s="287"/>
      <c r="M36" s="287"/>
    </row>
    <row r="37" spans="1:13" s="80" customFormat="1" x14ac:dyDescent="0.2">
      <c r="A37" s="285">
        <v>42370</v>
      </c>
      <c r="B37" s="286">
        <v>17</v>
      </c>
      <c r="C37" s="387"/>
      <c r="D37" s="388"/>
      <c r="E37" s="388"/>
      <c r="F37" s="388"/>
      <c r="G37" s="287"/>
      <c r="H37" s="500">
        <v>116.34230100000001</v>
      </c>
      <c r="I37" s="287"/>
      <c r="J37" s="287"/>
      <c r="K37" s="287"/>
      <c r="L37" s="287"/>
      <c r="M37" s="287"/>
    </row>
    <row r="38" spans="1:13" s="80" customFormat="1" x14ac:dyDescent="0.2">
      <c r="A38" s="285">
        <v>42370</v>
      </c>
      <c r="B38" s="286">
        <v>18</v>
      </c>
      <c r="C38" s="387"/>
      <c r="D38" s="388"/>
      <c r="E38" s="388"/>
      <c r="F38" s="388"/>
      <c r="G38" s="287"/>
      <c r="H38" s="500">
        <v>131.98120000000003</v>
      </c>
      <c r="I38" s="287"/>
      <c r="J38" s="287"/>
      <c r="K38" s="287"/>
      <c r="L38" s="287"/>
      <c r="M38" s="287"/>
    </row>
    <row r="39" spans="1:13" s="80" customFormat="1" ht="11.25" customHeight="1" x14ac:dyDescent="0.2">
      <c r="A39" s="285">
        <v>42370</v>
      </c>
      <c r="B39" s="286">
        <v>19</v>
      </c>
      <c r="C39" s="387"/>
      <c r="D39" s="388"/>
      <c r="E39" s="388"/>
      <c r="F39" s="388"/>
      <c r="G39" s="287"/>
      <c r="H39" s="500">
        <v>134.15870000000001</v>
      </c>
      <c r="I39" s="287"/>
      <c r="J39" s="287"/>
      <c r="K39" s="287"/>
      <c r="L39" s="287"/>
      <c r="M39" s="287"/>
    </row>
    <row r="40" spans="1:13" s="80" customFormat="1" x14ac:dyDescent="0.2">
      <c r="A40" s="285">
        <v>42370</v>
      </c>
      <c r="B40" s="286">
        <v>20</v>
      </c>
      <c r="C40" s="387"/>
      <c r="D40" s="388"/>
      <c r="E40" s="388"/>
      <c r="F40" s="388"/>
      <c r="G40" s="287"/>
      <c r="H40" s="500">
        <v>132.05539999999999</v>
      </c>
      <c r="I40" s="287"/>
      <c r="J40" s="287"/>
      <c r="K40" s="287"/>
      <c r="L40" s="287"/>
      <c r="M40" s="287"/>
    </row>
    <row r="41" spans="1:13" s="80" customFormat="1" x14ac:dyDescent="0.2">
      <c r="A41" s="285">
        <v>42370</v>
      </c>
      <c r="B41" s="286">
        <v>21</v>
      </c>
      <c r="C41" s="387"/>
      <c r="D41" s="388"/>
      <c r="E41" s="388"/>
      <c r="F41" s="388"/>
      <c r="G41" s="287"/>
      <c r="H41" s="500">
        <v>129.8921</v>
      </c>
      <c r="I41" s="287"/>
      <c r="J41" s="287"/>
      <c r="K41" s="287"/>
      <c r="L41" s="287"/>
      <c r="M41" s="287"/>
    </row>
    <row r="42" spans="1:13" s="80" customFormat="1" x14ac:dyDescent="0.2">
      <c r="A42" s="285">
        <v>42370</v>
      </c>
      <c r="B42" s="286">
        <v>22</v>
      </c>
      <c r="C42" s="387"/>
      <c r="D42" s="388"/>
      <c r="E42" s="388"/>
      <c r="F42" s="388"/>
      <c r="G42" s="287"/>
      <c r="H42" s="500">
        <v>124.705</v>
      </c>
      <c r="I42" s="287"/>
      <c r="J42" s="287"/>
      <c r="K42" s="287"/>
      <c r="L42" s="287"/>
      <c r="M42" s="287"/>
    </row>
    <row r="43" spans="1:13" s="80" customFormat="1" x14ac:dyDescent="0.2">
      <c r="A43" s="285">
        <v>42370</v>
      </c>
      <c r="B43" s="286">
        <v>23</v>
      </c>
      <c r="C43" s="387"/>
      <c r="D43" s="388"/>
      <c r="E43" s="388"/>
      <c r="F43" s="388"/>
      <c r="G43" s="287"/>
      <c r="H43" s="500">
        <v>116.433401</v>
      </c>
      <c r="I43" s="287"/>
      <c r="J43" s="287"/>
      <c r="K43" s="287"/>
      <c r="L43" s="287"/>
      <c r="M43" s="287"/>
    </row>
    <row r="44" spans="1:13" s="80" customFormat="1" x14ac:dyDescent="0.2">
      <c r="A44" s="285">
        <v>42370</v>
      </c>
      <c r="B44" s="286">
        <v>24</v>
      </c>
      <c r="C44" s="387"/>
      <c r="D44" s="388"/>
      <c r="E44" s="388"/>
      <c r="F44" s="388"/>
      <c r="G44" s="287"/>
      <c r="H44" s="500">
        <v>107.07240200000001</v>
      </c>
      <c r="I44" s="287"/>
      <c r="J44" s="287"/>
      <c r="K44" s="287"/>
      <c r="L44" s="287"/>
      <c r="M44" s="287"/>
    </row>
    <row r="45" spans="1:13" x14ac:dyDescent="0.2">
      <c r="A45" s="285">
        <v>42371</v>
      </c>
      <c r="B45" s="286">
        <v>1</v>
      </c>
      <c r="C45" s="387"/>
      <c r="D45" s="388"/>
      <c r="E45" s="388"/>
      <c r="F45" s="388"/>
      <c r="G45" s="416"/>
      <c r="H45" s="500">
        <v>98.148698999999993</v>
      </c>
      <c r="I45" s="416"/>
      <c r="J45" s="416"/>
      <c r="K45" s="416"/>
      <c r="L45" s="416"/>
      <c r="M45" s="416"/>
    </row>
    <row r="46" spans="1:13" x14ac:dyDescent="0.2">
      <c r="A46" s="285">
        <v>42371</v>
      </c>
      <c r="B46" s="286">
        <v>2</v>
      </c>
      <c r="C46" s="387"/>
      <c r="D46" s="388"/>
      <c r="E46" s="388"/>
      <c r="F46" s="388"/>
      <c r="G46" s="416"/>
      <c r="H46" s="500">
        <v>93.423999999999992</v>
      </c>
      <c r="I46" s="416"/>
      <c r="J46" s="416"/>
      <c r="K46" s="416"/>
      <c r="L46" s="416"/>
      <c r="M46" s="416"/>
    </row>
    <row r="47" spans="1:13" x14ac:dyDescent="0.2">
      <c r="A47" s="285">
        <v>42371</v>
      </c>
      <c r="B47" s="286">
        <v>3</v>
      </c>
      <c r="C47" s="387"/>
      <c r="D47" s="388"/>
      <c r="E47" s="388"/>
      <c r="F47" s="388"/>
      <c r="G47" s="416"/>
      <c r="H47" s="500">
        <v>91.768000000000001</v>
      </c>
      <c r="I47" s="416"/>
      <c r="J47" s="416"/>
      <c r="K47" s="416"/>
      <c r="L47" s="416"/>
      <c r="M47" s="416"/>
    </row>
    <row r="48" spans="1:13" x14ac:dyDescent="0.2">
      <c r="A48" s="285">
        <v>42371</v>
      </c>
      <c r="B48" s="286">
        <v>4</v>
      </c>
      <c r="C48" s="387"/>
      <c r="D48" s="388"/>
      <c r="E48" s="388"/>
      <c r="F48" s="388"/>
      <c r="G48" s="416"/>
      <c r="H48" s="500">
        <v>90.727999999999994</v>
      </c>
      <c r="I48" s="416"/>
      <c r="J48" s="416"/>
      <c r="K48" s="416"/>
      <c r="L48" s="416"/>
      <c r="M48" s="416"/>
    </row>
    <row r="49" spans="1:13" x14ac:dyDescent="0.2">
      <c r="A49" s="285">
        <v>42371</v>
      </c>
      <c r="B49" s="286">
        <v>5</v>
      </c>
      <c r="C49" s="387"/>
      <c r="D49" s="388"/>
      <c r="E49" s="388"/>
      <c r="F49" s="388"/>
      <c r="G49" s="416"/>
      <c r="H49" s="500">
        <v>91.92</v>
      </c>
      <c r="I49" s="416"/>
      <c r="J49" s="416"/>
      <c r="K49" s="416"/>
      <c r="L49" s="416"/>
      <c r="M49" s="416"/>
    </row>
    <row r="50" spans="1:13" x14ac:dyDescent="0.2">
      <c r="A50" s="285">
        <v>42371</v>
      </c>
      <c r="B50" s="286">
        <v>6</v>
      </c>
      <c r="C50" s="387"/>
      <c r="D50" s="388"/>
      <c r="E50" s="388"/>
      <c r="F50" s="388"/>
      <c r="G50" s="416"/>
      <c r="H50" s="500">
        <v>96.204000000000022</v>
      </c>
      <c r="I50" s="416"/>
      <c r="J50" s="416"/>
      <c r="K50" s="416"/>
      <c r="L50" s="416"/>
      <c r="M50" s="416"/>
    </row>
    <row r="51" spans="1:13" x14ac:dyDescent="0.2">
      <c r="A51" s="285">
        <v>42371</v>
      </c>
      <c r="B51" s="286">
        <v>7</v>
      </c>
      <c r="C51" s="387"/>
      <c r="D51" s="388"/>
      <c r="E51" s="388"/>
      <c r="F51" s="388"/>
      <c r="G51" s="416"/>
      <c r="H51" s="500">
        <v>101.864</v>
      </c>
      <c r="I51" s="416"/>
      <c r="J51" s="416"/>
      <c r="K51" s="416"/>
      <c r="L51" s="416"/>
      <c r="M51" s="416"/>
    </row>
    <row r="52" spans="1:13" x14ac:dyDescent="0.2">
      <c r="A52" s="285">
        <v>42371</v>
      </c>
      <c r="B52" s="286">
        <v>8</v>
      </c>
      <c r="C52" s="387"/>
      <c r="D52" s="388"/>
      <c r="E52" s="388"/>
      <c r="F52" s="388"/>
      <c r="G52" s="416"/>
      <c r="H52" s="500">
        <v>106.41200000000001</v>
      </c>
      <c r="I52" s="416"/>
      <c r="J52" s="416"/>
      <c r="K52" s="416"/>
      <c r="L52" s="416"/>
      <c r="M52" s="416"/>
    </row>
    <row r="53" spans="1:13" x14ac:dyDescent="0.2">
      <c r="A53" s="285">
        <v>42371</v>
      </c>
      <c r="B53" s="286">
        <v>9</v>
      </c>
      <c r="C53" s="387"/>
      <c r="D53" s="388"/>
      <c r="E53" s="388"/>
      <c r="F53" s="388"/>
      <c r="G53" s="416"/>
      <c r="H53" s="500">
        <v>110.896</v>
      </c>
      <c r="I53" s="416"/>
      <c r="J53" s="416"/>
      <c r="K53" s="416"/>
      <c r="L53" s="416"/>
      <c r="M53" s="416"/>
    </row>
    <row r="54" spans="1:13" x14ac:dyDescent="0.2">
      <c r="A54" s="285">
        <v>42371</v>
      </c>
      <c r="B54" s="286">
        <v>10</v>
      </c>
      <c r="C54" s="387"/>
      <c r="D54" s="388"/>
      <c r="E54" s="388"/>
      <c r="F54" s="388"/>
      <c r="G54" s="416"/>
      <c r="H54" s="500">
        <v>115.94399999999999</v>
      </c>
      <c r="I54" s="416"/>
      <c r="J54" s="416"/>
      <c r="K54" s="416"/>
      <c r="L54" s="416"/>
      <c r="M54" s="416"/>
    </row>
    <row r="55" spans="1:13" x14ac:dyDescent="0.2">
      <c r="A55" s="285">
        <v>42371</v>
      </c>
      <c r="B55" s="286">
        <v>11</v>
      </c>
      <c r="C55" s="387"/>
      <c r="D55" s="388"/>
      <c r="E55" s="388"/>
      <c r="F55" s="388"/>
      <c r="G55" s="416"/>
      <c r="H55" s="500">
        <v>117.95599999999997</v>
      </c>
      <c r="I55" s="416"/>
      <c r="J55" s="416"/>
      <c r="K55" s="416"/>
      <c r="L55" s="416"/>
      <c r="M55" s="416"/>
    </row>
    <row r="56" spans="1:13" x14ac:dyDescent="0.2">
      <c r="A56" s="285">
        <v>42371</v>
      </c>
      <c r="B56" s="286">
        <v>12</v>
      </c>
      <c r="C56" s="387"/>
      <c r="D56" s="388"/>
      <c r="E56" s="388"/>
      <c r="F56" s="388"/>
      <c r="G56" s="416"/>
      <c r="H56" s="500">
        <v>116.13200000000001</v>
      </c>
      <c r="I56" s="416"/>
      <c r="J56" s="416"/>
      <c r="K56" s="416"/>
      <c r="L56" s="416"/>
      <c r="M56" s="416"/>
    </row>
    <row r="57" spans="1:13" x14ac:dyDescent="0.2">
      <c r="A57" s="285">
        <v>42371</v>
      </c>
      <c r="B57" s="286">
        <v>13</v>
      </c>
      <c r="C57" s="387"/>
      <c r="D57" s="388"/>
      <c r="E57" s="388"/>
      <c r="F57" s="388"/>
      <c r="G57" s="416"/>
      <c r="H57" s="500">
        <v>113.47200000000001</v>
      </c>
      <c r="I57" s="416"/>
      <c r="J57" s="416"/>
      <c r="K57" s="416"/>
      <c r="L57" s="416"/>
      <c r="M57" s="416"/>
    </row>
    <row r="58" spans="1:13" x14ac:dyDescent="0.2">
      <c r="A58" s="285">
        <v>42371</v>
      </c>
      <c r="B58" s="286">
        <v>14</v>
      </c>
      <c r="C58" s="387"/>
      <c r="D58" s="388"/>
      <c r="E58" s="388"/>
      <c r="F58" s="388"/>
      <c r="G58" s="416"/>
      <c r="H58" s="500">
        <v>110.42000000000002</v>
      </c>
      <c r="I58" s="416"/>
      <c r="J58" s="416"/>
      <c r="K58" s="416"/>
      <c r="L58" s="416"/>
      <c r="M58" s="416"/>
    </row>
    <row r="59" spans="1:13" x14ac:dyDescent="0.2">
      <c r="A59" s="285">
        <v>42371</v>
      </c>
      <c r="B59" s="286">
        <v>15</v>
      </c>
      <c r="C59" s="387"/>
      <c r="D59" s="388"/>
      <c r="E59" s="388"/>
      <c r="F59" s="388"/>
      <c r="G59" s="416"/>
      <c r="H59" s="500">
        <v>108.56800000000001</v>
      </c>
      <c r="I59" s="416"/>
      <c r="J59" s="416"/>
      <c r="K59" s="416"/>
      <c r="L59" s="416"/>
      <c r="M59" s="416"/>
    </row>
    <row r="60" spans="1:13" x14ac:dyDescent="0.2">
      <c r="A60" s="285">
        <v>42371</v>
      </c>
      <c r="B60" s="286">
        <v>16</v>
      </c>
      <c r="C60" s="387"/>
      <c r="D60" s="388"/>
      <c r="E60" s="388"/>
      <c r="F60" s="388"/>
      <c r="G60" s="416"/>
      <c r="H60" s="500">
        <v>109.07600000000001</v>
      </c>
      <c r="I60" s="416"/>
      <c r="J60" s="416"/>
      <c r="K60" s="416"/>
      <c r="L60" s="416"/>
      <c r="M60" s="416"/>
    </row>
    <row r="61" spans="1:13" x14ac:dyDescent="0.2">
      <c r="A61" s="285">
        <v>42371</v>
      </c>
      <c r="B61" s="286">
        <v>17</v>
      </c>
      <c r="C61" s="387"/>
      <c r="D61" s="388"/>
      <c r="E61" s="388"/>
      <c r="F61" s="388"/>
      <c r="G61" s="416"/>
      <c r="H61" s="500">
        <v>115.16399999999999</v>
      </c>
      <c r="I61" s="416"/>
      <c r="J61" s="416"/>
      <c r="K61" s="416"/>
      <c r="L61" s="416"/>
      <c r="M61" s="416"/>
    </row>
    <row r="62" spans="1:13" x14ac:dyDescent="0.2">
      <c r="A62" s="285">
        <v>42371</v>
      </c>
      <c r="B62" s="286">
        <v>18</v>
      </c>
      <c r="C62" s="387"/>
      <c r="D62" s="388"/>
      <c r="E62" s="388"/>
      <c r="F62" s="388"/>
      <c r="G62" s="416"/>
      <c r="H62" s="500">
        <v>129.12800000000001</v>
      </c>
      <c r="I62" s="416"/>
      <c r="J62" s="416"/>
      <c r="K62" s="416"/>
      <c r="L62" s="416"/>
      <c r="M62" s="416"/>
    </row>
    <row r="63" spans="1:13" x14ac:dyDescent="0.2">
      <c r="A63" s="285">
        <v>42371</v>
      </c>
      <c r="B63" s="286">
        <v>19</v>
      </c>
      <c r="C63" s="387"/>
      <c r="D63" s="388"/>
      <c r="E63" s="388"/>
      <c r="F63" s="388"/>
      <c r="G63" s="416"/>
      <c r="H63" s="500">
        <v>131.256</v>
      </c>
      <c r="I63" s="416"/>
      <c r="J63" s="416"/>
      <c r="K63" s="416"/>
      <c r="L63" s="416"/>
      <c r="M63" s="416"/>
    </row>
    <row r="64" spans="1:13" x14ac:dyDescent="0.2">
      <c r="A64" s="285">
        <v>42371</v>
      </c>
      <c r="B64" s="286">
        <v>20</v>
      </c>
      <c r="C64" s="387"/>
      <c r="D64" s="388"/>
      <c r="E64" s="388"/>
      <c r="F64" s="388"/>
      <c r="G64" s="416"/>
      <c r="H64" s="500">
        <v>130.25199999999998</v>
      </c>
      <c r="I64" s="416"/>
      <c r="J64" s="416"/>
      <c r="K64" s="416"/>
      <c r="L64" s="416"/>
      <c r="M64" s="416"/>
    </row>
    <row r="65" spans="1:13" x14ac:dyDescent="0.2">
      <c r="A65" s="285">
        <v>42371</v>
      </c>
      <c r="B65" s="286">
        <v>21</v>
      </c>
      <c r="C65" s="387"/>
      <c r="D65" s="388"/>
      <c r="E65" s="388"/>
      <c r="F65" s="388"/>
      <c r="G65" s="416"/>
      <c r="H65" s="500">
        <v>128.39599999999999</v>
      </c>
      <c r="I65" s="416"/>
      <c r="J65" s="416"/>
      <c r="K65" s="416"/>
      <c r="L65" s="416"/>
      <c r="M65" s="416"/>
    </row>
    <row r="66" spans="1:13" x14ac:dyDescent="0.2">
      <c r="A66" s="285">
        <v>42371</v>
      </c>
      <c r="B66" s="286">
        <v>22</v>
      </c>
      <c r="C66" s="387"/>
      <c r="D66" s="388"/>
      <c r="E66" s="388"/>
      <c r="F66" s="388"/>
      <c r="G66" s="416"/>
      <c r="H66" s="500">
        <v>124.30000000000001</v>
      </c>
      <c r="I66" s="416"/>
      <c r="J66" s="416"/>
      <c r="K66" s="416"/>
      <c r="L66" s="416"/>
      <c r="M66" s="416"/>
    </row>
    <row r="67" spans="1:13" x14ac:dyDescent="0.2">
      <c r="A67" s="285">
        <v>42371</v>
      </c>
      <c r="B67" s="286">
        <v>23</v>
      </c>
      <c r="C67" s="387"/>
      <c r="D67" s="388"/>
      <c r="E67" s="388"/>
      <c r="F67" s="388"/>
      <c r="G67" s="416"/>
      <c r="H67" s="500">
        <v>116.18399999999998</v>
      </c>
      <c r="I67" s="416"/>
      <c r="J67" s="416"/>
      <c r="K67" s="416"/>
      <c r="L67" s="416"/>
      <c r="M67" s="416"/>
    </row>
    <row r="68" spans="1:13" x14ac:dyDescent="0.2">
      <c r="A68" s="285">
        <v>42371</v>
      </c>
      <c r="B68" s="286">
        <v>24</v>
      </c>
      <c r="C68" s="387"/>
      <c r="D68" s="388"/>
      <c r="E68" s="388"/>
      <c r="F68" s="388"/>
      <c r="G68" s="416"/>
      <c r="H68" s="500">
        <v>107.39200000000002</v>
      </c>
      <c r="I68" s="416"/>
      <c r="J68" s="416"/>
      <c r="K68" s="416"/>
      <c r="L68" s="416"/>
      <c r="M68" s="416"/>
    </row>
    <row r="69" spans="1:13" x14ac:dyDescent="0.2">
      <c r="A69" s="80">
        <v>42372</v>
      </c>
      <c r="B69" s="81">
        <v>1</v>
      </c>
      <c r="H69" s="501">
        <v>99.248000000000005</v>
      </c>
    </row>
    <row r="70" spans="1:13" x14ac:dyDescent="0.2">
      <c r="A70" s="80">
        <v>42372</v>
      </c>
      <c r="B70" s="81">
        <v>2</v>
      </c>
      <c r="H70" s="501">
        <v>94.415999999999997</v>
      </c>
    </row>
    <row r="71" spans="1:13" x14ac:dyDescent="0.2">
      <c r="A71" s="80">
        <v>42372</v>
      </c>
      <c r="B71" s="81">
        <v>3</v>
      </c>
      <c r="H71" s="501">
        <v>91.419999999999987</v>
      </c>
    </row>
    <row r="72" spans="1:13" x14ac:dyDescent="0.2">
      <c r="A72" s="80">
        <v>42372</v>
      </c>
      <c r="B72" s="81">
        <v>4</v>
      </c>
      <c r="H72" s="501">
        <v>90.467999999999989</v>
      </c>
    </row>
    <row r="73" spans="1:13" x14ac:dyDescent="0.2">
      <c r="A73" s="80">
        <v>42372</v>
      </c>
      <c r="B73" s="81">
        <v>5</v>
      </c>
      <c r="H73" s="501">
        <v>90.775999999999996</v>
      </c>
    </row>
    <row r="74" spans="1:13" x14ac:dyDescent="0.2">
      <c r="A74" s="80">
        <v>42372</v>
      </c>
      <c r="B74" s="81">
        <v>6</v>
      </c>
      <c r="H74" s="501">
        <v>93.896000000000001</v>
      </c>
    </row>
    <row r="75" spans="1:13" x14ac:dyDescent="0.2">
      <c r="A75" s="80">
        <v>42372</v>
      </c>
      <c r="B75" s="81">
        <v>7</v>
      </c>
      <c r="H75" s="501">
        <v>99.103999999999985</v>
      </c>
    </row>
    <row r="76" spans="1:13" x14ac:dyDescent="0.2">
      <c r="A76" s="80">
        <v>42372</v>
      </c>
      <c r="B76" s="81">
        <v>8</v>
      </c>
      <c r="H76" s="501">
        <v>101.05200000000002</v>
      </c>
    </row>
    <row r="77" spans="1:13" x14ac:dyDescent="0.2">
      <c r="A77" s="80">
        <v>42372</v>
      </c>
      <c r="B77" s="81">
        <v>9</v>
      </c>
      <c r="H77" s="501">
        <v>105.49600000000001</v>
      </c>
    </row>
    <row r="78" spans="1:13" x14ac:dyDescent="0.2">
      <c r="A78" s="80">
        <v>42372</v>
      </c>
      <c r="B78" s="81">
        <v>10</v>
      </c>
      <c r="H78" s="501">
        <v>107.22399999999999</v>
      </c>
    </row>
    <row r="79" spans="1:13" x14ac:dyDescent="0.2">
      <c r="A79" s="80">
        <v>42372</v>
      </c>
      <c r="B79" s="81">
        <v>11</v>
      </c>
      <c r="H79" s="501">
        <v>108.82799999999999</v>
      </c>
    </row>
    <row r="80" spans="1:13" x14ac:dyDescent="0.2">
      <c r="A80" s="80">
        <v>42372</v>
      </c>
      <c r="B80" s="81">
        <v>12</v>
      </c>
      <c r="H80" s="501">
        <v>108.988</v>
      </c>
    </row>
    <row r="81" spans="1:8" x14ac:dyDescent="0.2">
      <c r="A81" s="80">
        <v>42372</v>
      </c>
      <c r="B81" s="81">
        <v>13</v>
      </c>
      <c r="H81" s="501">
        <v>108.02799999999998</v>
      </c>
    </row>
    <row r="82" spans="1:8" x14ac:dyDescent="0.2">
      <c r="A82" s="80">
        <v>42372</v>
      </c>
      <c r="B82" s="81">
        <v>14</v>
      </c>
      <c r="H82" s="501">
        <v>108.36800000000001</v>
      </c>
    </row>
    <row r="83" spans="1:8" x14ac:dyDescent="0.2">
      <c r="A83" s="80">
        <v>42372</v>
      </c>
      <c r="B83" s="81">
        <v>15</v>
      </c>
      <c r="H83" s="501">
        <v>107.54400000000001</v>
      </c>
    </row>
    <row r="84" spans="1:8" x14ac:dyDescent="0.2">
      <c r="A84" s="80">
        <v>42372</v>
      </c>
      <c r="B84" s="81">
        <v>16</v>
      </c>
      <c r="H84" s="501">
        <v>108.512</v>
      </c>
    </row>
    <row r="85" spans="1:8" x14ac:dyDescent="0.2">
      <c r="A85" s="80">
        <v>42372</v>
      </c>
      <c r="B85" s="81">
        <v>17</v>
      </c>
      <c r="H85" s="501">
        <v>114.696</v>
      </c>
    </row>
    <row r="86" spans="1:8" x14ac:dyDescent="0.2">
      <c r="A86" s="80">
        <v>42372</v>
      </c>
      <c r="B86" s="81">
        <v>18</v>
      </c>
      <c r="H86" s="501">
        <v>130.73600000000002</v>
      </c>
    </row>
    <row r="87" spans="1:8" x14ac:dyDescent="0.2">
      <c r="A87" s="80">
        <v>42372</v>
      </c>
      <c r="B87" s="81">
        <v>19</v>
      </c>
      <c r="H87" s="501">
        <v>132.928</v>
      </c>
    </row>
    <row r="88" spans="1:8" x14ac:dyDescent="0.2">
      <c r="A88" s="80">
        <v>42372</v>
      </c>
      <c r="B88" s="81">
        <v>20</v>
      </c>
      <c r="H88" s="501">
        <v>131.54</v>
      </c>
    </row>
    <row r="89" spans="1:8" x14ac:dyDescent="0.2">
      <c r="A89" s="80">
        <v>42372</v>
      </c>
      <c r="B89" s="81">
        <v>21</v>
      </c>
      <c r="H89" s="501">
        <v>128.476</v>
      </c>
    </row>
    <row r="90" spans="1:8" x14ac:dyDescent="0.2">
      <c r="A90" s="80">
        <v>42372</v>
      </c>
      <c r="B90" s="81">
        <v>22</v>
      </c>
      <c r="H90" s="501">
        <v>121.904</v>
      </c>
    </row>
    <row r="91" spans="1:8" x14ac:dyDescent="0.2">
      <c r="A91" s="80">
        <v>42372</v>
      </c>
      <c r="B91" s="81">
        <v>23</v>
      </c>
      <c r="H91" s="501">
        <v>111.96799999999999</v>
      </c>
    </row>
    <row r="92" spans="1:8" x14ac:dyDescent="0.2">
      <c r="A92" s="80">
        <v>42372</v>
      </c>
      <c r="B92" s="81">
        <v>24</v>
      </c>
      <c r="H92" s="501">
        <v>101.60000000000001</v>
      </c>
    </row>
    <row r="93" spans="1:8" x14ac:dyDescent="0.2">
      <c r="A93" s="80">
        <v>42373</v>
      </c>
      <c r="B93" s="81">
        <v>1</v>
      </c>
      <c r="H93" s="501">
        <v>94.084000000000003</v>
      </c>
    </row>
    <row r="94" spans="1:8" x14ac:dyDescent="0.2">
      <c r="A94" s="80">
        <v>42373</v>
      </c>
      <c r="B94" s="81">
        <v>2</v>
      </c>
      <c r="H94" s="501">
        <v>88.772000000000006</v>
      </c>
    </row>
    <row r="95" spans="1:8" x14ac:dyDescent="0.2">
      <c r="A95" s="80">
        <v>42373</v>
      </c>
      <c r="B95" s="81">
        <v>3</v>
      </c>
      <c r="H95" s="501">
        <v>86.460000000000008</v>
      </c>
    </row>
    <row r="96" spans="1:8" x14ac:dyDescent="0.2">
      <c r="A96" s="80">
        <v>42373</v>
      </c>
      <c r="B96" s="81">
        <v>4</v>
      </c>
      <c r="H96" s="501">
        <v>86.224000000000004</v>
      </c>
    </row>
    <row r="97" spans="1:8" x14ac:dyDescent="0.2">
      <c r="A97" s="80">
        <v>42373</v>
      </c>
      <c r="B97" s="81">
        <v>5</v>
      </c>
      <c r="H97" s="501">
        <v>89.612000000000009</v>
      </c>
    </row>
    <row r="98" spans="1:8" x14ac:dyDescent="0.2">
      <c r="A98" s="80">
        <v>42373</v>
      </c>
      <c r="B98" s="81">
        <v>6</v>
      </c>
      <c r="H98" s="501">
        <v>98.988</v>
      </c>
    </row>
    <row r="99" spans="1:8" x14ac:dyDescent="0.2">
      <c r="A99" s="80">
        <v>42373</v>
      </c>
      <c r="B99" s="81">
        <v>7</v>
      </c>
      <c r="H99" s="501">
        <v>113.16000000000001</v>
      </c>
    </row>
    <row r="100" spans="1:8" x14ac:dyDescent="0.2">
      <c r="A100" s="80">
        <v>42373</v>
      </c>
      <c r="B100" s="81">
        <v>8</v>
      </c>
      <c r="H100" s="501">
        <v>121.184</v>
      </c>
    </row>
    <row r="101" spans="1:8" x14ac:dyDescent="0.2">
      <c r="A101" s="80">
        <v>42373</v>
      </c>
      <c r="B101" s="81">
        <v>9</v>
      </c>
      <c r="H101" s="501">
        <v>127.288</v>
      </c>
    </row>
    <row r="102" spans="1:8" x14ac:dyDescent="0.2">
      <c r="A102" s="80">
        <v>42373</v>
      </c>
      <c r="B102" s="81">
        <v>10</v>
      </c>
      <c r="H102" s="501">
        <v>131.024</v>
      </c>
    </row>
    <row r="103" spans="1:8" x14ac:dyDescent="0.2">
      <c r="A103" s="80">
        <v>42373</v>
      </c>
      <c r="B103" s="81">
        <v>11</v>
      </c>
      <c r="H103" s="501">
        <v>131.148</v>
      </c>
    </row>
    <row r="104" spans="1:8" x14ac:dyDescent="0.2">
      <c r="A104" s="80">
        <v>42373</v>
      </c>
      <c r="B104" s="81">
        <v>12</v>
      </c>
      <c r="H104" s="501">
        <v>130.96800000000002</v>
      </c>
    </row>
    <row r="105" spans="1:8" x14ac:dyDescent="0.2">
      <c r="A105" s="80">
        <v>42373</v>
      </c>
      <c r="B105" s="81">
        <v>13</v>
      </c>
      <c r="H105" s="501">
        <v>129.392</v>
      </c>
    </row>
    <row r="106" spans="1:8" x14ac:dyDescent="0.2">
      <c r="A106" s="80">
        <v>42373</v>
      </c>
      <c r="B106" s="81">
        <v>14</v>
      </c>
      <c r="H106" s="501">
        <v>129.08000000000001</v>
      </c>
    </row>
    <row r="107" spans="1:8" x14ac:dyDescent="0.2">
      <c r="A107" s="80">
        <v>42373</v>
      </c>
      <c r="B107" s="81">
        <v>15</v>
      </c>
      <c r="H107" s="501">
        <v>128.316</v>
      </c>
    </row>
    <row r="108" spans="1:8" x14ac:dyDescent="0.2">
      <c r="A108" s="80">
        <v>42373</v>
      </c>
      <c r="B108" s="81">
        <v>16</v>
      </c>
      <c r="H108" s="501">
        <v>128.512</v>
      </c>
    </row>
    <row r="109" spans="1:8" x14ac:dyDescent="0.2">
      <c r="A109" s="80">
        <v>42373</v>
      </c>
      <c r="B109" s="81">
        <v>17</v>
      </c>
      <c r="H109" s="501">
        <v>131.88400000000001</v>
      </c>
    </row>
    <row r="110" spans="1:8" x14ac:dyDescent="0.2">
      <c r="A110" s="80">
        <v>42373</v>
      </c>
      <c r="B110" s="81">
        <v>18</v>
      </c>
      <c r="H110" s="501">
        <v>143.67599999999999</v>
      </c>
    </row>
    <row r="111" spans="1:8" x14ac:dyDescent="0.2">
      <c r="A111" s="80">
        <v>42373</v>
      </c>
      <c r="B111" s="81">
        <v>19</v>
      </c>
      <c r="H111" s="501">
        <v>140.45999999999998</v>
      </c>
    </row>
    <row r="112" spans="1:8" x14ac:dyDescent="0.2">
      <c r="A112" s="80">
        <v>42373</v>
      </c>
      <c r="B112" s="81">
        <v>20</v>
      </c>
      <c r="H112" s="501">
        <v>136.15199999999999</v>
      </c>
    </row>
    <row r="113" spans="1:8" x14ac:dyDescent="0.2">
      <c r="A113" s="80">
        <v>42373</v>
      </c>
      <c r="B113" s="81">
        <v>21</v>
      </c>
      <c r="H113" s="501">
        <v>131.20399999999998</v>
      </c>
    </row>
    <row r="114" spans="1:8" x14ac:dyDescent="0.2">
      <c r="A114" s="80">
        <v>42373</v>
      </c>
      <c r="B114" s="81">
        <v>22</v>
      </c>
      <c r="H114" s="501">
        <v>123.15199999999999</v>
      </c>
    </row>
    <row r="115" spans="1:8" x14ac:dyDescent="0.2">
      <c r="A115" s="80">
        <v>42373</v>
      </c>
      <c r="B115" s="81">
        <v>23</v>
      </c>
      <c r="H115" s="501">
        <v>111.532</v>
      </c>
    </row>
    <row r="116" spans="1:8" x14ac:dyDescent="0.2">
      <c r="A116" s="80">
        <v>42373</v>
      </c>
      <c r="B116" s="81">
        <v>24</v>
      </c>
      <c r="H116" s="501">
        <v>99.98</v>
      </c>
    </row>
    <row r="117" spans="1:8" x14ac:dyDescent="0.2">
      <c r="A117" s="80">
        <v>42374</v>
      </c>
      <c r="B117" s="81">
        <v>1</v>
      </c>
      <c r="H117" s="501">
        <v>92.10799999999999</v>
      </c>
    </row>
    <row r="118" spans="1:8" x14ac:dyDescent="0.2">
      <c r="A118" s="80">
        <v>42374</v>
      </c>
      <c r="B118" s="81">
        <v>2</v>
      </c>
      <c r="H118" s="501">
        <v>86.968000000000004</v>
      </c>
    </row>
    <row r="119" spans="1:8" x14ac:dyDescent="0.2">
      <c r="A119" s="80">
        <v>42374</v>
      </c>
      <c r="B119" s="81">
        <v>3</v>
      </c>
      <c r="H119" s="501">
        <v>84.35199999999999</v>
      </c>
    </row>
    <row r="120" spans="1:8" x14ac:dyDescent="0.2">
      <c r="A120" s="80">
        <v>42374</v>
      </c>
      <c r="B120" s="81">
        <v>4</v>
      </c>
      <c r="H120" s="501">
        <v>83.951999999999998</v>
      </c>
    </row>
    <row r="121" spans="1:8" x14ac:dyDescent="0.2">
      <c r="A121" s="80">
        <v>42374</v>
      </c>
      <c r="B121" s="81">
        <v>5</v>
      </c>
      <c r="H121" s="501">
        <v>86.56</v>
      </c>
    </row>
    <row r="122" spans="1:8" x14ac:dyDescent="0.2">
      <c r="A122" s="80">
        <v>42374</v>
      </c>
      <c r="B122" s="81">
        <v>6</v>
      </c>
      <c r="H122" s="501">
        <v>95.488</v>
      </c>
    </row>
    <row r="123" spans="1:8" x14ac:dyDescent="0.2">
      <c r="A123" s="80">
        <v>42374</v>
      </c>
      <c r="B123" s="81">
        <v>7</v>
      </c>
      <c r="H123" s="501">
        <v>110.89599999999999</v>
      </c>
    </row>
    <row r="124" spans="1:8" x14ac:dyDescent="0.2">
      <c r="A124" s="80">
        <v>42374</v>
      </c>
      <c r="B124" s="81">
        <v>8</v>
      </c>
      <c r="H124" s="501">
        <v>122</v>
      </c>
    </row>
    <row r="125" spans="1:8" x14ac:dyDescent="0.2">
      <c r="A125" s="80">
        <v>42374</v>
      </c>
      <c r="B125" s="81">
        <v>9</v>
      </c>
      <c r="H125" s="501">
        <v>131.536</v>
      </c>
    </row>
    <row r="126" spans="1:8" x14ac:dyDescent="0.2">
      <c r="A126" s="80">
        <v>42374</v>
      </c>
      <c r="B126" s="81">
        <v>10</v>
      </c>
      <c r="H126" s="501">
        <v>138.83600000000001</v>
      </c>
    </row>
    <row r="127" spans="1:8" x14ac:dyDescent="0.2">
      <c r="A127" s="80">
        <v>42374</v>
      </c>
      <c r="B127" s="81">
        <v>11</v>
      </c>
      <c r="H127" s="501">
        <v>143.56400000000002</v>
      </c>
    </row>
    <row r="128" spans="1:8" x14ac:dyDescent="0.2">
      <c r="A128" s="80">
        <v>42374</v>
      </c>
      <c r="B128" s="81">
        <v>12</v>
      </c>
      <c r="H128" s="501">
        <v>144.78800000000001</v>
      </c>
    </row>
    <row r="129" spans="1:8" x14ac:dyDescent="0.2">
      <c r="A129" s="80">
        <v>42374</v>
      </c>
      <c r="B129" s="81">
        <v>13</v>
      </c>
      <c r="H129" s="501">
        <v>146.06</v>
      </c>
    </row>
    <row r="130" spans="1:8" x14ac:dyDescent="0.2">
      <c r="A130" s="80">
        <v>42374</v>
      </c>
      <c r="B130" s="81">
        <v>14</v>
      </c>
      <c r="H130" s="501">
        <v>143.988</v>
      </c>
    </row>
    <row r="131" spans="1:8" x14ac:dyDescent="0.2">
      <c r="A131" s="80">
        <v>42374</v>
      </c>
      <c r="B131" s="81">
        <v>15</v>
      </c>
      <c r="H131" s="501">
        <v>140.87599999999998</v>
      </c>
    </row>
    <row r="132" spans="1:8" x14ac:dyDescent="0.2">
      <c r="A132" s="80">
        <v>42374</v>
      </c>
      <c r="B132" s="81">
        <v>16</v>
      </c>
      <c r="H132" s="501">
        <v>138.376</v>
      </c>
    </row>
    <row r="133" spans="1:8" x14ac:dyDescent="0.2">
      <c r="A133" s="80">
        <v>42374</v>
      </c>
      <c r="B133" s="81">
        <v>17</v>
      </c>
      <c r="H133" s="501">
        <v>140.68799999999999</v>
      </c>
    </row>
    <row r="134" spans="1:8" x14ac:dyDescent="0.2">
      <c r="A134" s="80">
        <v>42374</v>
      </c>
      <c r="B134" s="81">
        <v>18</v>
      </c>
      <c r="H134" s="501">
        <v>151.34400000000002</v>
      </c>
    </row>
    <row r="135" spans="1:8" x14ac:dyDescent="0.2">
      <c r="A135" s="80">
        <v>42374</v>
      </c>
      <c r="B135" s="81">
        <v>19</v>
      </c>
      <c r="H135" s="501">
        <v>149.55200000000002</v>
      </c>
    </row>
    <row r="136" spans="1:8" x14ac:dyDescent="0.2">
      <c r="A136" s="80">
        <v>42374</v>
      </c>
      <c r="B136" s="81">
        <v>20</v>
      </c>
      <c r="H136" s="501">
        <v>142.78800000000001</v>
      </c>
    </row>
    <row r="137" spans="1:8" x14ac:dyDescent="0.2">
      <c r="A137" s="80">
        <v>42374</v>
      </c>
      <c r="B137" s="81">
        <v>21</v>
      </c>
      <c r="H137" s="501">
        <v>137.85999999999999</v>
      </c>
    </row>
    <row r="138" spans="1:8" x14ac:dyDescent="0.2">
      <c r="A138" s="80">
        <v>42374</v>
      </c>
      <c r="B138" s="81">
        <v>22</v>
      </c>
      <c r="H138" s="501">
        <v>129.62800000000001</v>
      </c>
    </row>
    <row r="139" spans="1:8" x14ac:dyDescent="0.2">
      <c r="A139" s="80">
        <v>42374</v>
      </c>
      <c r="B139" s="81">
        <v>23</v>
      </c>
      <c r="H139" s="501">
        <v>117.428</v>
      </c>
    </row>
    <row r="140" spans="1:8" x14ac:dyDescent="0.2">
      <c r="A140" s="80">
        <v>42374</v>
      </c>
      <c r="B140" s="81">
        <v>24</v>
      </c>
      <c r="H140" s="501">
        <v>106.06400000000001</v>
      </c>
    </row>
    <row r="141" spans="1:8" x14ac:dyDescent="0.2">
      <c r="A141" s="80">
        <v>42375</v>
      </c>
      <c r="B141" s="81">
        <v>1</v>
      </c>
      <c r="H141" s="501">
        <v>98.075999999999993</v>
      </c>
    </row>
    <row r="142" spans="1:8" x14ac:dyDescent="0.2">
      <c r="A142" s="80">
        <v>42375</v>
      </c>
      <c r="B142" s="81">
        <v>2</v>
      </c>
      <c r="H142" s="501">
        <v>93.084000000000003</v>
      </c>
    </row>
    <row r="143" spans="1:8" x14ac:dyDescent="0.2">
      <c r="A143" s="80">
        <v>42375</v>
      </c>
      <c r="B143" s="81">
        <v>3</v>
      </c>
      <c r="H143" s="501">
        <v>90.62</v>
      </c>
    </row>
    <row r="144" spans="1:8" x14ac:dyDescent="0.2">
      <c r="A144" s="80">
        <v>42375</v>
      </c>
      <c r="B144" s="81">
        <v>4</v>
      </c>
      <c r="H144" s="501">
        <v>90.632000000000005</v>
      </c>
    </row>
    <row r="145" spans="1:8" x14ac:dyDescent="0.2">
      <c r="A145" s="80">
        <v>42375</v>
      </c>
      <c r="B145" s="81">
        <v>5</v>
      </c>
      <c r="H145" s="501">
        <v>93.73599999999999</v>
      </c>
    </row>
    <row r="146" spans="1:8" x14ac:dyDescent="0.2">
      <c r="A146" s="80">
        <v>42375</v>
      </c>
      <c r="B146" s="81">
        <v>6</v>
      </c>
      <c r="H146" s="501">
        <v>103.556</v>
      </c>
    </row>
    <row r="147" spans="1:8" x14ac:dyDescent="0.2">
      <c r="A147" s="80">
        <v>42375</v>
      </c>
      <c r="B147" s="81">
        <v>7</v>
      </c>
      <c r="H147" s="501">
        <v>119.28800000000001</v>
      </c>
    </row>
    <row r="148" spans="1:8" x14ac:dyDescent="0.2">
      <c r="A148" s="80">
        <v>42375</v>
      </c>
      <c r="B148" s="81">
        <v>8</v>
      </c>
      <c r="H148" s="501">
        <v>128.452</v>
      </c>
    </row>
    <row r="149" spans="1:8" x14ac:dyDescent="0.2">
      <c r="A149" s="80">
        <v>42375</v>
      </c>
      <c r="B149" s="81">
        <v>9</v>
      </c>
      <c r="H149" s="501">
        <v>136.26400000000001</v>
      </c>
    </row>
    <row r="150" spans="1:8" x14ac:dyDescent="0.2">
      <c r="A150" s="80">
        <v>42375</v>
      </c>
      <c r="B150" s="81">
        <v>10</v>
      </c>
      <c r="H150" s="501">
        <v>141.49600000000001</v>
      </c>
    </row>
    <row r="151" spans="1:8" x14ac:dyDescent="0.2">
      <c r="A151" s="80">
        <v>42375</v>
      </c>
      <c r="B151" s="81">
        <v>11</v>
      </c>
      <c r="H151" s="501">
        <v>147.624</v>
      </c>
    </row>
    <row r="152" spans="1:8" x14ac:dyDescent="0.2">
      <c r="A152" s="80">
        <v>42375</v>
      </c>
      <c r="B152" s="81">
        <v>12</v>
      </c>
      <c r="H152" s="501">
        <v>150.87599999999998</v>
      </c>
    </row>
    <row r="153" spans="1:8" x14ac:dyDescent="0.2">
      <c r="A153" s="80">
        <v>42375</v>
      </c>
      <c r="B153" s="81">
        <v>13</v>
      </c>
      <c r="H153" s="501">
        <v>151.26350000000002</v>
      </c>
    </row>
    <row r="154" spans="1:8" x14ac:dyDescent="0.2">
      <c r="A154" s="80">
        <v>42375</v>
      </c>
      <c r="B154" s="81">
        <v>14</v>
      </c>
      <c r="H154" s="501">
        <v>144.8954</v>
      </c>
    </row>
    <row r="155" spans="1:8" x14ac:dyDescent="0.2">
      <c r="A155" s="80">
        <v>42375</v>
      </c>
      <c r="B155" s="81">
        <v>15</v>
      </c>
      <c r="H155" s="501">
        <v>144.66480000000001</v>
      </c>
    </row>
    <row r="156" spans="1:8" x14ac:dyDescent="0.2">
      <c r="A156" s="80">
        <v>42375</v>
      </c>
      <c r="B156" s="81">
        <v>16</v>
      </c>
      <c r="H156" s="501">
        <v>146.13920000000002</v>
      </c>
    </row>
    <row r="157" spans="1:8" x14ac:dyDescent="0.2">
      <c r="A157" s="80">
        <v>42375</v>
      </c>
      <c r="B157" s="81">
        <v>17</v>
      </c>
      <c r="H157" s="501">
        <v>149.25030000000001</v>
      </c>
    </row>
    <row r="158" spans="1:8" x14ac:dyDescent="0.2">
      <c r="A158" s="80">
        <v>42375</v>
      </c>
      <c r="B158" s="81">
        <v>18</v>
      </c>
      <c r="H158" s="501">
        <v>159.19690000000003</v>
      </c>
    </row>
    <row r="159" spans="1:8" x14ac:dyDescent="0.2">
      <c r="A159" s="80">
        <v>42375</v>
      </c>
      <c r="B159" s="81">
        <v>19</v>
      </c>
      <c r="H159" s="501">
        <v>154.66789999999997</v>
      </c>
    </row>
    <row r="160" spans="1:8" x14ac:dyDescent="0.2">
      <c r="A160" s="80">
        <v>42375</v>
      </c>
      <c r="B160" s="81">
        <v>20</v>
      </c>
      <c r="H160" s="501">
        <v>149.74170000000001</v>
      </c>
    </row>
    <row r="161" spans="1:8" x14ac:dyDescent="0.2">
      <c r="A161" s="80">
        <v>42375</v>
      </c>
      <c r="B161" s="81">
        <v>21</v>
      </c>
      <c r="H161" s="501">
        <v>143.7062</v>
      </c>
    </row>
    <row r="162" spans="1:8" x14ac:dyDescent="0.2">
      <c r="A162" s="80">
        <v>42375</v>
      </c>
      <c r="B162" s="81">
        <v>22</v>
      </c>
      <c r="H162" s="501">
        <v>135.4538</v>
      </c>
    </row>
    <row r="163" spans="1:8" x14ac:dyDescent="0.2">
      <c r="A163" s="80">
        <v>42375</v>
      </c>
      <c r="B163" s="81">
        <v>23</v>
      </c>
      <c r="H163" s="501">
        <v>122.17999999999999</v>
      </c>
    </row>
    <row r="164" spans="1:8" x14ac:dyDescent="0.2">
      <c r="A164" s="80">
        <v>42375</v>
      </c>
      <c r="B164" s="81">
        <v>24</v>
      </c>
      <c r="H164" s="501">
        <v>110.068</v>
      </c>
    </row>
    <row r="165" spans="1:8" x14ac:dyDescent="0.2">
      <c r="A165" s="80">
        <v>42376</v>
      </c>
      <c r="B165" s="81">
        <v>1</v>
      </c>
      <c r="H165" s="501">
        <v>101.056</v>
      </c>
    </row>
    <row r="166" spans="1:8" x14ac:dyDescent="0.2">
      <c r="A166" s="80">
        <v>42376</v>
      </c>
      <c r="B166" s="81">
        <v>2</v>
      </c>
      <c r="H166" s="501">
        <v>95.015999999999991</v>
      </c>
    </row>
    <row r="167" spans="1:8" x14ac:dyDescent="0.2">
      <c r="A167" s="80">
        <v>42376</v>
      </c>
      <c r="B167" s="81">
        <v>3</v>
      </c>
      <c r="H167" s="501">
        <v>91.919999999999987</v>
      </c>
    </row>
    <row r="168" spans="1:8" x14ac:dyDescent="0.2">
      <c r="A168" s="80">
        <v>42376</v>
      </c>
      <c r="B168" s="81">
        <v>4</v>
      </c>
      <c r="H168" s="501">
        <v>91.456000000000003</v>
      </c>
    </row>
    <row r="169" spans="1:8" x14ac:dyDescent="0.2">
      <c r="A169" s="80">
        <v>42376</v>
      </c>
      <c r="B169" s="81">
        <v>5</v>
      </c>
      <c r="H169" s="501">
        <v>94.552000000000007</v>
      </c>
    </row>
    <row r="170" spans="1:8" x14ac:dyDescent="0.2">
      <c r="A170" s="80">
        <v>42376</v>
      </c>
      <c r="B170" s="81">
        <v>6</v>
      </c>
      <c r="H170" s="501">
        <v>104.35599999999999</v>
      </c>
    </row>
    <row r="171" spans="1:8" x14ac:dyDescent="0.2">
      <c r="A171" s="80">
        <v>42376</v>
      </c>
      <c r="B171" s="81">
        <v>7</v>
      </c>
      <c r="H171" s="501">
        <v>120.69600000000001</v>
      </c>
    </row>
    <row r="172" spans="1:8" x14ac:dyDescent="0.2">
      <c r="A172" s="80">
        <v>42376</v>
      </c>
      <c r="B172" s="81">
        <v>8</v>
      </c>
      <c r="H172" s="501">
        <v>127.72399999999999</v>
      </c>
    </row>
    <row r="173" spans="1:8" x14ac:dyDescent="0.2">
      <c r="A173" s="80">
        <v>42376</v>
      </c>
      <c r="B173" s="81">
        <v>9</v>
      </c>
      <c r="H173" s="501">
        <v>131.904</v>
      </c>
    </row>
    <row r="174" spans="1:8" x14ac:dyDescent="0.2">
      <c r="A174" s="80">
        <v>42376</v>
      </c>
      <c r="B174" s="81">
        <v>10</v>
      </c>
      <c r="H174" s="501">
        <v>133.85999999999999</v>
      </c>
    </row>
    <row r="175" spans="1:8" x14ac:dyDescent="0.2">
      <c r="A175" s="80">
        <v>42376</v>
      </c>
      <c r="B175" s="81">
        <v>11</v>
      </c>
      <c r="H175" s="501">
        <v>134.53200000000001</v>
      </c>
    </row>
    <row r="176" spans="1:8" x14ac:dyDescent="0.2">
      <c r="A176" s="80">
        <v>42376</v>
      </c>
      <c r="B176" s="81">
        <v>12</v>
      </c>
      <c r="H176" s="501">
        <v>133.184</v>
      </c>
    </row>
    <row r="177" spans="1:8" x14ac:dyDescent="0.2">
      <c r="A177" s="80">
        <v>42376</v>
      </c>
      <c r="B177" s="81">
        <v>13</v>
      </c>
      <c r="H177" s="501">
        <v>131.50800000000001</v>
      </c>
    </row>
    <row r="178" spans="1:8" x14ac:dyDescent="0.2">
      <c r="A178" s="80">
        <v>42376</v>
      </c>
      <c r="B178" s="81">
        <v>14</v>
      </c>
      <c r="H178" s="501">
        <v>129.98400000000001</v>
      </c>
    </row>
    <row r="179" spans="1:8" x14ac:dyDescent="0.2">
      <c r="A179" s="80">
        <v>42376</v>
      </c>
      <c r="B179" s="81">
        <v>15</v>
      </c>
      <c r="H179" s="501">
        <v>128.49199999999999</v>
      </c>
    </row>
    <row r="180" spans="1:8" x14ac:dyDescent="0.2">
      <c r="A180" s="80">
        <v>42376</v>
      </c>
      <c r="B180" s="81">
        <v>16</v>
      </c>
      <c r="H180" s="501">
        <v>130.012</v>
      </c>
    </row>
    <row r="181" spans="1:8" x14ac:dyDescent="0.2">
      <c r="A181" s="80">
        <v>42376</v>
      </c>
      <c r="B181" s="81">
        <v>17</v>
      </c>
      <c r="H181" s="501">
        <v>134.51600000000002</v>
      </c>
    </row>
    <row r="182" spans="1:8" x14ac:dyDescent="0.2">
      <c r="A182" s="80">
        <v>42376</v>
      </c>
      <c r="B182" s="81">
        <v>18</v>
      </c>
      <c r="H182" s="501">
        <v>147.804</v>
      </c>
    </row>
    <row r="183" spans="1:8" x14ac:dyDescent="0.2">
      <c r="A183" s="80">
        <v>42376</v>
      </c>
      <c r="B183" s="81">
        <v>19</v>
      </c>
      <c r="H183" s="501">
        <v>147.22800000000001</v>
      </c>
    </row>
    <row r="184" spans="1:8" x14ac:dyDescent="0.2">
      <c r="A184" s="80">
        <v>42376</v>
      </c>
      <c r="B184" s="81">
        <v>20</v>
      </c>
      <c r="H184" s="501">
        <v>143.29599999999999</v>
      </c>
    </row>
    <row r="185" spans="1:8" x14ac:dyDescent="0.2">
      <c r="A185" s="80">
        <v>42376</v>
      </c>
      <c r="B185" s="81">
        <v>21</v>
      </c>
      <c r="H185" s="501">
        <v>139.76400000000001</v>
      </c>
    </row>
    <row r="186" spans="1:8" x14ac:dyDescent="0.2">
      <c r="A186" s="80">
        <v>42376</v>
      </c>
      <c r="B186" s="81">
        <v>22</v>
      </c>
      <c r="H186" s="501">
        <v>131.94400000000002</v>
      </c>
    </row>
    <row r="187" spans="1:8" x14ac:dyDescent="0.2">
      <c r="A187" s="80">
        <v>42376</v>
      </c>
      <c r="B187" s="81">
        <v>23</v>
      </c>
      <c r="H187" s="501">
        <v>120.46800000000002</v>
      </c>
    </row>
    <row r="188" spans="1:8" x14ac:dyDescent="0.2">
      <c r="A188" s="80">
        <v>42376</v>
      </c>
      <c r="B188" s="81">
        <v>24</v>
      </c>
      <c r="H188" s="501">
        <v>108.72399999999999</v>
      </c>
    </row>
    <row r="189" spans="1:8" x14ac:dyDescent="0.2">
      <c r="A189" s="80">
        <v>42377</v>
      </c>
      <c r="B189" s="81">
        <v>1</v>
      </c>
      <c r="H189" s="501">
        <v>100.876</v>
      </c>
    </row>
    <row r="190" spans="1:8" x14ac:dyDescent="0.2">
      <c r="A190" s="80">
        <v>42377</v>
      </c>
      <c r="B190" s="81">
        <v>2</v>
      </c>
      <c r="H190" s="501">
        <v>95.868000000000009</v>
      </c>
    </row>
    <row r="191" spans="1:8" x14ac:dyDescent="0.2">
      <c r="A191" s="80">
        <v>42377</v>
      </c>
      <c r="B191" s="81">
        <v>3</v>
      </c>
      <c r="H191" s="501">
        <v>93.027999999999992</v>
      </c>
    </row>
    <row r="192" spans="1:8" x14ac:dyDescent="0.2">
      <c r="A192" s="80">
        <v>42377</v>
      </c>
      <c r="B192" s="81">
        <v>4</v>
      </c>
      <c r="H192" s="501">
        <v>91.719999999999985</v>
      </c>
    </row>
    <row r="193" spans="1:8" x14ac:dyDescent="0.2">
      <c r="A193" s="80">
        <v>42377</v>
      </c>
      <c r="B193" s="81">
        <v>5</v>
      </c>
      <c r="H193" s="501">
        <v>96.067999999999998</v>
      </c>
    </row>
    <row r="194" spans="1:8" x14ac:dyDescent="0.2">
      <c r="A194" s="80">
        <v>42377</v>
      </c>
      <c r="B194" s="81">
        <v>6</v>
      </c>
      <c r="H194" s="501">
        <v>106.072</v>
      </c>
    </row>
    <row r="195" spans="1:8" x14ac:dyDescent="0.2">
      <c r="A195" s="80">
        <v>42377</v>
      </c>
      <c r="B195" s="81">
        <v>7</v>
      </c>
      <c r="H195" s="501">
        <v>122.36399999999999</v>
      </c>
    </row>
    <row r="196" spans="1:8" x14ac:dyDescent="0.2">
      <c r="A196" s="80">
        <v>42377</v>
      </c>
      <c r="B196" s="81">
        <v>8</v>
      </c>
      <c r="H196" s="501">
        <v>130.18</v>
      </c>
    </row>
    <row r="197" spans="1:8" x14ac:dyDescent="0.2">
      <c r="A197" s="80">
        <v>42377</v>
      </c>
      <c r="B197" s="81">
        <v>9</v>
      </c>
      <c r="H197" s="501">
        <v>134.70000000000002</v>
      </c>
    </row>
    <row r="198" spans="1:8" x14ac:dyDescent="0.2">
      <c r="A198" s="80">
        <v>42377</v>
      </c>
      <c r="B198" s="81">
        <v>10</v>
      </c>
      <c r="H198" s="501">
        <v>135.40799999999999</v>
      </c>
    </row>
    <row r="199" spans="1:8" x14ac:dyDescent="0.2">
      <c r="A199" s="80">
        <v>42377</v>
      </c>
      <c r="B199" s="81">
        <v>11</v>
      </c>
      <c r="H199" s="501">
        <v>134.99199999999999</v>
      </c>
    </row>
    <row r="200" spans="1:8" x14ac:dyDescent="0.2">
      <c r="A200" s="80">
        <v>42377</v>
      </c>
      <c r="B200" s="81">
        <v>12</v>
      </c>
      <c r="H200" s="501">
        <v>133.27600000000001</v>
      </c>
    </row>
    <row r="201" spans="1:8" x14ac:dyDescent="0.2">
      <c r="A201" s="80">
        <v>42377</v>
      </c>
      <c r="B201" s="81">
        <v>13</v>
      </c>
      <c r="H201" s="501">
        <v>130.864</v>
      </c>
    </row>
    <row r="202" spans="1:8" x14ac:dyDescent="0.2">
      <c r="A202" s="80">
        <v>42377</v>
      </c>
      <c r="B202" s="81">
        <v>14</v>
      </c>
      <c r="H202" s="501">
        <v>129.328</v>
      </c>
    </row>
    <row r="203" spans="1:8" x14ac:dyDescent="0.2">
      <c r="A203" s="80">
        <v>42377</v>
      </c>
      <c r="B203" s="81">
        <v>15</v>
      </c>
      <c r="H203" s="501">
        <v>127.852</v>
      </c>
    </row>
    <row r="204" spans="1:8" x14ac:dyDescent="0.2">
      <c r="A204" s="80">
        <v>42377</v>
      </c>
      <c r="B204" s="81">
        <v>16</v>
      </c>
      <c r="H204" s="501">
        <v>128.52000000000001</v>
      </c>
    </row>
    <row r="205" spans="1:8" x14ac:dyDescent="0.2">
      <c r="A205" s="80">
        <v>42377</v>
      </c>
      <c r="B205" s="81">
        <v>17</v>
      </c>
      <c r="H205" s="501">
        <v>132.672</v>
      </c>
    </row>
    <row r="206" spans="1:8" x14ac:dyDescent="0.2">
      <c r="A206" s="80">
        <v>42377</v>
      </c>
      <c r="B206" s="81">
        <v>18</v>
      </c>
      <c r="H206" s="501">
        <v>145.76399999999998</v>
      </c>
    </row>
    <row r="207" spans="1:8" x14ac:dyDescent="0.2">
      <c r="A207" s="80">
        <v>42377</v>
      </c>
      <c r="B207" s="81">
        <v>19</v>
      </c>
      <c r="H207" s="501">
        <v>144.45599999999996</v>
      </c>
    </row>
    <row r="208" spans="1:8" x14ac:dyDescent="0.2">
      <c r="A208" s="80">
        <v>42377</v>
      </c>
      <c r="B208" s="81">
        <v>20</v>
      </c>
      <c r="H208" s="501">
        <v>140.03199999999998</v>
      </c>
    </row>
    <row r="209" spans="1:8" x14ac:dyDescent="0.2">
      <c r="A209" s="80">
        <v>42377</v>
      </c>
      <c r="B209" s="81">
        <v>21</v>
      </c>
      <c r="H209" s="501">
        <v>135.44000000000003</v>
      </c>
    </row>
    <row r="210" spans="1:8" x14ac:dyDescent="0.2">
      <c r="A210" s="80">
        <v>42377</v>
      </c>
      <c r="B210" s="81">
        <v>22</v>
      </c>
      <c r="H210" s="501">
        <v>130.08000000000004</v>
      </c>
    </row>
    <row r="211" spans="1:8" x14ac:dyDescent="0.2">
      <c r="A211" s="80">
        <v>42377</v>
      </c>
      <c r="B211" s="81">
        <v>23</v>
      </c>
      <c r="H211" s="501">
        <v>121.06</v>
      </c>
    </row>
    <row r="212" spans="1:8" x14ac:dyDescent="0.2">
      <c r="A212" s="80">
        <v>42377</v>
      </c>
      <c r="B212" s="81">
        <v>24</v>
      </c>
      <c r="H212" s="501">
        <v>111.068</v>
      </c>
    </row>
    <row r="213" spans="1:8" x14ac:dyDescent="0.2">
      <c r="A213" s="80">
        <v>42378</v>
      </c>
      <c r="B213" s="81">
        <v>1</v>
      </c>
      <c r="H213" s="501">
        <v>102.968</v>
      </c>
    </row>
    <row r="214" spans="1:8" x14ac:dyDescent="0.2">
      <c r="A214" s="80">
        <v>42378</v>
      </c>
      <c r="B214" s="81">
        <v>2</v>
      </c>
      <c r="H214" s="501">
        <v>97.576000000000008</v>
      </c>
    </row>
    <row r="215" spans="1:8" x14ac:dyDescent="0.2">
      <c r="A215" s="80">
        <v>42378</v>
      </c>
      <c r="B215" s="81">
        <v>3</v>
      </c>
      <c r="H215" s="501">
        <v>93.988000000000014</v>
      </c>
    </row>
    <row r="216" spans="1:8" x14ac:dyDescent="0.2">
      <c r="A216" s="80">
        <v>42378</v>
      </c>
      <c r="B216" s="81">
        <v>4</v>
      </c>
      <c r="H216" s="501">
        <v>92.472000000000008</v>
      </c>
    </row>
    <row r="217" spans="1:8" x14ac:dyDescent="0.2">
      <c r="A217" s="80">
        <v>42378</v>
      </c>
      <c r="B217" s="81">
        <v>5</v>
      </c>
      <c r="H217" s="501">
        <v>92.927999999999997</v>
      </c>
    </row>
    <row r="218" spans="1:8" x14ac:dyDescent="0.2">
      <c r="A218" s="80">
        <v>42378</v>
      </c>
      <c r="B218" s="81">
        <v>6</v>
      </c>
      <c r="H218" s="501">
        <v>97.080000000000027</v>
      </c>
    </row>
    <row r="219" spans="1:8" x14ac:dyDescent="0.2">
      <c r="A219" s="80">
        <v>42378</v>
      </c>
      <c r="B219" s="81">
        <v>7</v>
      </c>
      <c r="H219" s="501">
        <v>102.756</v>
      </c>
    </row>
    <row r="220" spans="1:8" x14ac:dyDescent="0.2">
      <c r="A220" s="80">
        <v>42378</v>
      </c>
      <c r="B220" s="81">
        <v>8</v>
      </c>
      <c r="H220" s="501">
        <v>108.15599999999999</v>
      </c>
    </row>
    <row r="221" spans="1:8" x14ac:dyDescent="0.2">
      <c r="A221" s="80">
        <v>42378</v>
      </c>
      <c r="B221" s="81">
        <v>9</v>
      </c>
      <c r="H221" s="501">
        <v>116.456</v>
      </c>
    </row>
    <row r="222" spans="1:8" x14ac:dyDescent="0.2">
      <c r="A222" s="80">
        <v>42378</v>
      </c>
      <c r="B222" s="81">
        <v>10</v>
      </c>
      <c r="H222" s="501">
        <v>120.19199999999999</v>
      </c>
    </row>
    <row r="223" spans="1:8" x14ac:dyDescent="0.2">
      <c r="A223" s="80">
        <v>42378</v>
      </c>
      <c r="B223" s="81">
        <v>11</v>
      </c>
      <c r="H223" s="501">
        <v>121.27199999999999</v>
      </c>
    </row>
    <row r="224" spans="1:8" x14ac:dyDescent="0.2">
      <c r="A224" s="80">
        <v>42378</v>
      </c>
      <c r="B224" s="81">
        <v>12</v>
      </c>
      <c r="H224" s="501">
        <v>121.032</v>
      </c>
    </row>
    <row r="225" spans="1:8" x14ac:dyDescent="0.2">
      <c r="A225" s="80">
        <v>42378</v>
      </c>
      <c r="B225" s="81">
        <v>13</v>
      </c>
      <c r="H225" s="501">
        <v>120.57999999999998</v>
      </c>
    </row>
    <row r="226" spans="1:8" x14ac:dyDescent="0.2">
      <c r="A226" s="80">
        <v>42378</v>
      </c>
      <c r="B226" s="81">
        <v>14</v>
      </c>
      <c r="H226" s="501">
        <v>117.69999999999999</v>
      </c>
    </row>
    <row r="227" spans="1:8" x14ac:dyDescent="0.2">
      <c r="A227" s="80">
        <v>42378</v>
      </c>
      <c r="B227" s="81">
        <v>15</v>
      </c>
      <c r="H227" s="501">
        <v>116.968</v>
      </c>
    </row>
    <row r="228" spans="1:8" x14ac:dyDescent="0.2">
      <c r="A228" s="80">
        <v>42378</v>
      </c>
      <c r="B228" s="81">
        <v>16</v>
      </c>
      <c r="H228" s="501">
        <v>117.13200000000001</v>
      </c>
    </row>
    <row r="229" spans="1:8" x14ac:dyDescent="0.2">
      <c r="A229" s="80">
        <v>42378</v>
      </c>
      <c r="B229" s="81">
        <v>17</v>
      </c>
      <c r="H229" s="501">
        <v>122.544</v>
      </c>
    </row>
    <row r="230" spans="1:8" x14ac:dyDescent="0.2">
      <c r="A230" s="80">
        <v>42378</v>
      </c>
      <c r="B230" s="81">
        <v>18</v>
      </c>
      <c r="H230" s="501">
        <v>133.78799999999998</v>
      </c>
    </row>
    <row r="231" spans="1:8" x14ac:dyDescent="0.2">
      <c r="A231" s="80">
        <v>42378</v>
      </c>
      <c r="B231" s="81">
        <v>19</v>
      </c>
      <c r="H231" s="501">
        <v>133.35599999999997</v>
      </c>
    </row>
    <row r="232" spans="1:8" x14ac:dyDescent="0.2">
      <c r="A232" s="80">
        <v>42378</v>
      </c>
      <c r="B232" s="81">
        <v>20</v>
      </c>
      <c r="H232" s="501">
        <v>130.62799999999999</v>
      </c>
    </row>
    <row r="233" spans="1:8" x14ac:dyDescent="0.2">
      <c r="A233" s="80">
        <v>42378</v>
      </c>
      <c r="B233" s="81">
        <v>21</v>
      </c>
      <c r="H233" s="501">
        <v>127.224</v>
      </c>
    </row>
    <row r="234" spans="1:8" x14ac:dyDescent="0.2">
      <c r="A234" s="80">
        <v>42378</v>
      </c>
      <c r="B234" s="81">
        <v>22</v>
      </c>
      <c r="H234" s="501">
        <v>122.19199999999999</v>
      </c>
    </row>
    <row r="235" spans="1:8" x14ac:dyDescent="0.2">
      <c r="A235" s="80">
        <v>42378</v>
      </c>
      <c r="B235" s="81">
        <v>23</v>
      </c>
      <c r="H235" s="501">
        <v>113.836</v>
      </c>
    </row>
    <row r="236" spans="1:8" x14ac:dyDescent="0.2">
      <c r="A236" s="80">
        <v>42378</v>
      </c>
      <c r="B236" s="81">
        <v>24</v>
      </c>
      <c r="H236" s="501">
        <v>105.00800000000001</v>
      </c>
    </row>
    <row r="237" spans="1:8" x14ac:dyDescent="0.2">
      <c r="A237" s="80">
        <v>42379</v>
      </c>
      <c r="B237" s="81">
        <v>1</v>
      </c>
      <c r="H237" s="501">
        <v>97.203999999999979</v>
      </c>
    </row>
    <row r="238" spans="1:8" x14ac:dyDescent="0.2">
      <c r="A238" s="80">
        <v>42379</v>
      </c>
      <c r="B238" s="81">
        <v>2</v>
      </c>
      <c r="H238" s="501">
        <v>91.423999999999978</v>
      </c>
    </row>
    <row r="239" spans="1:8" x14ac:dyDescent="0.2">
      <c r="A239" s="80">
        <v>42379</v>
      </c>
      <c r="B239" s="81">
        <v>3</v>
      </c>
      <c r="H239" s="501">
        <v>88.13600000000001</v>
      </c>
    </row>
    <row r="240" spans="1:8" x14ac:dyDescent="0.2">
      <c r="A240" s="80">
        <v>42379</v>
      </c>
      <c r="B240" s="81">
        <v>4</v>
      </c>
      <c r="H240" s="501">
        <v>86.62</v>
      </c>
    </row>
    <row r="241" spans="1:8" x14ac:dyDescent="0.2">
      <c r="A241" s="80">
        <v>42379</v>
      </c>
      <c r="B241" s="81">
        <v>5</v>
      </c>
      <c r="H241" s="501">
        <v>86.703999999999994</v>
      </c>
    </row>
    <row r="242" spans="1:8" x14ac:dyDescent="0.2">
      <c r="A242" s="80">
        <v>42379</v>
      </c>
      <c r="B242" s="81">
        <v>6</v>
      </c>
      <c r="H242" s="501">
        <v>89.823999999999998</v>
      </c>
    </row>
    <row r="243" spans="1:8" x14ac:dyDescent="0.2">
      <c r="A243" s="80">
        <v>42379</v>
      </c>
      <c r="B243" s="81">
        <v>7</v>
      </c>
      <c r="H243" s="501">
        <v>94.536000000000001</v>
      </c>
    </row>
    <row r="244" spans="1:8" x14ac:dyDescent="0.2">
      <c r="A244" s="80">
        <v>42379</v>
      </c>
      <c r="B244" s="81">
        <v>8</v>
      </c>
      <c r="H244" s="501">
        <v>96.876000000000005</v>
      </c>
    </row>
    <row r="245" spans="1:8" x14ac:dyDescent="0.2">
      <c r="A245" s="80">
        <v>42379</v>
      </c>
      <c r="B245" s="81">
        <v>9</v>
      </c>
      <c r="H245" s="501">
        <v>103.288</v>
      </c>
    </row>
    <row r="246" spans="1:8" x14ac:dyDescent="0.2">
      <c r="A246" s="80">
        <v>42379</v>
      </c>
      <c r="B246" s="81">
        <v>10</v>
      </c>
      <c r="H246" s="501">
        <v>108.7</v>
      </c>
    </row>
    <row r="247" spans="1:8" x14ac:dyDescent="0.2">
      <c r="A247" s="80">
        <v>42379</v>
      </c>
      <c r="B247" s="81">
        <v>11</v>
      </c>
      <c r="H247" s="501">
        <v>108.364</v>
      </c>
    </row>
    <row r="248" spans="1:8" x14ac:dyDescent="0.2">
      <c r="A248" s="80">
        <v>42379</v>
      </c>
      <c r="B248" s="81">
        <v>12</v>
      </c>
      <c r="H248" s="501">
        <v>111.664</v>
      </c>
    </row>
    <row r="249" spans="1:8" x14ac:dyDescent="0.2">
      <c r="A249" s="80">
        <v>42379</v>
      </c>
      <c r="B249" s="81">
        <v>13</v>
      </c>
      <c r="H249" s="501">
        <v>109.036</v>
      </c>
    </row>
    <row r="250" spans="1:8" x14ac:dyDescent="0.2">
      <c r="A250" s="80">
        <v>42379</v>
      </c>
      <c r="B250" s="81">
        <v>14</v>
      </c>
      <c r="H250" s="501">
        <v>109.21999999999997</v>
      </c>
    </row>
    <row r="251" spans="1:8" x14ac:dyDescent="0.2">
      <c r="A251" s="80">
        <v>42379</v>
      </c>
      <c r="B251" s="81">
        <v>15</v>
      </c>
      <c r="H251" s="501">
        <v>109.42</v>
      </c>
    </row>
    <row r="252" spans="1:8" x14ac:dyDescent="0.2">
      <c r="A252" s="80">
        <v>42379</v>
      </c>
      <c r="B252" s="81">
        <v>16</v>
      </c>
      <c r="H252" s="501">
        <v>111.78</v>
      </c>
    </row>
    <row r="253" spans="1:8" x14ac:dyDescent="0.2">
      <c r="A253" s="80">
        <v>42379</v>
      </c>
      <c r="B253" s="81">
        <v>17</v>
      </c>
      <c r="H253" s="501">
        <v>117.65199999999999</v>
      </c>
    </row>
    <row r="254" spans="1:8" x14ac:dyDescent="0.2">
      <c r="A254" s="80">
        <v>42379</v>
      </c>
      <c r="B254" s="81">
        <v>18</v>
      </c>
      <c r="H254" s="501">
        <v>128.76400000000001</v>
      </c>
    </row>
    <row r="255" spans="1:8" x14ac:dyDescent="0.2">
      <c r="A255" s="80">
        <v>42379</v>
      </c>
      <c r="B255" s="81">
        <v>19</v>
      </c>
      <c r="H255" s="501">
        <v>129.91199999999998</v>
      </c>
    </row>
    <row r="256" spans="1:8" x14ac:dyDescent="0.2">
      <c r="A256" s="80">
        <v>42379</v>
      </c>
      <c r="B256" s="81">
        <v>20</v>
      </c>
      <c r="H256" s="501">
        <v>128.79599999999999</v>
      </c>
    </row>
    <row r="257" spans="1:8" x14ac:dyDescent="0.2">
      <c r="A257" s="80">
        <v>42379</v>
      </c>
      <c r="B257" s="81">
        <v>21</v>
      </c>
      <c r="H257" s="501">
        <v>125.47200000000002</v>
      </c>
    </row>
    <row r="258" spans="1:8" x14ac:dyDescent="0.2">
      <c r="A258" s="80">
        <v>42379</v>
      </c>
      <c r="B258" s="81">
        <v>22</v>
      </c>
      <c r="H258" s="501">
        <v>120.108</v>
      </c>
    </row>
    <row r="259" spans="1:8" x14ac:dyDescent="0.2">
      <c r="A259" s="80">
        <v>42379</v>
      </c>
      <c r="B259" s="81">
        <v>23</v>
      </c>
      <c r="H259" s="501">
        <v>110.776</v>
      </c>
    </row>
    <row r="260" spans="1:8" x14ac:dyDescent="0.2">
      <c r="A260" s="80">
        <v>42379</v>
      </c>
      <c r="B260" s="81">
        <v>24</v>
      </c>
      <c r="H260" s="501">
        <v>101.196</v>
      </c>
    </row>
    <row r="261" spans="1:8" x14ac:dyDescent="0.2">
      <c r="A261" s="80">
        <v>42380</v>
      </c>
      <c r="B261" s="81">
        <v>1</v>
      </c>
      <c r="H261" s="501">
        <v>93.456000000000003</v>
      </c>
    </row>
    <row r="262" spans="1:8" x14ac:dyDescent="0.2">
      <c r="A262" s="80">
        <v>42380</v>
      </c>
      <c r="B262" s="81">
        <v>2</v>
      </c>
      <c r="H262" s="501">
        <v>89.436000000000007</v>
      </c>
    </row>
    <row r="263" spans="1:8" x14ac:dyDescent="0.2">
      <c r="A263" s="80">
        <v>42380</v>
      </c>
      <c r="B263" s="81">
        <v>3</v>
      </c>
      <c r="H263" s="501">
        <v>87.807999999999993</v>
      </c>
    </row>
    <row r="264" spans="1:8" x14ac:dyDescent="0.2">
      <c r="A264" s="80">
        <v>42380</v>
      </c>
      <c r="B264" s="81">
        <v>4</v>
      </c>
      <c r="H264" s="501">
        <v>87.847999999999999</v>
      </c>
    </row>
    <row r="265" spans="1:8" x14ac:dyDescent="0.2">
      <c r="A265" s="80">
        <v>42380</v>
      </c>
      <c r="B265" s="81">
        <v>5</v>
      </c>
      <c r="H265" s="501">
        <v>92.432000000000002</v>
      </c>
    </row>
    <row r="266" spans="1:8" x14ac:dyDescent="0.2">
      <c r="A266" s="80">
        <v>42380</v>
      </c>
      <c r="B266" s="81">
        <v>6</v>
      </c>
      <c r="H266" s="501">
        <v>102.47600000000001</v>
      </c>
    </row>
    <row r="267" spans="1:8" x14ac:dyDescent="0.2">
      <c r="A267" s="80">
        <v>42380</v>
      </c>
      <c r="B267" s="81">
        <v>7</v>
      </c>
      <c r="H267" s="501">
        <v>117.72399999999999</v>
      </c>
    </row>
    <row r="268" spans="1:8" x14ac:dyDescent="0.2">
      <c r="A268" s="80">
        <v>42380</v>
      </c>
      <c r="B268" s="81">
        <v>8</v>
      </c>
      <c r="H268" s="501">
        <v>125.79199999999999</v>
      </c>
    </row>
    <row r="269" spans="1:8" x14ac:dyDescent="0.2">
      <c r="A269" s="80">
        <v>42380</v>
      </c>
      <c r="B269" s="81">
        <v>9</v>
      </c>
      <c r="H269" s="501">
        <v>129.01999999999998</v>
      </c>
    </row>
    <row r="270" spans="1:8" x14ac:dyDescent="0.2">
      <c r="A270" s="80">
        <v>42380</v>
      </c>
      <c r="B270" s="81">
        <v>10</v>
      </c>
      <c r="H270" s="501">
        <v>130.624</v>
      </c>
    </row>
    <row r="271" spans="1:8" x14ac:dyDescent="0.2">
      <c r="A271" s="80">
        <v>42380</v>
      </c>
      <c r="B271" s="81">
        <v>11</v>
      </c>
      <c r="H271" s="501">
        <v>131.51599999999996</v>
      </c>
    </row>
    <row r="272" spans="1:8" x14ac:dyDescent="0.2">
      <c r="A272" s="80">
        <v>42380</v>
      </c>
      <c r="B272" s="81">
        <v>12</v>
      </c>
      <c r="H272" s="501">
        <v>131.548</v>
      </c>
    </row>
    <row r="273" spans="1:8" x14ac:dyDescent="0.2">
      <c r="A273" s="80">
        <v>42380</v>
      </c>
      <c r="B273" s="81">
        <v>13</v>
      </c>
      <c r="H273" s="501">
        <v>130.08799999999999</v>
      </c>
    </row>
    <row r="274" spans="1:8" x14ac:dyDescent="0.2">
      <c r="A274" s="80">
        <v>42380</v>
      </c>
      <c r="B274" s="81">
        <v>14</v>
      </c>
      <c r="H274" s="501">
        <v>129.524</v>
      </c>
    </row>
    <row r="275" spans="1:8" x14ac:dyDescent="0.2">
      <c r="A275" s="80">
        <v>42380</v>
      </c>
      <c r="B275" s="81">
        <v>15</v>
      </c>
      <c r="H275" s="501">
        <v>128.99600000000001</v>
      </c>
    </row>
    <row r="276" spans="1:8" x14ac:dyDescent="0.2">
      <c r="A276" s="80">
        <v>42380</v>
      </c>
      <c r="B276" s="81">
        <v>16</v>
      </c>
      <c r="H276" s="501">
        <v>129.12</v>
      </c>
    </row>
    <row r="277" spans="1:8" x14ac:dyDescent="0.2">
      <c r="A277" s="80">
        <v>42380</v>
      </c>
      <c r="B277" s="81">
        <v>17</v>
      </c>
      <c r="H277" s="501">
        <v>133.24799999999999</v>
      </c>
    </row>
    <row r="278" spans="1:8" x14ac:dyDescent="0.2">
      <c r="A278" s="80">
        <v>42380</v>
      </c>
      <c r="B278" s="81">
        <v>18</v>
      </c>
      <c r="H278" s="501">
        <v>145.328</v>
      </c>
    </row>
    <row r="279" spans="1:8" x14ac:dyDescent="0.2">
      <c r="A279" s="80">
        <v>42380</v>
      </c>
      <c r="B279" s="81">
        <v>19</v>
      </c>
      <c r="H279" s="501">
        <v>144.14800000000002</v>
      </c>
    </row>
    <row r="280" spans="1:8" x14ac:dyDescent="0.2">
      <c r="A280" s="80">
        <v>42380</v>
      </c>
      <c r="B280" s="81">
        <v>20</v>
      </c>
      <c r="H280" s="501">
        <v>140.148</v>
      </c>
    </row>
    <row r="281" spans="1:8" x14ac:dyDescent="0.2">
      <c r="A281" s="80">
        <v>42380</v>
      </c>
      <c r="B281" s="81">
        <v>21</v>
      </c>
      <c r="H281" s="501">
        <v>135.63200000000001</v>
      </c>
    </row>
    <row r="282" spans="1:8" x14ac:dyDescent="0.2">
      <c r="A282" s="80">
        <v>42380</v>
      </c>
      <c r="B282" s="81">
        <v>22</v>
      </c>
      <c r="H282" s="501">
        <v>128.23600000000002</v>
      </c>
    </row>
    <row r="283" spans="1:8" x14ac:dyDescent="0.2">
      <c r="A283" s="80">
        <v>42380</v>
      </c>
      <c r="B283" s="81">
        <v>23</v>
      </c>
      <c r="H283" s="501">
        <v>116.72</v>
      </c>
    </row>
    <row r="284" spans="1:8" x14ac:dyDescent="0.2">
      <c r="A284" s="80">
        <v>42380</v>
      </c>
      <c r="B284" s="81">
        <v>24</v>
      </c>
      <c r="H284" s="501">
        <v>105.61600000000001</v>
      </c>
    </row>
    <row r="285" spans="1:8" x14ac:dyDescent="0.2">
      <c r="A285" s="80">
        <v>42381</v>
      </c>
      <c r="B285" s="81">
        <v>1</v>
      </c>
      <c r="H285" s="501">
        <v>98.176000000000002</v>
      </c>
    </row>
    <row r="286" spans="1:8" x14ac:dyDescent="0.2">
      <c r="A286" s="80">
        <v>42381</v>
      </c>
      <c r="B286" s="81">
        <v>2</v>
      </c>
      <c r="H286" s="501">
        <v>93.379999999999981</v>
      </c>
    </row>
    <row r="287" spans="1:8" x14ac:dyDescent="0.2">
      <c r="A287" s="80">
        <v>42381</v>
      </c>
      <c r="B287" s="81">
        <v>3</v>
      </c>
      <c r="H287" s="501">
        <v>91.275999999999982</v>
      </c>
    </row>
    <row r="288" spans="1:8" x14ac:dyDescent="0.2">
      <c r="A288" s="80">
        <v>42381</v>
      </c>
      <c r="B288" s="81">
        <v>4</v>
      </c>
      <c r="H288" s="501">
        <v>91.44</v>
      </c>
    </row>
    <row r="289" spans="1:8" x14ac:dyDescent="0.2">
      <c r="A289" s="80">
        <v>42381</v>
      </c>
      <c r="B289" s="81">
        <v>5</v>
      </c>
      <c r="H289" s="501">
        <v>94.691999999999979</v>
      </c>
    </row>
    <row r="290" spans="1:8" x14ac:dyDescent="0.2">
      <c r="A290" s="80">
        <v>42381</v>
      </c>
      <c r="B290" s="81">
        <v>6</v>
      </c>
      <c r="H290" s="501">
        <v>105.26</v>
      </c>
    </row>
    <row r="291" spans="1:8" x14ac:dyDescent="0.2">
      <c r="A291" s="80">
        <v>42381</v>
      </c>
      <c r="B291" s="81">
        <v>7</v>
      </c>
      <c r="H291" s="501">
        <v>122.35600000000001</v>
      </c>
    </row>
    <row r="292" spans="1:8" x14ac:dyDescent="0.2">
      <c r="A292" s="80">
        <v>42381</v>
      </c>
      <c r="B292" s="81">
        <v>8</v>
      </c>
      <c r="H292" s="501">
        <v>130.17599999999999</v>
      </c>
    </row>
    <row r="293" spans="1:8" x14ac:dyDescent="0.2">
      <c r="A293" s="80">
        <v>42381</v>
      </c>
      <c r="B293" s="81">
        <v>9</v>
      </c>
      <c r="H293" s="501">
        <v>133.94</v>
      </c>
    </row>
    <row r="294" spans="1:8" x14ac:dyDescent="0.2">
      <c r="A294" s="80">
        <v>42381</v>
      </c>
      <c r="B294" s="81">
        <v>10</v>
      </c>
      <c r="H294" s="501">
        <v>134.50800000000001</v>
      </c>
    </row>
    <row r="295" spans="1:8" x14ac:dyDescent="0.2">
      <c r="A295" s="80">
        <v>42381</v>
      </c>
      <c r="B295" s="81">
        <v>11</v>
      </c>
      <c r="H295" s="501">
        <v>134.33600000000001</v>
      </c>
    </row>
    <row r="296" spans="1:8" x14ac:dyDescent="0.2">
      <c r="A296" s="80">
        <v>42381</v>
      </c>
      <c r="B296" s="81">
        <v>12</v>
      </c>
      <c r="H296" s="501">
        <v>132.95599999999999</v>
      </c>
    </row>
    <row r="297" spans="1:8" x14ac:dyDescent="0.2">
      <c r="A297" s="80">
        <v>42381</v>
      </c>
      <c r="B297" s="81">
        <v>13</v>
      </c>
      <c r="H297" s="501">
        <v>131.756</v>
      </c>
    </row>
    <row r="298" spans="1:8" x14ac:dyDescent="0.2">
      <c r="A298" s="80">
        <v>42381</v>
      </c>
      <c r="B298" s="81">
        <v>14</v>
      </c>
      <c r="H298" s="501">
        <v>130.40800000000002</v>
      </c>
    </row>
    <row r="299" spans="1:8" x14ac:dyDescent="0.2">
      <c r="A299" s="80">
        <v>42381</v>
      </c>
      <c r="B299" s="81">
        <v>15</v>
      </c>
      <c r="H299" s="501">
        <v>130.56799999999998</v>
      </c>
    </row>
    <row r="300" spans="1:8" x14ac:dyDescent="0.2">
      <c r="A300" s="80">
        <v>42381</v>
      </c>
      <c r="B300" s="81">
        <v>16</v>
      </c>
      <c r="H300" s="501">
        <v>129.596</v>
      </c>
    </row>
    <row r="301" spans="1:8" x14ac:dyDescent="0.2">
      <c r="A301" s="80">
        <v>42381</v>
      </c>
      <c r="B301" s="81">
        <v>17</v>
      </c>
      <c r="H301" s="501">
        <v>132.67599999999999</v>
      </c>
    </row>
    <row r="302" spans="1:8" x14ac:dyDescent="0.2">
      <c r="A302" s="80">
        <v>42381</v>
      </c>
      <c r="B302" s="81">
        <v>18</v>
      </c>
      <c r="H302" s="501">
        <v>144.184</v>
      </c>
    </row>
    <row r="303" spans="1:8" x14ac:dyDescent="0.2">
      <c r="A303" s="80">
        <v>42381</v>
      </c>
      <c r="B303" s="81">
        <v>19</v>
      </c>
      <c r="H303" s="501">
        <v>143.50799999999998</v>
      </c>
    </row>
    <row r="304" spans="1:8" x14ac:dyDescent="0.2">
      <c r="A304" s="80">
        <v>42381</v>
      </c>
      <c r="B304" s="81">
        <v>20</v>
      </c>
      <c r="H304" s="501">
        <v>140.43600000000001</v>
      </c>
    </row>
    <row r="305" spans="1:8" x14ac:dyDescent="0.2">
      <c r="A305" s="80">
        <v>42381</v>
      </c>
      <c r="B305" s="81">
        <v>21</v>
      </c>
      <c r="H305" s="501">
        <v>136.68799999999999</v>
      </c>
    </row>
    <row r="306" spans="1:8" x14ac:dyDescent="0.2">
      <c r="A306" s="80">
        <v>42381</v>
      </c>
      <c r="B306" s="81">
        <v>22</v>
      </c>
      <c r="H306" s="501">
        <v>129.46400000000003</v>
      </c>
    </row>
    <row r="307" spans="1:8" x14ac:dyDescent="0.2">
      <c r="A307" s="80">
        <v>42381</v>
      </c>
      <c r="B307" s="81">
        <v>23</v>
      </c>
      <c r="H307" s="501">
        <v>117.64799999999998</v>
      </c>
    </row>
    <row r="308" spans="1:8" x14ac:dyDescent="0.2">
      <c r="A308" s="80">
        <v>42381</v>
      </c>
      <c r="B308" s="81">
        <v>24</v>
      </c>
      <c r="H308" s="501">
        <v>106.41200000000001</v>
      </c>
    </row>
    <row r="309" spans="1:8" x14ac:dyDescent="0.2">
      <c r="A309" s="80">
        <v>42382</v>
      </c>
      <c r="B309" s="81">
        <v>1</v>
      </c>
      <c r="H309" s="501">
        <v>98.155999999999992</v>
      </c>
    </row>
    <row r="310" spans="1:8" x14ac:dyDescent="0.2">
      <c r="A310" s="80">
        <v>42382</v>
      </c>
      <c r="B310" s="81">
        <v>2</v>
      </c>
      <c r="H310" s="501">
        <v>93.527999999999992</v>
      </c>
    </row>
    <row r="311" spans="1:8" x14ac:dyDescent="0.2">
      <c r="A311" s="80">
        <v>42382</v>
      </c>
      <c r="B311" s="81">
        <v>3</v>
      </c>
      <c r="H311" s="501">
        <v>91.58</v>
      </c>
    </row>
    <row r="312" spans="1:8" x14ac:dyDescent="0.2">
      <c r="A312" s="80">
        <v>42382</v>
      </c>
      <c r="B312" s="81">
        <v>4</v>
      </c>
      <c r="H312" s="501">
        <v>92.08</v>
      </c>
    </row>
    <row r="313" spans="1:8" x14ac:dyDescent="0.2">
      <c r="A313" s="80">
        <v>42382</v>
      </c>
      <c r="B313" s="81">
        <v>5</v>
      </c>
      <c r="H313" s="501">
        <v>95.28</v>
      </c>
    </row>
    <row r="314" spans="1:8" x14ac:dyDescent="0.2">
      <c r="A314" s="80">
        <v>42382</v>
      </c>
      <c r="B314" s="81">
        <v>6</v>
      </c>
      <c r="H314" s="501">
        <v>105.97200000000001</v>
      </c>
    </row>
    <row r="315" spans="1:8" x14ac:dyDescent="0.2">
      <c r="A315" s="80">
        <v>42382</v>
      </c>
      <c r="B315" s="81">
        <v>7</v>
      </c>
      <c r="H315" s="501">
        <v>122.75769999999999</v>
      </c>
    </row>
    <row r="316" spans="1:8" x14ac:dyDescent="0.2">
      <c r="A316" s="80">
        <v>42382</v>
      </c>
      <c r="B316" s="81">
        <v>8</v>
      </c>
      <c r="H316" s="501">
        <v>130.39269999999999</v>
      </c>
    </row>
    <row r="317" spans="1:8" x14ac:dyDescent="0.2">
      <c r="A317" s="80">
        <v>42382</v>
      </c>
      <c r="B317" s="81">
        <v>9</v>
      </c>
      <c r="H317" s="501">
        <v>136.6352</v>
      </c>
    </row>
    <row r="318" spans="1:8" x14ac:dyDescent="0.2">
      <c r="A318" s="80">
        <v>42382</v>
      </c>
      <c r="B318" s="81">
        <v>10</v>
      </c>
      <c r="H318" s="501">
        <v>137.23050000000001</v>
      </c>
    </row>
    <row r="319" spans="1:8" x14ac:dyDescent="0.2">
      <c r="A319" s="80">
        <v>42382</v>
      </c>
      <c r="B319" s="81">
        <v>11</v>
      </c>
      <c r="H319" s="501">
        <v>137.86779999999999</v>
      </c>
    </row>
    <row r="320" spans="1:8" x14ac:dyDescent="0.2">
      <c r="A320" s="80">
        <v>42382</v>
      </c>
      <c r="B320" s="81">
        <v>12</v>
      </c>
      <c r="H320" s="501">
        <v>135.47200000000001</v>
      </c>
    </row>
    <row r="321" spans="1:8" x14ac:dyDescent="0.2">
      <c r="A321" s="80">
        <v>42382</v>
      </c>
      <c r="B321" s="81">
        <v>13</v>
      </c>
      <c r="H321" s="501">
        <v>133.87199999999999</v>
      </c>
    </row>
    <row r="322" spans="1:8" x14ac:dyDescent="0.2">
      <c r="A322" s="80">
        <v>42382</v>
      </c>
      <c r="B322" s="81">
        <v>14</v>
      </c>
      <c r="H322" s="501">
        <v>132.328</v>
      </c>
    </row>
    <row r="323" spans="1:8" x14ac:dyDescent="0.2">
      <c r="A323" s="80">
        <v>42382</v>
      </c>
      <c r="B323" s="81">
        <v>15</v>
      </c>
      <c r="H323" s="501">
        <v>131.28399999999999</v>
      </c>
    </row>
    <row r="324" spans="1:8" x14ac:dyDescent="0.2">
      <c r="A324" s="80">
        <v>42382</v>
      </c>
      <c r="B324" s="81">
        <v>16</v>
      </c>
      <c r="H324" s="501">
        <v>131.58799999999999</v>
      </c>
    </row>
    <row r="325" spans="1:8" x14ac:dyDescent="0.2">
      <c r="A325" s="80">
        <v>42382</v>
      </c>
      <c r="B325" s="81">
        <v>17</v>
      </c>
      <c r="H325" s="501">
        <v>133.73199999999997</v>
      </c>
    </row>
    <row r="326" spans="1:8" x14ac:dyDescent="0.2">
      <c r="A326" s="80">
        <v>42382</v>
      </c>
      <c r="B326" s="81">
        <v>18</v>
      </c>
      <c r="H326" s="501">
        <v>145.07200000000003</v>
      </c>
    </row>
    <row r="327" spans="1:8" x14ac:dyDescent="0.2">
      <c r="A327" s="80">
        <v>42382</v>
      </c>
      <c r="B327" s="81">
        <v>19</v>
      </c>
      <c r="H327" s="501">
        <v>144.37199999999999</v>
      </c>
    </row>
    <row r="328" spans="1:8" x14ac:dyDescent="0.2">
      <c r="A328" s="80">
        <v>42382</v>
      </c>
      <c r="B328" s="81">
        <v>20</v>
      </c>
      <c r="H328" s="501">
        <v>140.73599999999999</v>
      </c>
    </row>
    <row r="329" spans="1:8" x14ac:dyDescent="0.2">
      <c r="A329" s="80">
        <v>42382</v>
      </c>
      <c r="B329" s="81">
        <v>21</v>
      </c>
      <c r="H329" s="501">
        <v>136.34800000000001</v>
      </c>
    </row>
    <row r="330" spans="1:8" x14ac:dyDescent="0.2">
      <c r="A330" s="80">
        <v>42382</v>
      </c>
      <c r="B330" s="81">
        <v>22</v>
      </c>
      <c r="H330" s="501">
        <v>127.72799999999999</v>
      </c>
    </row>
    <row r="331" spans="1:8" x14ac:dyDescent="0.2">
      <c r="A331" s="80">
        <v>42382</v>
      </c>
      <c r="B331" s="81">
        <v>23</v>
      </c>
      <c r="H331" s="501">
        <v>115.312</v>
      </c>
    </row>
    <row r="332" spans="1:8" x14ac:dyDescent="0.2">
      <c r="A332" s="80">
        <v>42382</v>
      </c>
      <c r="B332" s="81">
        <v>24</v>
      </c>
      <c r="H332" s="501">
        <v>103.47999999999999</v>
      </c>
    </row>
    <row r="333" spans="1:8" x14ac:dyDescent="0.2">
      <c r="A333" s="80">
        <v>42383</v>
      </c>
      <c r="B333" s="81">
        <v>1</v>
      </c>
      <c r="H333" s="501">
        <v>94.923999999999978</v>
      </c>
    </row>
    <row r="334" spans="1:8" x14ac:dyDescent="0.2">
      <c r="A334" s="80">
        <v>42383</v>
      </c>
      <c r="B334" s="81">
        <v>2</v>
      </c>
      <c r="H334" s="501">
        <v>89.512</v>
      </c>
    </row>
    <row r="335" spans="1:8" x14ac:dyDescent="0.2">
      <c r="A335" s="80">
        <v>42383</v>
      </c>
      <c r="B335" s="81">
        <v>3</v>
      </c>
      <c r="H335" s="501">
        <v>86.468000000000004</v>
      </c>
    </row>
    <row r="336" spans="1:8" x14ac:dyDescent="0.2">
      <c r="A336" s="80">
        <v>42383</v>
      </c>
      <c r="B336" s="81">
        <v>4</v>
      </c>
      <c r="H336" s="501">
        <v>86.052000000000021</v>
      </c>
    </row>
    <row r="337" spans="1:8" x14ac:dyDescent="0.2">
      <c r="A337" s="80">
        <v>42383</v>
      </c>
      <c r="B337" s="81">
        <v>5</v>
      </c>
      <c r="H337" s="501">
        <v>88.876000000000005</v>
      </c>
    </row>
    <row r="338" spans="1:8" x14ac:dyDescent="0.2">
      <c r="A338" s="80">
        <v>42383</v>
      </c>
      <c r="B338" s="81">
        <v>6</v>
      </c>
      <c r="H338" s="501">
        <v>99.075999999999979</v>
      </c>
    </row>
    <row r="339" spans="1:8" x14ac:dyDescent="0.2">
      <c r="A339" s="80">
        <v>42383</v>
      </c>
      <c r="B339" s="81">
        <v>7</v>
      </c>
      <c r="H339" s="501">
        <v>115.47200000000001</v>
      </c>
    </row>
    <row r="340" spans="1:8" x14ac:dyDescent="0.2">
      <c r="A340" s="80">
        <v>42383</v>
      </c>
      <c r="B340" s="81">
        <v>8</v>
      </c>
      <c r="H340" s="501">
        <v>123.44</v>
      </c>
    </row>
    <row r="341" spans="1:8" x14ac:dyDescent="0.2">
      <c r="A341" s="80">
        <v>42383</v>
      </c>
      <c r="B341" s="81">
        <v>9</v>
      </c>
      <c r="H341" s="501">
        <v>129.22800000000001</v>
      </c>
    </row>
    <row r="342" spans="1:8" x14ac:dyDescent="0.2">
      <c r="A342" s="80">
        <v>42383</v>
      </c>
      <c r="B342" s="81">
        <v>10</v>
      </c>
      <c r="H342" s="501">
        <v>131.636</v>
      </c>
    </row>
    <row r="343" spans="1:8" x14ac:dyDescent="0.2">
      <c r="A343" s="80">
        <v>42383</v>
      </c>
      <c r="B343" s="81">
        <v>11</v>
      </c>
      <c r="H343" s="501">
        <v>132.32000000000002</v>
      </c>
    </row>
    <row r="344" spans="1:8" x14ac:dyDescent="0.2">
      <c r="A344" s="80">
        <v>42383</v>
      </c>
      <c r="B344" s="81">
        <v>12</v>
      </c>
      <c r="H344" s="501">
        <v>132.72800000000001</v>
      </c>
    </row>
    <row r="345" spans="1:8" x14ac:dyDescent="0.2">
      <c r="A345" s="80">
        <v>42383</v>
      </c>
      <c r="B345" s="81">
        <v>13</v>
      </c>
      <c r="H345" s="501">
        <v>130.292</v>
      </c>
    </row>
    <row r="346" spans="1:8" x14ac:dyDescent="0.2">
      <c r="A346" s="80">
        <v>42383</v>
      </c>
      <c r="B346" s="81">
        <v>14</v>
      </c>
      <c r="H346" s="501">
        <v>130.69199999999998</v>
      </c>
    </row>
    <row r="347" spans="1:8" x14ac:dyDescent="0.2">
      <c r="A347" s="80">
        <v>42383</v>
      </c>
      <c r="B347" s="81">
        <v>15</v>
      </c>
      <c r="H347" s="501">
        <v>129.6</v>
      </c>
    </row>
    <row r="348" spans="1:8" x14ac:dyDescent="0.2">
      <c r="A348" s="80">
        <v>42383</v>
      </c>
      <c r="B348" s="81">
        <v>16</v>
      </c>
      <c r="H348" s="501">
        <v>129.708</v>
      </c>
    </row>
    <row r="349" spans="1:8" x14ac:dyDescent="0.2">
      <c r="A349" s="80">
        <v>42383</v>
      </c>
      <c r="B349" s="81">
        <v>17</v>
      </c>
      <c r="H349" s="501">
        <v>131.92799999999997</v>
      </c>
    </row>
    <row r="350" spans="1:8" x14ac:dyDescent="0.2">
      <c r="A350" s="80">
        <v>42383</v>
      </c>
      <c r="B350" s="81">
        <v>18</v>
      </c>
      <c r="H350" s="501">
        <v>143.19599999999997</v>
      </c>
    </row>
    <row r="351" spans="1:8" x14ac:dyDescent="0.2">
      <c r="A351" s="80">
        <v>42383</v>
      </c>
      <c r="B351" s="81">
        <v>19</v>
      </c>
      <c r="H351" s="501">
        <v>142.83600000000001</v>
      </c>
    </row>
    <row r="352" spans="1:8" x14ac:dyDescent="0.2">
      <c r="A352" s="80">
        <v>42383</v>
      </c>
      <c r="B352" s="81">
        <v>20</v>
      </c>
      <c r="H352" s="501">
        <v>138.268</v>
      </c>
    </row>
    <row r="353" spans="1:8" x14ac:dyDescent="0.2">
      <c r="A353" s="80">
        <v>42383</v>
      </c>
      <c r="B353" s="81">
        <v>21</v>
      </c>
      <c r="H353" s="501">
        <v>134.036</v>
      </c>
    </row>
    <row r="354" spans="1:8" x14ac:dyDescent="0.2">
      <c r="A354" s="80">
        <v>42383</v>
      </c>
      <c r="B354" s="81">
        <v>22</v>
      </c>
      <c r="H354" s="501">
        <v>125.732</v>
      </c>
    </row>
    <row r="355" spans="1:8" x14ac:dyDescent="0.2">
      <c r="A355" s="80">
        <v>42383</v>
      </c>
      <c r="B355" s="81">
        <v>23</v>
      </c>
      <c r="H355" s="501">
        <v>113.79999999999998</v>
      </c>
    </row>
    <row r="356" spans="1:8" x14ac:dyDescent="0.2">
      <c r="A356" s="80">
        <v>42383</v>
      </c>
      <c r="B356" s="81">
        <v>24</v>
      </c>
      <c r="H356" s="501">
        <v>102.996</v>
      </c>
    </row>
    <row r="357" spans="1:8" x14ac:dyDescent="0.2">
      <c r="A357" s="80">
        <v>42384</v>
      </c>
      <c r="B357" s="81">
        <v>1</v>
      </c>
      <c r="H357" s="501">
        <v>95.147999999999996</v>
      </c>
    </row>
    <row r="358" spans="1:8" x14ac:dyDescent="0.2">
      <c r="A358" s="80">
        <v>42384</v>
      </c>
      <c r="B358" s="81">
        <v>2</v>
      </c>
      <c r="H358" s="501">
        <v>90.931999999999988</v>
      </c>
    </row>
    <row r="359" spans="1:8" x14ac:dyDescent="0.2">
      <c r="A359" s="80">
        <v>42384</v>
      </c>
      <c r="B359" s="81">
        <v>3</v>
      </c>
      <c r="H359" s="501">
        <v>88.02</v>
      </c>
    </row>
    <row r="360" spans="1:8" x14ac:dyDescent="0.2">
      <c r="A360" s="80">
        <v>42384</v>
      </c>
      <c r="B360" s="81">
        <v>4</v>
      </c>
      <c r="H360" s="501">
        <v>87.263999999999996</v>
      </c>
    </row>
    <row r="361" spans="1:8" x14ac:dyDescent="0.2">
      <c r="A361" s="80">
        <v>42384</v>
      </c>
      <c r="B361" s="81">
        <v>5</v>
      </c>
      <c r="H361" s="501">
        <v>90.227999999999994</v>
      </c>
    </row>
    <row r="362" spans="1:8" x14ac:dyDescent="0.2">
      <c r="A362" s="80">
        <v>42384</v>
      </c>
      <c r="B362" s="81">
        <v>6</v>
      </c>
      <c r="H362" s="501">
        <v>98.996000000000009</v>
      </c>
    </row>
    <row r="363" spans="1:8" x14ac:dyDescent="0.2">
      <c r="A363" s="80">
        <v>42384</v>
      </c>
      <c r="B363" s="81">
        <v>7</v>
      </c>
      <c r="H363" s="501">
        <v>114.76800000000001</v>
      </c>
    </row>
    <row r="364" spans="1:8" x14ac:dyDescent="0.2">
      <c r="A364" s="80">
        <v>42384</v>
      </c>
      <c r="B364" s="81">
        <v>8</v>
      </c>
      <c r="H364" s="501">
        <v>124.01599999999999</v>
      </c>
    </row>
    <row r="365" spans="1:8" x14ac:dyDescent="0.2">
      <c r="A365" s="80">
        <v>42384</v>
      </c>
      <c r="B365" s="81">
        <v>9</v>
      </c>
      <c r="H365" s="501">
        <v>131.376</v>
      </c>
    </row>
    <row r="366" spans="1:8" x14ac:dyDescent="0.2">
      <c r="A366" s="80">
        <v>42384</v>
      </c>
      <c r="B366" s="81">
        <v>10</v>
      </c>
      <c r="H366" s="501">
        <v>131.51200000000003</v>
      </c>
    </row>
    <row r="367" spans="1:8" x14ac:dyDescent="0.2">
      <c r="A367" s="80">
        <v>42384</v>
      </c>
      <c r="B367" s="81">
        <v>11</v>
      </c>
      <c r="H367" s="501">
        <v>135.488</v>
      </c>
    </row>
    <row r="368" spans="1:8" x14ac:dyDescent="0.2">
      <c r="A368" s="80">
        <v>42384</v>
      </c>
      <c r="B368" s="81">
        <v>12</v>
      </c>
      <c r="H368" s="501">
        <v>136.74629999999999</v>
      </c>
    </row>
    <row r="369" spans="1:8" x14ac:dyDescent="0.2">
      <c r="A369" s="80">
        <v>42384</v>
      </c>
      <c r="B369" s="81">
        <v>13</v>
      </c>
      <c r="H369" s="501">
        <v>134.68519999999998</v>
      </c>
    </row>
    <row r="370" spans="1:8" x14ac:dyDescent="0.2">
      <c r="A370" s="80">
        <v>42384</v>
      </c>
      <c r="B370" s="81">
        <v>14</v>
      </c>
      <c r="H370" s="501">
        <v>132.33199999999999</v>
      </c>
    </row>
    <row r="371" spans="1:8" x14ac:dyDescent="0.2">
      <c r="A371" s="80">
        <v>42384</v>
      </c>
      <c r="B371" s="81">
        <v>15</v>
      </c>
      <c r="H371" s="501">
        <v>130.28530000000001</v>
      </c>
    </row>
    <row r="372" spans="1:8" x14ac:dyDescent="0.2">
      <c r="A372" s="80">
        <v>42384</v>
      </c>
      <c r="B372" s="81">
        <v>16</v>
      </c>
      <c r="H372" s="501">
        <v>129.70840000000001</v>
      </c>
    </row>
    <row r="373" spans="1:8" x14ac:dyDescent="0.2">
      <c r="A373" s="80">
        <v>42384</v>
      </c>
      <c r="B373" s="81">
        <v>17</v>
      </c>
      <c r="H373" s="501">
        <v>131.93199999999999</v>
      </c>
    </row>
    <row r="374" spans="1:8" x14ac:dyDescent="0.2">
      <c r="A374" s="80">
        <v>42384</v>
      </c>
      <c r="B374" s="81">
        <v>18</v>
      </c>
      <c r="H374" s="501">
        <v>141.95599999999999</v>
      </c>
    </row>
    <row r="375" spans="1:8" x14ac:dyDescent="0.2">
      <c r="A375" s="80">
        <v>42384</v>
      </c>
      <c r="B375" s="81">
        <v>19</v>
      </c>
      <c r="H375" s="501">
        <v>139.98000000000002</v>
      </c>
    </row>
    <row r="376" spans="1:8" x14ac:dyDescent="0.2">
      <c r="A376" s="80">
        <v>42384</v>
      </c>
      <c r="B376" s="81">
        <v>20</v>
      </c>
      <c r="H376" s="501">
        <v>134.23999999999998</v>
      </c>
    </row>
    <row r="377" spans="1:8" x14ac:dyDescent="0.2">
      <c r="A377" s="80">
        <v>42384</v>
      </c>
      <c r="B377" s="81">
        <v>21</v>
      </c>
      <c r="H377" s="501">
        <v>129.02799999999999</v>
      </c>
    </row>
    <row r="378" spans="1:8" x14ac:dyDescent="0.2">
      <c r="A378" s="80">
        <v>42384</v>
      </c>
      <c r="B378" s="81">
        <v>22</v>
      </c>
      <c r="H378" s="501">
        <v>122.5</v>
      </c>
    </row>
    <row r="379" spans="1:8" x14ac:dyDescent="0.2">
      <c r="A379" s="80">
        <v>42384</v>
      </c>
      <c r="B379" s="81">
        <v>23</v>
      </c>
      <c r="H379" s="501">
        <v>112.952</v>
      </c>
    </row>
    <row r="380" spans="1:8" x14ac:dyDescent="0.2">
      <c r="A380" s="80">
        <v>42384</v>
      </c>
      <c r="B380" s="81">
        <v>24</v>
      </c>
      <c r="H380" s="501">
        <v>103.456</v>
      </c>
    </row>
    <row r="381" spans="1:8" x14ac:dyDescent="0.2">
      <c r="A381" s="80">
        <v>42385</v>
      </c>
      <c r="B381" s="81">
        <v>1</v>
      </c>
      <c r="H381" s="501">
        <v>94.692000000000007</v>
      </c>
    </row>
    <row r="382" spans="1:8" x14ac:dyDescent="0.2">
      <c r="A382" s="80">
        <v>42385</v>
      </c>
      <c r="B382" s="81">
        <v>2</v>
      </c>
      <c r="H382" s="501">
        <v>89.811999999999998</v>
      </c>
    </row>
    <row r="383" spans="1:8" x14ac:dyDescent="0.2">
      <c r="A383" s="80">
        <v>42385</v>
      </c>
      <c r="B383" s="81">
        <v>3</v>
      </c>
      <c r="H383" s="501">
        <v>86.399999999999991</v>
      </c>
    </row>
    <row r="384" spans="1:8" x14ac:dyDescent="0.2">
      <c r="A384" s="80">
        <v>42385</v>
      </c>
      <c r="B384" s="81">
        <v>4</v>
      </c>
      <c r="H384" s="501">
        <v>84.872</v>
      </c>
    </row>
    <row r="385" spans="1:8" x14ac:dyDescent="0.2">
      <c r="A385" s="80">
        <v>42385</v>
      </c>
      <c r="B385" s="81">
        <v>5</v>
      </c>
      <c r="H385" s="501">
        <v>85.256</v>
      </c>
    </row>
    <row r="386" spans="1:8" x14ac:dyDescent="0.2">
      <c r="A386" s="80">
        <v>42385</v>
      </c>
      <c r="B386" s="81">
        <v>6</v>
      </c>
      <c r="H386" s="501">
        <v>88.624000000000024</v>
      </c>
    </row>
    <row r="387" spans="1:8" x14ac:dyDescent="0.2">
      <c r="A387" s="80">
        <v>42385</v>
      </c>
      <c r="B387" s="81">
        <v>7</v>
      </c>
      <c r="H387" s="501">
        <v>94.532000000000011</v>
      </c>
    </row>
    <row r="388" spans="1:8" x14ac:dyDescent="0.2">
      <c r="A388" s="80">
        <v>42385</v>
      </c>
      <c r="B388" s="81">
        <v>8</v>
      </c>
      <c r="H388" s="501">
        <v>99.412000000000006</v>
      </c>
    </row>
    <row r="389" spans="1:8" x14ac:dyDescent="0.2">
      <c r="A389" s="80">
        <v>42385</v>
      </c>
      <c r="B389" s="81">
        <v>9</v>
      </c>
      <c r="H389" s="501">
        <v>107.64399999999999</v>
      </c>
    </row>
    <row r="390" spans="1:8" x14ac:dyDescent="0.2">
      <c r="A390" s="80">
        <v>42385</v>
      </c>
      <c r="B390" s="81">
        <v>10</v>
      </c>
      <c r="H390" s="501">
        <v>112.11999999999999</v>
      </c>
    </row>
    <row r="391" spans="1:8" x14ac:dyDescent="0.2">
      <c r="A391" s="80">
        <v>42385</v>
      </c>
      <c r="B391" s="81">
        <v>11</v>
      </c>
      <c r="H391" s="501">
        <v>112.56</v>
      </c>
    </row>
    <row r="392" spans="1:8" x14ac:dyDescent="0.2">
      <c r="A392" s="80">
        <v>42385</v>
      </c>
      <c r="B392" s="81">
        <v>12</v>
      </c>
      <c r="H392" s="501">
        <v>113.256</v>
      </c>
    </row>
    <row r="393" spans="1:8" x14ac:dyDescent="0.2">
      <c r="A393" s="80">
        <v>42385</v>
      </c>
      <c r="B393" s="81">
        <v>13</v>
      </c>
      <c r="H393" s="501">
        <v>111.96799999999999</v>
      </c>
    </row>
    <row r="394" spans="1:8" x14ac:dyDescent="0.2">
      <c r="A394" s="80">
        <v>42385</v>
      </c>
      <c r="B394" s="81">
        <v>14</v>
      </c>
      <c r="H394" s="501">
        <v>109.836</v>
      </c>
    </row>
    <row r="395" spans="1:8" x14ac:dyDescent="0.2">
      <c r="A395" s="80">
        <v>42385</v>
      </c>
      <c r="B395" s="81">
        <v>15</v>
      </c>
      <c r="H395" s="501">
        <v>109.13199999999999</v>
      </c>
    </row>
    <row r="396" spans="1:8" x14ac:dyDescent="0.2">
      <c r="A396" s="80">
        <v>42385</v>
      </c>
      <c r="B396" s="81">
        <v>16</v>
      </c>
      <c r="H396" s="501">
        <v>108.96000000000001</v>
      </c>
    </row>
    <row r="397" spans="1:8" x14ac:dyDescent="0.2">
      <c r="A397" s="80">
        <v>42385</v>
      </c>
      <c r="B397" s="81">
        <v>17</v>
      </c>
      <c r="H397" s="501">
        <v>112.02799999999998</v>
      </c>
    </row>
    <row r="398" spans="1:8" x14ac:dyDescent="0.2">
      <c r="A398" s="80">
        <v>42385</v>
      </c>
      <c r="B398" s="81">
        <v>18</v>
      </c>
      <c r="H398" s="501">
        <v>123.488</v>
      </c>
    </row>
    <row r="399" spans="1:8" x14ac:dyDescent="0.2">
      <c r="A399" s="80">
        <v>42385</v>
      </c>
      <c r="B399" s="81">
        <v>19</v>
      </c>
      <c r="H399" s="501">
        <v>125.12400000000004</v>
      </c>
    </row>
    <row r="400" spans="1:8" x14ac:dyDescent="0.2">
      <c r="A400" s="80">
        <v>42385</v>
      </c>
      <c r="B400" s="81">
        <v>20</v>
      </c>
      <c r="H400" s="501">
        <v>123.24000000000001</v>
      </c>
    </row>
    <row r="401" spans="1:8" x14ac:dyDescent="0.2">
      <c r="A401" s="80">
        <v>42385</v>
      </c>
      <c r="B401" s="81">
        <v>21</v>
      </c>
      <c r="H401" s="501">
        <v>119.77200000000001</v>
      </c>
    </row>
    <row r="402" spans="1:8" x14ac:dyDescent="0.2">
      <c r="A402" s="80">
        <v>42385</v>
      </c>
      <c r="B402" s="81">
        <v>22</v>
      </c>
      <c r="H402" s="501">
        <v>115.40000000000002</v>
      </c>
    </row>
    <row r="403" spans="1:8" x14ac:dyDescent="0.2">
      <c r="A403" s="80">
        <v>42385</v>
      </c>
      <c r="B403" s="81">
        <v>23</v>
      </c>
      <c r="H403" s="501">
        <v>107.34160000000001</v>
      </c>
    </row>
    <row r="404" spans="1:8" x14ac:dyDescent="0.2">
      <c r="A404" s="80">
        <v>42385</v>
      </c>
      <c r="B404" s="81">
        <v>24</v>
      </c>
      <c r="H404" s="501">
        <v>98.94289999999998</v>
      </c>
    </row>
    <row r="405" spans="1:8" x14ac:dyDescent="0.2">
      <c r="A405" s="80">
        <v>42386</v>
      </c>
      <c r="B405" s="81">
        <v>1</v>
      </c>
      <c r="H405" s="501">
        <v>92.275999999999996</v>
      </c>
    </row>
    <row r="406" spans="1:8" x14ac:dyDescent="0.2">
      <c r="A406" s="80">
        <v>42386</v>
      </c>
      <c r="B406" s="81">
        <v>2</v>
      </c>
      <c r="H406" s="501">
        <v>87.943999999999988</v>
      </c>
    </row>
    <row r="407" spans="1:8" x14ac:dyDescent="0.2">
      <c r="A407" s="80">
        <v>42386</v>
      </c>
      <c r="B407" s="81">
        <v>3</v>
      </c>
      <c r="H407" s="501">
        <v>84.935999999999993</v>
      </c>
    </row>
    <row r="408" spans="1:8" x14ac:dyDescent="0.2">
      <c r="A408" s="80">
        <v>42386</v>
      </c>
      <c r="B408" s="81">
        <v>4</v>
      </c>
      <c r="H408" s="501">
        <v>84.019999999999982</v>
      </c>
    </row>
    <row r="409" spans="1:8" x14ac:dyDescent="0.2">
      <c r="A409" s="80">
        <v>42386</v>
      </c>
      <c r="B409" s="81">
        <v>5</v>
      </c>
      <c r="H409" s="501">
        <v>84.515999999999991</v>
      </c>
    </row>
    <row r="410" spans="1:8" x14ac:dyDescent="0.2">
      <c r="A410" s="80">
        <v>42386</v>
      </c>
      <c r="B410" s="81">
        <v>6</v>
      </c>
      <c r="H410" s="501">
        <v>88.28</v>
      </c>
    </row>
    <row r="411" spans="1:8" x14ac:dyDescent="0.2">
      <c r="A411" s="80">
        <v>42386</v>
      </c>
      <c r="B411" s="81">
        <v>7</v>
      </c>
      <c r="H411" s="501">
        <v>92.403999999999996</v>
      </c>
    </row>
    <row r="412" spans="1:8" x14ac:dyDescent="0.2">
      <c r="A412" s="80">
        <v>42386</v>
      </c>
      <c r="B412" s="81">
        <v>8</v>
      </c>
      <c r="H412" s="501">
        <v>94.232000000000014</v>
      </c>
    </row>
    <row r="413" spans="1:8" x14ac:dyDescent="0.2">
      <c r="A413" s="80">
        <v>42386</v>
      </c>
      <c r="B413" s="81">
        <v>9</v>
      </c>
      <c r="H413" s="501">
        <v>98.907999999999987</v>
      </c>
    </row>
    <row r="414" spans="1:8" x14ac:dyDescent="0.2">
      <c r="A414" s="80">
        <v>42386</v>
      </c>
      <c r="B414" s="81">
        <v>10</v>
      </c>
      <c r="H414" s="501">
        <v>101.94</v>
      </c>
    </row>
    <row r="415" spans="1:8" x14ac:dyDescent="0.2">
      <c r="A415" s="80">
        <v>42386</v>
      </c>
      <c r="B415" s="81">
        <v>11</v>
      </c>
      <c r="H415" s="501">
        <v>104.11999999999998</v>
      </c>
    </row>
    <row r="416" spans="1:8" x14ac:dyDescent="0.2">
      <c r="A416" s="80">
        <v>42386</v>
      </c>
      <c r="B416" s="81">
        <v>12</v>
      </c>
      <c r="H416" s="501">
        <v>105.02000000000002</v>
      </c>
    </row>
    <row r="417" spans="1:8" x14ac:dyDescent="0.2">
      <c r="A417" s="80">
        <v>42386</v>
      </c>
      <c r="B417" s="81">
        <v>13</v>
      </c>
      <c r="H417" s="501">
        <v>104.77999999999999</v>
      </c>
    </row>
    <row r="418" spans="1:8" x14ac:dyDescent="0.2">
      <c r="A418" s="80">
        <v>42386</v>
      </c>
      <c r="B418" s="81">
        <v>14</v>
      </c>
      <c r="H418" s="501">
        <v>104.652</v>
      </c>
    </row>
    <row r="419" spans="1:8" x14ac:dyDescent="0.2">
      <c r="A419" s="80">
        <v>42386</v>
      </c>
      <c r="B419" s="81">
        <v>15</v>
      </c>
      <c r="H419" s="501">
        <v>104.672</v>
      </c>
    </row>
    <row r="420" spans="1:8" x14ac:dyDescent="0.2">
      <c r="A420" s="80">
        <v>42386</v>
      </c>
      <c r="B420" s="81">
        <v>16</v>
      </c>
      <c r="H420" s="501">
        <v>106.32</v>
      </c>
    </row>
    <row r="421" spans="1:8" x14ac:dyDescent="0.2">
      <c r="A421" s="80">
        <v>42386</v>
      </c>
      <c r="B421" s="81">
        <v>17</v>
      </c>
      <c r="H421" s="501">
        <v>109.376</v>
      </c>
    </row>
    <row r="422" spans="1:8" x14ac:dyDescent="0.2">
      <c r="A422" s="80">
        <v>42386</v>
      </c>
      <c r="B422" s="81">
        <v>18</v>
      </c>
      <c r="H422" s="501">
        <v>120.68399999999998</v>
      </c>
    </row>
    <row r="423" spans="1:8" x14ac:dyDescent="0.2">
      <c r="A423" s="80">
        <v>42386</v>
      </c>
      <c r="B423" s="81">
        <v>19</v>
      </c>
      <c r="H423" s="501">
        <v>123.08800000000001</v>
      </c>
    </row>
    <row r="424" spans="1:8" x14ac:dyDescent="0.2">
      <c r="A424" s="80">
        <v>42386</v>
      </c>
      <c r="B424" s="81">
        <v>20</v>
      </c>
      <c r="H424" s="501">
        <v>121.19199999999999</v>
      </c>
    </row>
    <row r="425" spans="1:8" x14ac:dyDescent="0.2">
      <c r="A425" s="80">
        <v>42386</v>
      </c>
      <c r="B425" s="81">
        <v>21</v>
      </c>
      <c r="H425" s="501">
        <v>117.61200000000001</v>
      </c>
    </row>
    <row r="426" spans="1:8" x14ac:dyDescent="0.2">
      <c r="A426" s="80">
        <v>42386</v>
      </c>
      <c r="B426" s="81">
        <v>22</v>
      </c>
      <c r="H426" s="501">
        <v>112.43600000000001</v>
      </c>
    </row>
    <row r="427" spans="1:8" x14ac:dyDescent="0.2">
      <c r="A427" s="80">
        <v>42386</v>
      </c>
      <c r="B427" s="81">
        <v>23</v>
      </c>
      <c r="H427" s="501">
        <v>104.316</v>
      </c>
    </row>
    <row r="428" spans="1:8" x14ac:dyDescent="0.2">
      <c r="A428" s="80">
        <v>42386</v>
      </c>
      <c r="B428" s="81">
        <v>24</v>
      </c>
      <c r="H428" s="501">
        <v>95.507999999999981</v>
      </c>
    </row>
    <row r="429" spans="1:8" x14ac:dyDescent="0.2">
      <c r="A429" s="80">
        <v>42387</v>
      </c>
      <c r="B429" s="81">
        <v>1</v>
      </c>
      <c r="H429" s="501">
        <v>88.807999999999993</v>
      </c>
    </row>
    <row r="430" spans="1:8" x14ac:dyDescent="0.2">
      <c r="A430" s="80">
        <v>42387</v>
      </c>
      <c r="B430" s="81">
        <v>2</v>
      </c>
      <c r="H430" s="501">
        <v>84.527999999999992</v>
      </c>
    </row>
    <row r="431" spans="1:8" x14ac:dyDescent="0.2">
      <c r="A431" s="80">
        <v>42387</v>
      </c>
      <c r="B431" s="81">
        <v>3</v>
      </c>
      <c r="H431" s="501">
        <v>82.548000000000002</v>
      </c>
    </row>
    <row r="432" spans="1:8" x14ac:dyDescent="0.2">
      <c r="A432" s="80">
        <v>42387</v>
      </c>
      <c r="B432" s="81">
        <v>4</v>
      </c>
      <c r="H432" s="501">
        <v>82.58</v>
      </c>
    </row>
    <row r="433" spans="1:8" x14ac:dyDescent="0.2">
      <c r="A433" s="80">
        <v>42387</v>
      </c>
      <c r="B433" s="81">
        <v>5</v>
      </c>
      <c r="H433" s="501">
        <v>85.828000000000003</v>
      </c>
    </row>
    <row r="434" spans="1:8" x14ac:dyDescent="0.2">
      <c r="A434" s="80">
        <v>42387</v>
      </c>
      <c r="B434" s="81">
        <v>6</v>
      </c>
      <c r="H434" s="501">
        <v>93.579999999999984</v>
      </c>
    </row>
    <row r="435" spans="1:8" x14ac:dyDescent="0.2">
      <c r="A435" s="80">
        <v>42387</v>
      </c>
      <c r="B435" s="81">
        <v>7</v>
      </c>
      <c r="H435" s="501">
        <v>103.116</v>
      </c>
    </row>
    <row r="436" spans="1:8" x14ac:dyDescent="0.2">
      <c r="A436" s="80">
        <v>42387</v>
      </c>
      <c r="B436" s="81">
        <v>8</v>
      </c>
      <c r="H436" s="501">
        <v>109.25200000000001</v>
      </c>
    </row>
    <row r="437" spans="1:8" x14ac:dyDescent="0.2">
      <c r="A437" s="80">
        <v>42387</v>
      </c>
      <c r="B437" s="81">
        <v>9</v>
      </c>
      <c r="H437" s="501">
        <v>116.56399999999999</v>
      </c>
    </row>
    <row r="438" spans="1:8" x14ac:dyDescent="0.2">
      <c r="A438" s="80">
        <v>42387</v>
      </c>
      <c r="B438" s="81">
        <v>10</v>
      </c>
      <c r="H438" s="501">
        <v>119.5</v>
      </c>
    </row>
    <row r="439" spans="1:8" x14ac:dyDescent="0.2">
      <c r="A439" s="80">
        <v>42387</v>
      </c>
      <c r="B439" s="81">
        <v>11</v>
      </c>
      <c r="H439" s="501">
        <v>122.792</v>
      </c>
    </row>
    <row r="440" spans="1:8" x14ac:dyDescent="0.2">
      <c r="A440" s="80">
        <v>42387</v>
      </c>
      <c r="B440" s="81">
        <v>12</v>
      </c>
      <c r="H440" s="501">
        <v>123.50399999999999</v>
      </c>
    </row>
    <row r="441" spans="1:8" x14ac:dyDescent="0.2">
      <c r="A441" s="80">
        <v>42387</v>
      </c>
      <c r="B441" s="81">
        <v>13</v>
      </c>
      <c r="H441" s="501">
        <v>125.52800000000001</v>
      </c>
    </row>
    <row r="442" spans="1:8" x14ac:dyDescent="0.2">
      <c r="A442" s="80">
        <v>42387</v>
      </c>
      <c r="B442" s="81">
        <v>14</v>
      </c>
      <c r="H442" s="501">
        <v>125.33999999999999</v>
      </c>
    </row>
    <row r="443" spans="1:8" x14ac:dyDescent="0.2">
      <c r="A443" s="80">
        <v>42387</v>
      </c>
      <c r="B443" s="81">
        <v>15</v>
      </c>
      <c r="H443" s="501">
        <v>125.04400000000001</v>
      </c>
    </row>
    <row r="444" spans="1:8" x14ac:dyDescent="0.2">
      <c r="A444" s="80">
        <v>42387</v>
      </c>
      <c r="B444" s="81">
        <v>16</v>
      </c>
      <c r="H444" s="501">
        <v>124.512</v>
      </c>
    </row>
    <row r="445" spans="1:8" x14ac:dyDescent="0.2">
      <c r="A445" s="80">
        <v>42387</v>
      </c>
      <c r="B445" s="81">
        <v>17</v>
      </c>
      <c r="H445" s="501">
        <v>126.44799999999999</v>
      </c>
    </row>
    <row r="446" spans="1:8" x14ac:dyDescent="0.2">
      <c r="A446" s="80">
        <v>42387</v>
      </c>
      <c r="B446" s="81">
        <v>18</v>
      </c>
      <c r="H446" s="501">
        <v>138.05199999999999</v>
      </c>
    </row>
    <row r="447" spans="1:8" x14ac:dyDescent="0.2">
      <c r="A447" s="80">
        <v>42387</v>
      </c>
      <c r="B447" s="81">
        <v>19</v>
      </c>
      <c r="H447" s="501">
        <v>138.35599999999999</v>
      </c>
    </row>
    <row r="448" spans="1:8" x14ac:dyDescent="0.2">
      <c r="A448" s="80">
        <v>42387</v>
      </c>
      <c r="B448" s="81">
        <v>20</v>
      </c>
      <c r="H448" s="501">
        <v>133.56800000000001</v>
      </c>
    </row>
    <row r="449" spans="1:8" x14ac:dyDescent="0.2">
      <c r="A449" s="80">
        <v>42387</v>
      </c>
      <c r="B449" s="81">
        <v>21</v>
      </c>
      <c r="H449" s="501">
        <v>128.548</v>
      </c>
    </row>
    <row r="450" spans="1:8" x14ac:dyDescent="0.2">
      <c r="A450" s="80">
        <v>42387</v>
      </c>
      <c r="B450" s="81">
        <v>22</v>
      </c>
      <c r="H450" s="501">
        <v>120.652</v>
      </c>
    </row>
    <row r="451" spans="1:8" x14ac:dyDescent="0.2">
      <c r="A451" s="80">
        <v>42387</v>
      </c>
      <c r="B451" s="81">
        <v>23</v>
      </c>
      <c r="H451" s="501">
        <v>108.98399999999999</v>
      </c>
    </row>
    <row r="452" spans="1:8" x14ac:dyDescent="0.2">
      <c r="A452" s="80">
        <v>42387</v>
      </c>
      <c r="B452" s="81">
        <v>24</v>
      </c>
      <c r="H452" s="501">
        <v>97.891999999999996</v>
      </c>
    </row>
    <row r="453" spans="1:8" x14ac:dyDescent="0.2">
      <c r="A453" s="80">
        <v>42388</v>
      </c>
      <c r="B453" s="81">
        <v>1</v>
      </c>
      <c r="H453" s="501">
        <v>90.027999999999992</v>
      </c>
    </row>
    <row r="454" spans="1:8" x14ac:dyDescent="0.2">
      <c r="A454" s="80">
        <v>42388</v>
      </c>
      <c r="B454" s="81">
        <v>2</v>
      </c>
      <c r="H454" s="501">
        <v>85.307999999999993</v>
      </c>
    </row>
    <row r="455" spans="1:8" x14ac:dyDescent="0.2">
      <c r="A455" s="80">
        <v>42388</v>
      </c>
      <c r="B455" s="81">
        <v>3</v>
      </c>
      <c r="H455" s="501">
        <v>82.708000000000013</v>
      </c>
    </row>
    <row r="456" spans="1:8" x14ac:dyDescent="0.2">
      <c r="A456" s="80">
        <v>42388</v>
      </c>
      <c r="B456" s="81">
        <v>4</v>
      </c>
      <c r="H456" s="501">
        <v>82.384</v>
      </c>
    </row>
    <row r="457" spans="1:8" x14ac:dyDescent="0.2">
      <c r="A457" s="80">
        <v>42388</v>
      </c>
      <c r="B457" s="81">
        <v>5</v>
      </c>
      <c r="H457" s="501">
        <v>85.175999999999988</v>
      </c>
    </row>
    <row r="458" spans="1:8" x14ac:dyDescent="0.2">
      <c r="A458" s="80">
        <v>42388</v>
      </c>
      <c r="B458" s="81">
        <v>6</v>
      </c>
      <c r="H458" s="501">
        <v>95.467999999999989</v>
      </c>
    </row>
    <row r="459" spans="1:8" x14ac:dyDescent="0.2">
      <c r="A459" s="80">
        <v>42388</v>
      </c>
      <c r="B459" s="81">
        <v>7</v>
      </c>
      <c r="H459" s="501">
        <v>110.95199999999998</v>
      </c>
    </row>
    <row r="460" spans="1:8" x14ac:dyDescent="0.2">
      <c r="A460" s="80">
        <v>42388</v>
      </c>
      <c r="B460" s="81">
        <v>8</v>
      </c>
      <c r="H460" s="501">
        <v>118.40769999999999</v>
      </c>
    </row>
    <row r="461" spans="1:8" x14ac:dyDescent="0.2">
      <c r="A461" s="80">
        <v>42388</v>
      </c>
      <c r="B461" s="81">
        <v>9</v>
      </c>
      <c r="H461" s="501">
        <v>122.71050000000002</v>
      </c>
    </row>
    <row r="462" spans="1:8" x14ac:dyDescent="0.2">
      <c r="A462" s="80">
        <v>42388</v>
      </c>
      <c r="B462" s="81">
        <v>10</v>
      </c>
      <c r="H462" s="501">
        <v>126.06529999999999</v>
      </c>
    </row>
    <row r="463" spans="1:8" x14ac:dyDescent="0.2">
      <c r="A463" s="80">
        <v>42388</v>
      </c>
      <c r="B463" s="81">
        <v>11</v>
      </c>
      <c r="H463" s="501">
        <v>128.91120000000001</v>
      </c>
    </row>
    <row r="464" spans="1:8" x14ac:dyDescent="0.2">
      <c r="A464" s="80">
        <v>42388</v>
      </c>
      <c r="B464" s="81">
        <v>12</v>
      </c>
      <c r="H464" s="501">
        <v>132.81700000000001</v>
      </c>
    </row>
    <row r="465" spans="1:8" x14ac:dyDescent="0.2">
      <c r="A465" s="80">
        <v>42388</v>
      </c>
      <c r="B465" s="81">
        <v>13</v>
      </c>
      <c r="H465" s="501">
        <v>133.54660000000001</v>
      </c>
    </row>
    <row r="466" spans="1:8" x14ac:dyDescent="0.2">
      <c r="A466" s="80">
        <v>42388</v>
      </c>
      <c r="B466" s="81">
        <v>14</v>
      </c>
      <c r="H466" s="501">
        <v>132.00659999999999</v>
      </c>
    </row>
    <row r="467" spans="1:8" x14ac:dyDescent="0.2">
      <c r="A467" s="80">
        <v>42388</v>
      </c>
      <c r="B467" s="81">
        <v>15</v>
      </c>
      <c r="H467" s="501">
        <v>131.56779999999998</v>
      </c>
    </row>
    <row r="468" spans="1:8" x14ac:dyDescent="0.2">
      <c r="A468" s="80">
        <v>42388</v>
      </c>
      <c r="B468" s="81">
        <v>16</v>
      </c>
      <c r="H468" s="501">
        <v>132.62209999999999</v>
      </c>
    </row>
    <row r="469" spans="1:8" x14ac:dyDescent="0.2">
      <c r="A469" s="80">
        <v>42388</v>
      </c>
      <c r="B469" s="81">
        <v>17</v>
      </c>
      <c r="H469" s="501">
        <v>134.69089999999997</v>
      </c>
    </row>
    <row r="470" spans="1:8" x14ac:dyDescent="0.2">
      <c r="A470" s="80">
        <v>42388</v>
      </c>
      <c r="B470" s="81">
        <v>18</v>
      </c>
      <c r="H470" s="501">
        <v>144.1942</v>
      </c>
    </row>
    <row r="471" spans="1:8" x14ac:dyDescent="0.2">
      <c r="A471" s="80">
        <v>42388</v>
      </c>
      <c r="B471" s="81">
        <v>19</v>
      </c>
      <c r="H471" s="501">
        <v>143.87609999999998</v>
      </c>
    </row>
    <row r="472" spans="1:8" x14ac:dyDescent="0.2">
      <c r="A472" s="80">
        <v>42388</v>
      </c>
      <c r="B472" s="81">
        <v>20</v>
      </c>
      <c r="H472" s="501">
        <v>137.74400000000003</v>
      </c>
    </row>
    <row r="473" spans="1:8" x14ac:dyDescent="0.2">
      <c r="A473" s="80">
        <v>42388</v>
      </c>
      <c r="B473" s="81">
        <v>21</v>
      </c>
      <c r="H473" s="501">
        <v>132.17600000000002</v>
      </c>
    </row>
    <row r="474" spans="1:8" x14ac:dyDescent="0.2">
      <c r="A474" s="80">
        <v>42388</v>
      </c>
      <c r="B474" s="81">
        <v>22</v>
      </c>
      <c r="H474" s="501">
        <v>123.51599999999999</v>
      </c>
    </row>
    <row r="475" spans="1:8" x14ac:dyDescent="0.2">
      <c r="A475" s="80">
        <v>42388</v>
      </c>
      <c r="B475" s="81">
        <v>23</v>
      </c>
      <c r="H475" s="501">
        <v>110.664</v>
      </c>
    </row>
    <row r="476" spans="1:8" x14ac:dyDescent="0.2">
      <c r="A476" s="80">
        <v>42388</v>
      </c>
      <c r="B476" s="81">
        <v>24</v>
      </c>
      <c r="H476" s="501">
        <v>98.984000000000009</v>
      </c>
    </row>
    <row r="477" spans="1:8" x14ac:dyDescent="0.2">
      <c r="A477" s="80">
        <v>42389</v>
      </c>
      <c r="B477" s="81">
        <v>1</v>
      </c>
      <c r="H477" s="501">
        <v>91.208000000000013</v>
      </c>
    </row>
    <row r="478" spans="1:8" x14ac:dyDescent="0.2">
      <c r="A478" s="80">
        <v>42389</v>
      </c>
      <c r="B478" s="81">
        <v>2</v>
      </c>
      <c r="H478" s="501">
        <v>86.783999999999992</v>
      </c>
    </row>
    <row r="479" spans="1:8" x14ac:dyDescent="0.2">
      <c r="A479" s="80">
        <v>42389</v>
      </c>
      <c r="B479" s="81">
        <v>3</v>
      </c>
      <c r="H479" s="501">
        <v>84.060000000000016</v>
      </c>
    </row>
    <row r="480" spans="1:8" x14ac:dyDescent="0.2">
      <c r="A480" s="80">
        <v>42389</v>
      </c>
      <c r="B480" s="81">
        <v>4</v>
      </c>
      <c r="H480" s="501">
        <v>83.647999999999996</v>
      </c>
    </row>
    <row r="481" spans="1:8" x14ac:dyDescent="0.2">
      <c r="A481" s="80">
        <v>42389</v>
      </c>
      <c r="B481" s="81">
        <v>5</v>
      </c>
      <c r="H481" s="501">
        <v>86.183999999999997</v>
      </c>
    </row>
    <row r="482" spans="1:8" x14ac:dyDescent="0.2">
      <c r="A482" s="80">
        <v>42389</v>
      </c>
      <c r="B482" s="81">
        <v>6</v>
      </c>
      <c r="H482" s="501">
        <v>95.02</v>
      </c>
    </row>
    <row r="483" spans="1:8" x14ac:dyDescent="0.2">
      <c r="A483" s="80">
        <v>42389</v>
      </c>
      <c r="B483" s="81">
        <v>7</v>
      </c>
      <c r="H483" s="501">
        <v>110.416</v>
      </c>
    </row>
    <row r="484" spans="1:8" x14ac:dyDescent="0.2">
      <c r="A484" s="80">
        <v>42389</v>
      </c>
      <c r="B484" s="81">
        <v>8</v>
      </c>
      <c r="H484" s="501">
        <v>119.34399999999999</v>
      </c>
    </row>
    <row r="485" spans="1:8" x14ac:dyDescent="0.2">
      <c r="A485" s="80">
        <v>42389</v>
      </c>
      <c r="B485" s="81">
        <v>9</v>
      </c>
      <c r="H485" s="501">
        <v>124.20000000000002</v>
      </c>
    </row>
    <row r="486" spans="1:8" x14ac:dyDescent="0.2">
      <c r="A486" s="80">
        <v>42389</v>
      </c>
      <c r="B486" s="81">
        <v>10</v>
      </c>
      <c r="H486" s="501">
        <v>127.91999999999999</v>
      </c>
    </row>
    <row r="487" spans="1:8" x14ac:dyDescent="0.2">
      <c r="A487" s="80">
        <v>42389</v>
      </c>
      <c r="B487" s="81">
        <v>11</v>
      </c>
      <c r="H487" s="501">
        <v>130.37200000000001</v>
      </c>
    </row>
    <row r="488" spans="1:8" x14ac:dyDescent="0.2">
      <c r="A488" s="80">
        <v>42389</v>
      </c>
      <c r="B488" s="81">
        <v>12</v>
      </c>
      <c r="H488" s="501">
        <v>130.43200000000002</v>
      </c>
    </row>
    <row r="489" spans="1:8" x14ac:dyDescent="0.2">
      <c r="A489" s="80">
        <v>42389</v>
      </c>
      <c r="B489" s="81">
        <v>13</v>
      </c>
      <c r="H489" s="501">
        <v>129.99199999999999</v>
      </c>
    </row>
    <row r="490" spans="1:8" x14ac:dyDescent="0.2">
      <c r="A490" s="80">
        <v>42389</v>
      </c>
      <c r="B490" s="81">
        <v>14</v>
      </c>
      <c r="H490" s="501">
        <v>130.876</v>
      </c>
    </row>
    <row r="491" spans="1:8" x14ac:dyDescent="0.2">
      <c r="A491" s="80">
        <v>42389</v>
      </c>
      <c r="B491" s="81">
        <v>15</v>
      </c>
      <c r="H491" s="501">
        <v>130.9</v>
      </c>
    </row>
    <row r="492" spans="1:8" x14ac:dyDescent="0.2">
      <c r="A492" s="80">
        <v>42389</v>
      </c>
      <c r="B492" s="81">
        <v>16</v>
      </c>
      <c r="H492" s="501">
        <v>130.708</v>
      </c>
    </row>
    <row r="493" spans="1:8" x14ac:dyDescent="0.2">
      <c r="A493" s="80">
        <v>42389</v>
      </c>
      <c r="B493" s="81">
        <v>17</v>
      </c>
      <c r="H493" s="501">
        <v>132.804</v>
      </c>
    </row>
    <row r="494" spans="1:8" x14ac:dyDescent="0.2">
      <c r="A494" s="80">
        <v>42389</v>
      </c>
      <c r="B494" s="81">
        <v>18</v>
      </c>
      <c r="H494" s="501">
        <v>141.23600000000002</v>
      </c>
    </row>
    <row r="495" spans="1:8" x14ac:dyDescent="0.2">
      <c r="A495" s="80">
        <v>42389</v>
      </c>
      <c r="B495" s="81">
        <v>19</v>
      </c>
      <c r="H495" s="501">
        <v>140.02799999999999</v>
      </c>
    </row>
    <row r="496" spans="1:8" x14ac:dyDescent="0.2">
      <c r="A496" s="80">
        <v>42389</v>
      </c>
      <c r="B496" s="81">
        <v>20</v>
      </c>
      <c r="H496" s="501">
        <v>134.13200000000001</v>
      </c>
    </row>
    <row r="497" spans="1:8" x14ac:dyDescent="0.2">
      <c r="A497" s="80">
        <v>42389</v>
      </c>
      <c r="B497" s="81">
        <v>21</v>
      </c>
      <c r="H497" s="501">
        <v>128.86800000000002</v>
      </c>
    </row>
    <row r="498" spans="1:8" x14ac:dyDescent="0.2">
      <c r="A498" s="80">
        <v>42389</v>
      </c>
      <c r="B498" s="81">
        <v>22</v>
      </c>
      <c r="H498" s="501">
        <v>120.592</v>
      </c>
    </row>
    <row r="499" spans="1:8" x14ac:dyDescent="0.2">
      <c r="A499" s="80">
        <v>42389</v>
      </c>
      <c r="B499" s="81">
        <v>23</v>
      </c>
      <c r="H499" s="501">
        <v>108.80399999999997</v>
      </c>
    </row>
    <row r="500" spans="1:8" x14ac:dyDescent="0.2">
      <c r="A500" s="80">
        <v>42389</v>
      </c>
      <c r="B500" s="81">
        <v>24</v>
      </c>
      <c r="H500" s="501">
        <v>98.036000000000016</v>
      </c>
    </row>
    <row r="501" spans="1:8" x14ac:dyDescent="0.2">
      <c r="A501" s="80">
        <v>42390</v>
      </c>
      <c r="B501" s="81">
        <v>1</v>
      </c>
      <c r="H501" s="501">
        <v>90.628</v>
      </c>
    </row>
    <row r="502" spans="1:8" x14ac:dyDescent="0.2">
      <c r="A502" s="80">
        <v>42390</v>
      </c>
      <c r="B502" s="81">
        <v>2</v>
      </c>
      <c r="H502" s="501">
        <v>86.36</v>
      </c>
    </row>
    <row r="503" spans="1:8" x14ac:dyDescent="0.2">
      <c r="A503" s="80">
        <v>42390</v>
      </c>
      <c r="B503" s="81">
        <v>3</v>
      </c>
      <c r="H503" s="501">
        <v>83.971999999999994</v>
      </c>
    </row>
    <row r="504" spans="1:8" x14ac:dyDescent="0.2">
      <c r="A504" s="80">
        <v>42390</v>
      </c>
      <c r="B504" s="81">
        <v>4</v>
      </c>
      <c r="H504" s="501">
        <v>83.816000000000003</v>
      </c>
    </row>
    <row r="505" spans="1:8" x14ac:dyDescent="0.2">
      <c r="A505" s="80">
        <v>42390</v>
      </c>
      <c r="B505" s="81">
        <v>5</v>
      </c>
      <c r="H505" s="501">
        <v>86.887999999999977</v>
      </c>
    </row>
    <row r="506" spans="1:8" x14ac:dyDescent="0.2">
      <c r="A506" s="80">
        <v>42390</v>
      </c>
      <c r="B506" s="81">
        <v>6</v>
      </c>
      <c r="H506" s="501">
        <v>97.108000000000004</v>
      </c>
    </row>
    <row r="507" spans="1:8" x14ac:dyDescent="0.2">
      <c r="A507" s="80">
        <v>42390</v>
      </c>
      <c r="B507" s="81">
        <v>7</v>
      </c>
      <c r="H507" s="501">
        <v>112.68000000000002</v>
      </c>
    </row>
    <row r="508" spans="1:8" x14ac:dyDescent="0.2">
      <c r="A508" s="80">
        <v>42390</v>
      </c>
      <c r="B508" s="81">
        <v>8</v>
      </c>
      <c r="H508" s="501">
        <v>120.504</v>
      </c>
    </row>
    <row r="509" spans="1:8" x14ac:dyDescent="0.2">
      <c r="A509" s="80">
        <v>42390</v>
      </c>
      <c r="B509" s="81">
        <v>9</v>
      </c>
      <c r="H509" s="501">
        <v>126.24000000000001</v>
      </c>
    </row>
    <row r="510" spans="1:8" x14ac:dyDescent="0.2">
      <c r="A510" s="80">
        <v>42390</v>
      </c>
      <c r="B510" s="81">
        <v>10</v>
      </c>
      <c r="H510" s="501">
        <v>128.79600000000002</v>
      </c>
    </row>
    <row r="511" spans="1:8" x14ac:dyDescent="0.2">
      <c r="A511" s="80">
        <v>42390</v>
      </c>
      <c r="B511" s="81">
        <v>11</v>
      </c>
      <c r="H511" s="501">
        <v>131.41600000000003</v>
      </c>
    </row>
    <row r="512" spans="1:8" x14ac:dyDescent="0.2">
      <c r="A512" s="80">
        <v>42390</v>
      </c>
      <c r="B512" s="81">
        <v>12</v>
      </c>
      <c r="H512" s="501">
        <v>131.40799999999999</v>
      </c>
    </row>
    <row r="513" spans="1:8" x14ac:dyDescent="0.2">
      <c r="A513" s="80">
        <v>42390</v>
      </c>
      <c r="B513" s="81">
        <v>13</v>
      </c>
      <c r="H513" s="501">
        <v>131.41279999999998</v>
      </c>
    </row>
    <row r="514" spans="1:8" x14ac:dyDescent="0.2">
      <c r="A514" s="80">
        <v>42390</v>
      </c>
      <c r="B514" s="81">
        <v>14</v>
      </c>
      <c r="H514" s="501">
        <v>132.70320000000001</v>
      </c>
    </row>
    <row r="515" spans="1:8" x14ac:dyDescent="0.2">
      <c r="A515" s="80">
        <v>42390</v>
      </c>
      <c r="B515" s="81">
        <v>15</v>
      </c>
      <c r="H515" s="501">
        <v>132.75920000000002</v>
      </c>
    </row>
    <row r="516" spans="1:8" x14ac:dyDescent="0.2">
      <c r="A516" s="80">
        <v>42390</v>
      </c>
      <c r="B516" s="81">
        <v>16</v>
      </c>
      <c r="H516" s="501">
        <v>131.9248</v>
      </c>
    </row>
    <row r="517" spans="1:8" x14ac:dyDescent="0.2">
      <c r="A517" s="80">
        <v>42390</v>
      </c>
      <c r="B517" s="81">
        <v>17</v>
      </c>
      <c r="H517" s="501">
        <v>131.9736</v>
      </c>
    </row>
    <row r="518" spans="1:8" x14ac:dyDescent="0.2">
      <c r="A518" s="80">
        <v>42390</v>
      </c>
      <c r="B518" s="81">
        <v>18</v>
      </c>
      <c r="H518" s="501">
        <v>139.45089999999999</v>
      </c>
    </row>
    <row r="519" spans="1:8" x14ac:dyDescent="0.2">
      <c r="A519" s="80">
        <v>42390</v>
      </c>
      <c r="B519" s="81">
        <v>19</v>
      </c>
      <c r="H519" s="501">
        <v>137.2244</v>
      </c>
    </row>
    <row r="520" spans="1:8" x14ac:dyDescent="0.2">
      <c r="A520" s="80">
        <v>42390</v>
      </c>
      <c r="B520" s="81">
        <v>20</v>
      </c>
      <c r="H520" s="501">
        <v>131.18240000000003</v>
      </c>
    </row>
    <row r="521" spans="1:8" x14ac:dyDescent="0.2">
      <c r="A521" s="80">
        <v>42390</v>
      </c>
      <c r="B521" s="81">
        <v>21</v>
      </c>
      <c r="H521" s="501">
        <v>125.94710000000001</v>
      </c>
    </row>
    <row r="522" spans="1:8" x14ac:dyDescent="0.2">
      <c r="A522" s="80">
        <v>42390</v>
      </c>
      <c r="B522" s="81">
        <v>22</v>
      </c>
      <c r="H522" s="501">
        <v>118.91879900000001</v>
      </c>
    </row>
    <row r="523" spans="1:8" x14ac:dyDescent="0.2">
      <c r="A523" s="80">
        <v>42390</v>
      </c>
      <c r="B523" s="81">
        <v>23</v>
      </c>
      <c r="H523" s="501">
        <v>107.26319999999998</v>
      </c>
    </row>
    <row r="524" spans="1:8" x14ac:dyDescent="0.2">
      <c r="A524" s="80">
        <v>42390</v>
      </c>
      <c r="B524" s="81">
        <v>24</v>
      </c>
      <c r="H524" s="501">
        <v>96.355199999999996</v>
      </c>
    </row>
    <row r="525" spans="1:8" x14ac:dyDescent="0.2">
      <c r="A525" s="80">
        <v>42391</v>
      </c>
      <c r="B525" s="81">
        <v>1</v>
      </c>
      <c r="H525" s="501">
        <v>89.673599999999993</v>
      </c>
    </row>
    <row r="526" spans="1:8" x14ac:dyDescent="0.2">
      <c r="A526" s="80">
        <v>42391</v>
      </c>
      <c r="B526" s="81">
        <v>2</v>
      </c>
      <c r="H526" s="501">
        <v>85.311999999999998</v>
      </c>
    </row>
    <row r="527" spans="1:8" x14ac:dyDescent="0.2">
      <c r="A527" s="80">
        <v>42391</v>
      </c>
      <c r="B527" s="81">
        <v>3</v>
      </c>
      <c r="H527" s="501">
        <v>83.224000000000004</v>
      </c>
    </row>
    <row r="528" spans="1:8" x14ac:dyDescent="0.2">
      <c r="A528" s="80">
        <v>42391</v>
      </c>
      <c r="B528" s="81">
        <v>4</v>
      </c>
      <c r="H528" s="501">
        <v>83.015999999999991</v>
      </c>
    </row>
    <row r="529" spans="1:8" x14ac:dyDescent="0.2">
      <c r="A529" s="80">
        <v>42391</v>
      </c>
      <c r="B529" s="81">
        <v>5</v>
      </c>
      <c r="H529" s="501">
        <v>85.984000000000009</v>
      </c>
    </row>
    <row r="530" spans="1:8" x14ac:dyDescent="0.2">
      <c r="A530" s="80">
        <v>42391</v>
      </c>
      <c r="B530" s="81">
        <v>6</v>
      </c>
      <c r="H530" s="501">
        <v>95.410399999999996</v>
      </c>
    </row>
    <row r="531" spans="1:8" x14ac:dyDescent="0.2">
      <c r="A531" s="80">
        <v>42391</v>
      </c>
      <c r="B531" s="81">
        <v>7</v>
      </c>
      <c r="H531" s="501">
        <v>110.95259499999999</v>
      </c>
    </row>
    <row r="532" spans="1:8" x14ac:dyDescent="0.2">
      <c r="A532" s="80">
        <v>42391</v>
      </c>
      <c r="B532" s="81">
        <v>8</v>
      </c>
      <c r="H532" s="501">
        <v>118.231397</v>
      </c>
    </row>
    <row r="533" spans="1:8" x14ac:dyDescent="0.2">
      <c r="A533" s="80">
        <v>42391</v>
      </c>
      <c r="B533" s="81">
        <v>9</v>
      </c>
      <c r="H533" s="501">
        <v>124.94030000000001</v>
      </c>
    </row>
    <row r="534" spans="1:8" x14ac:dyDescent="0.2">
      <c r="A534" s="80">
        <v>42391</v>
      </c>
      <c r="B534" s="81">
        <v>10</v>
      </c>
      <c r="H534" s="501">
        <v>128.74340000000001</v>
      </c>
    </row>
    <row r="535" spans="1:8" x14ac:dyDescent="0.2">
      <c r="A535" s="80">
        <v>42391</v>
      </c>
      <c r="B535" s="81">
        <v>11</v>
      </c>
      <c r="H535" s="501">
        <v>130.58530000000002</v>
      </c>
    </row>
    <row r="536" spans="1:8" x14ac:dyDescent="0.2">
      <c r="A536" s="80">
        <v>42391</v>
      </c>
      <c r="B536" s="81">
        <v>12</v>
      </c>
      <c r="H536" s="501">
        <v>131.416</v>
      </c>
    </row>
    <row r="537" spans="1:8" x14ac:dyDescent="0.2">
      <c r="A537" s="80">
        <v>42391</v>
      </c>
      <c r="B537" s="81">
        <v>13</v>
      </c>
      <c r="H537" s="501">
        <v>131.49680000000001</v>
      </c>
    </row>
    <row r="538" spans="1:8" x14ac:dyDescent="0.2">
      <c r="A538" s="80">
        <v>42391</v>
      </c>
      <c r="B538" s="81">
        <v>14</v>
      </c>
      <c r="H538" s="501">
        <v>131.66320000000002</v>
      </c>
    </row>
    <row r="539" spans="1:8" x14ac:dyDescent="0.2">
      <c r="A539" s="80">
        <v>42391</v>
      </c>
      <c r="B539" s="81">
        <v>15</v>
      </c>
      <c r="H539" s="501">
        <v>130.11279999999999</v>
      </c>
    </row>
    <row r="540" spans="1:8" x14ac:dyDescent="0.2">
      <c r="A540" s="80">
        <v>42391</v>
      </c>
      <c r="B540" s="81">
        <v>16</v>
      </c>
      <c r="H540" s="501">
        <v>129.17679999999999</v>
      </c>
    </row>
    <row r="541" spans="1:8" x14ac:dyDescent="0.2">
      <c r="A541" s="80">
        <v>42391</v>
      </c>
      <c r="B541" s="81">
        <v>17</v>
      </c>
      <c r="H541" s="501">
        <v>129.95840000000001</v>
      </c>
    </row>
    <row r="542" spans="1:8" x14ac:dyDescent="0.2">
      <c r="A542" s="80">
        <v>42391</v>
      </c>
      <c r="B542" s="81">
        <v>18</v>
      </c>
      <c r="H542" s="501">
        <v>137.7688</v>
      </c>
    </row>
    <row r="543" spans="1:8" x14ac:dyDescent="0.2">
      <c r="A543" s="80">
        <v>42391</v>
      </c>
      <c r="B543" s="81">
        <v>19</v>
      </c>
      <c r="H543" s="501">
        <v>134.97489999999999</v>
      </c>
    </row>
    <row r="544" spans="1:8" x14ac:dyDescent="0.2">
      <c r="A544" s="80">
        <v>42391</v>
      </c>
      <c r="B544" s="81">
        <v>20</v>
      </c>
      <c r="H544" s="501">
        <v>128.6404</v>
      </c>
    </row>
    <row r="545" spans="1:8" x14ac:dyDescent="0.2">
      <c r="A545" s="80">
        <v>42391</v>
      </c>
      <c r="B545" s="81">
        <v>21</v>
      </c>
      <c r="H545" s="501">
        <v>124.0093</v>
      </c>
    </row>
    <row r="546" spans="1:8" x14ac:dyDescent="0.2">
      <c r="A546" s="80">
        <v>42391</v>
      </c>
      <c r="B546" s="81">
        <v>22</v>
      </c>
      <c r="H546" s="501">
        <v>117.88429800000002</v>
      </c>
    </row>
    <row r="547" spans="1:8" x14ac:dyDescent="0.2">
      <c r="A547" s="80">
        <v>42391</v>
      </c>
      <c r="B547" s="81">
        <v>23</v>
      </c>
      <c r="H547" s="501">
        <v>108.87759999999999</v>
      </c>
    </row>
    <row r="548" spans="1:8" x14ac:dyDescent="0.2">
      <c r="A548" s="80">
        <v>42391</v>
      </c>
      <c r="B548" s="81">
        <v>24</v>
      </c>
      <c r="H548" s="501">
        <v>99.049599999999998</v>
      </c>
    </row>
    <row r="549" spans="1:8" x14ac:dyDescent="0.2">
      <c r="A549" s="80">
        <v>42392</v>
      </c>
      <c r="B549" s="81">
        <v>1</v>
      </c>
      <c r="H549" s="501">
        <v>91.218400000000003</v>
      </c>
    </row>
    <row r="550" spans="1:8" x14ac:dyDescent="0.2">
      <c r="A550" s="80">
        <v>42392</v>
      </c>
      <c r="B550" s="81">
        <v>2</v>
      </c>
      <c r="H550" s="501">
        <v>86.674399999999991</v>
      </c>
    </row>
    <row r="551" spans="1:8" x14ac:dyDescent="0.2">
      <c r="A551" s="80">
        <v>42392</v>
      </c>
      <c r="B551" s="81">
        <v>3</v>
      </c>
      <c r="H551" s="501">
        <v>83.873599999999996</v>
      </c>
    </row>
    <row r="552" spans="1:8" x14ac:dyDescent="0.2">
      <c r="A552" s="80">
        <v>42392</v>
      </c>
      <c r="B552" s="81">
        <v>4</v>
      </c>
      <c r="H552" s="501">
        <v>82.5184</v>
      </c>
    </row>
    <row r="553" spans="1:8" x14ac:dyDescent="0.2">
      <c r="A553" s="80">
        <v>42392</v>
      </c>
      <c r="B553" s="81">
        <v>5</v>
      </c>
      <c r="H553" s="501">
        <v>83.149600000000007</v>
      </c>
    </row>
    <row r="554" spans="1:8" x14ac:dyDescent="0.2">
      <c r="A554" s="80">
        <v>42392</v>
      </c>
      <c r="B554" s="81">
        <v>6</v>
      </c>
      <c r="H554" s="501">
        <v>87.445599999999999</v>
      </c>
    </row>
    <row r="555" spans="1:8" x14ac:dyDescent="0.2">
      <c r="A555" s="80">
        <v>42392</v>
      </c>
      <c r="B555" s="81">
        <v>7</v>
      </c>
      <c r="H555" s="501">
        <v>92.988799999999998</v>
      </c>
    </row>
    <row r="556" spans="1:8" x14ac:dyDescent="0.2">
      <c r="A556" s="80">
        <v>42392</v>
      </c>
      <c r="B556" s="81">
        <v>8</v>
      </c>
      <c r="H556" s="501">
        <v>98.332798999999994</v>
      </c>
    </row>
    <row r="557" spans="1:8" x14ac:dyDescent="0.2">
      <c r="A557" s="80">
        <v>42392</v>
      </c>
      <c r="B557" s="81">
        <v>9</v>
      </c>
      <c r="H557" s="501">
        <v>106.98240199999999</v>
      </c>
    </row>
    <row r="558" spans="1:8" x14ac:dyDescent="0.2">
      <c r="A558" s="80">
        <v>42392</v>
      </c>
      <c r="B558" s="81">
        <v>10</v>
      </c>
      <c r="H558" s="501">
        <v>113.356799</v>
      </c>
    </row>
    <row r="559" spans="1:8" x14ac:dyDescent="0.2">
      <c r="A559" s="80">
        <v>42392</v>
      </c>
      <c r="B559" s="81">
        <v>11</v>
      </c>
      <c r="H559" s="501">
        <v>116.77600000000001</v>
      </c>
    </row>
    <row r="560" spans="1:8" x14ac:dyDescent="0.2">
      <c r="A560" s="80">
        <v>42392</v>
      </c>
      <c r="B560" s="81">
        <v>12</v>
      </c>
      <c r="H560" s="501">
        <v>115.87119900000002</v>
      </c>
    </row>
    <row r="561" spans="1:8" x14ac:dyDescent="0.2">
      <c r="A561" s="80">
        <v>42392</v>
      </c>
      <c r="B561" s="81">
        <v>13</v>
      </c>
      <c r="H561" s="501">
        <v>116.362399</v>
      </c>
    </row>
    <row r="562" spans="1:8" x14ac:dyDescent="0.2">
      <c r="A562" s="80">
        <v>42392</v>
      </c>
      <c r="B562" s="81">
        <v>14</v>
      </c>
      <c r="H562" s="501">
        <v>110.292</v>
      </c>
    </row>
    <row r="563" spans="1:8" x14ac:dyDescent="0.2">
      <c r="A563" s="80">
        <v>42392</v>
      </c>
      <c r="B563" s="81">
        <v>15</v>
      </c>
      <c r="H563" s="501">
        <v>108.72000299999999</v>
      </c>
    </row>
    <row r="564" spans="1:8" x14ac:dyDescent="0.2">
      <c r="A564" s="80">
        <v>42392</v>
      </c>
      <c r="B564" s="81">
        <v>16</v>
      </c>
      <c r="H564" s="501">
        <v>110.17600000000002</v>
      </c>
    </row>
    <row r="565" spans="1:8" x14ac:dyDescent="0.2">
      <c r="A565" s="80">
        <v>42392</v>
      </c>
      <c r="B565" s="81">
        <v>17</v>
      </c>
      <c r="H565" s="501">
        <v>114.12159699999999</v>
      </c>
    </row>
    <row r="566" spans="1:8" x14ac:dyDescent="0.2">
      <c r="A566" s="80">
        <v>42392</v>
      </c>
      <c r="B566" s="81">
        <v>18</v>
      </c>
      <c r="H566" s="501">
        <v>123.4936</v>
      </c>
    </row>
    <row r="567" spans="1:8" x14ac:dyDescent="0.2">
      <c r="A567" s="80">
        <v>42392</v>
      </c>
      <c r="B567" s="81">
        <v>19</v>
      </c>
      <c r="H567" s="501">
        <v>125.544</v>
      </c>
    </row>
    <row r="568" spans="1:8" x14ac:dyDescent="0.2">
      <c r="A568" s="80">
        <v>42392</v>
      </c>
      <c r="B568" s="81">
        <v>20</v>
      </c>
      <c r="H568" s="501">
        <v>123.136</v>
      </c>
    </row>
    <row r="569" spans="1:8" x14ac:dyDescent="0.2">
      <c r="A569" s="80">
        <v>42392</v>
      </c>
      <c r="B569" s="81">
        <v>21</v>
      </c>
      <c r="H569" s="501">
        <v>119.63120000000001</v>
      </c>
    </row>
    <row r="570" spans="1:8" x14ac:dyDescent="0.2">
      <c r="A570" s="80">
        <v>42392</v>
      </c>
      <c r="B570" s="81">
        <v>22</v>
      </c>
      <c r="H570" s="501">
        <v>114.66559499999997</v>
      </c>
    </row>
    <row r="571" spans="1:8" x14ac:dyDescent="0.2">
      <c r="A571" s="80">
        <v>42392</v>
      </c>
      <c r="B571" s="81">
        <v>23</v>
      </c>
      <c r="H571" s="501">
        <v>107.671199</v>
      </c>
    </row>
    <row r="572" spans="1:8" x14ac:dyDescent="0.2">
      <c r="A572" s="80">
        <v>42392</v>
      </c>
      <c r="B572" s="81">
        <v>24</v>
      </c>
      <c r="H572" s="501">
        <v>99.607200000000006</v>
      </c>
    </row>
    <row r="573" spans="1:8" x14ac:dyDescent="0.2">
      <c r="A573" s="80">
        <v>42393</v>
      </c>
      <c r="B573" s="81">
        <v>1</v>
      </c>
      <c r="H573" s="501">
        <v>92.403200000000012</v>
      </c>
    </row>
    <row r="574" spans="1:8" x14ac:dyDescent="0.2">
      <c r="A574" s="80">
        <v>42393</v>
      </c>
      <c r="B574" s="81">
        <v>2</v>
      </c>
      <c r="H574" s="501">
        <v>88.14</v>
      </c>
    </row>
    <row r="575" spans="1:8" x14ac:dyDescent="0.2">
      <c r="A575" s="80">
        <v>42393</v>
      </c>
      <c r="B575" s="81">
        <v>3</v>
      </c>
      <c r="H575" s="501">
        <v>85.444799999999987</v>
      </c>
    </row>
    <row r="576" spans="1:8" x14ac:dyDescent="0.2">
      <c r="A576" s="80">
        <v>42393</v>
      </c>
      <c r="B576" s="81">
        <v>4</v>
      </c>
      <c r="H576" s="501">
        <v>84.543999999999997</v>
      </c>
    </row>
    <row r="577" spans="1:8" x14ac:dyDescent="0.2">
      <c r="A577" s="80">
        <v>42393</v>
      </c>
      <c r="B577" s="81">
        <v>5</v>
      </c>
      <c r="H577" s="501">
        <v>85.393600000000006</v>
      </c>
    </row>
    <row r="578" spans="1:8" x14ac:dyDescent="0.2">
      <c r="A578" s="80">
        <v>42393</v>
      </c>
      <c r="B578" s="81">
        <v>6</v>
      </c>
      <c r="H578" s="501">
        <v>88.710400000000007</v>
      </c>
    </row>
    <row r="579" spans="1:8" x14ac:dyDescent="0.2">
      <c r="A579" s="80">
        <v>42393</v>
      </c>
      <c r="B579" s="81">
        <v>7</v>
      </c>
      <c r="H579" s="501">
        <v>93.81280000000001</v>
      </c>
    </row>
    <row r="580" spans="1:8" x14ac:dyDescent="0.2">
      <c r="A580" s="80">
        <v>42393</v>
      </c>
      <c r="B580" s="81">
        <v>8</v>
      </c>
      <c r="H580" s="501">
        <v>96.102400999999986</v>
      </c>
    </row>
    <row r="581" spans="1:8" x14ac:dyDescent="0.2">
      <c r="A581" s="80">
        <v>42393</v>
      </c>
      <c r="B581" s="81">
        <v>9</v>
      </c>
      <c r="H581" s="501">
        <v>100.3768</v>
      </c>
    </row>
    <row r="582" spans="1:8" x14ac:dyDescent="0.2">
      <c r="A582" s="80">
        <v>42393</v>
      </c>
      <c r="B582" s="81">
        <v>10</v>
      </c>
      <c r="H582" s="501">
        <v>102.30319899999999</v>
      </c>
    </row>
    <row r="583" spans="1:8" x14ac:dyDescent="0.2">
      <c r="A583" s="80">
        <v>42393</v>
      </c>
      <c r="B583" s="81">
        <v>11</v>
      </c>
      <c r="H583" s="501">
        <v>104.20559900000001</v>
      </c>
    </row>
    <row r="584" spans="1:8" x14ac:dyDescent="0.2">
      <c r="A584" s="80">
        <v>42393</v>
      </c>
      <c r="B584" s="81">
        <v>12</v>
      </c>
      <c r="H584" s="501">
        <v>104.40000099999999</v>
      </c>
    </row>
    <row r="585" spans="1:8" x14ac:dyDescent="0.2">
      <c r="A585" s="80">
        <v>42393</v>
      </c>
      <c r="B585" s="81">
        <v>13</v>
      </c>
      <c r="H585" s="501">
        <v>103.9752</v>
      </c>
    </row>
    <row r="586" spans="1:8" x14ac:dyDescent="0.2">
      <c r="A586" s="80">
        <v>42393</v>
      </c>
      <c r="B586" s="81">
        <v>14</v>
      </c>
      <c r="H586" s="501">
        <v>103.51760000000002</v>
      </c>
    </row>
    <row r="587" spans="1:8" x14ac:dyDescent="0.2">
      <c r="A587" s="80">
        <v>42393</v>
      </c>
      <c r="B587" s="81">
        <v>15</v>
      </c>
      <c r="H587" s="501">
        <v>103.039199</v>
      </c>
    </row>
    <row r="588" spans="1:8" x14ac:dyDescent="0.2">
      <c r="A588" s="80">
        <v>42393</v>
      </c>
      <c r="B588" s="81">
        <v>16</v>
      </c>
      <c r="H588" s="501">
        <v>103.90399899999998</v>
      </c>
    </row>
    <row r="589" spans="1:8" x14ac:dyDescent="0.2">
      <c r="A589" s="80">
        <v>42393</v>
      </c>
      <c r="B589" s="81">
        <v>17</v>
      </c>
      <c r="H589" s="501">
        <v>107.18880300000001</v>
      </c>
    </row>
    <row r="590" spans="1:8" x14ac:dyDescent="0.2">
      <c r="A590" s="80">
        <v>42393</v>
      </c>
      <c r="B590" s="81">
        <v>18</v>
      </c>
      <c r="H590" s="501">
        <v>119.60160099999999</v>
      </c>
    </row>
    <row r="591" spans="1:8" x14ac:dyDescent="0.2">
      <c r="A591" s="80">
        <v>42393</v>
      </c>
      <c r="B591" s="81">
        <v>19</v>
      </c>
      <c r="H591" s="501">
        <v>124.416</v>
      </c>
    </row>
    <row r="592" spans="1:8" x14ac:dyDescent="0.2">
      <c r="A592" s="80">
        <v>42393</v>
      </c>
      <c r="B592" s="81">
        <v>20</v>
      </c>
      <c r="H592" s="501">
        <v>123.3544</v>
      </c>
    </row>
    <row r="593" spans="1:8" x14ac:dyDescent="0.2">
      <c r="A593" s="80">
        <v>42393</v>
      </c>
      <c r="B593" s="81">
        <v>21</v>
      </c>
      <c r="H593" s="501">
        <v>120.45360099999998</v>
      </c>
    </row>
    <row r="594" spans="1:8" x14ac:dyDescent="0.2">
      <c r="A594" s="80">
        <v>42393</v>
      </c>
      <c r="B594" s="81">
        <v>22</v>
      </c>
      <c r="H594" s="501">
        <v>114.805603</v>
      </c>
    </row>
    <row r="595" spans="1:8" x14ac:dyDescent="0.2">
      <c r="A595" s="80">
        <v>42393</v>
      </c>
      <c r="B595" s="81">
        <v>23</v>
      </c>
      <c r="H595" s="501">
        <v>104.94400000000002</v>
      </c>
    </row>
    <row r="596" spans="1:8" x14ac:dyDescent="0.2">
      <c r="A596" s="80">
        <v>42393</v>
      </c>
      <c r="B596" s="81">
        <v>24</v>
      </c>
      <c r="H596" s="501">
        <v>95.979996999999983</v>
      </c>
    </row>
    <row r="597" spans="1:8" x14ac:dyDescent="0.2">
      <c r="A597" s="80">
        <v>42394</v>
      </c>
      <c r="B597" s="81">
        <v>1</v>
      </c>
      <c r="H597" s="501">
        <v>89.32480000000001</v>
      </c>
    </row>
    <row r="598" spans="1:8" x14ac:dyDescent="0.2">
      <c r="A598" s="80">
        <v>42394</v>
      </c>
      <c r="B598" s="81">
        <v>2</v>
      </c>
      <c r="H598" s="501">
        <v>85.595199999999991</v>
      </c>
    </row>
    <row r="599" spans="1:8" x14ac:dyDescent="0.2">
      <c r="A599" s="80">
        <v>42394</v>
      </c>
      <c r="B599" s="81">
        <v>3</v>
      </c>
      <c r="H599" s="501">
        <v>84.047200000000004</v>
      </c>
    </row>
    <row r="600" spans="1:8" x14ac:dyDescent="0.2">
      <c r="A600" s="80">
        <v>42394</v>
      </c>
      <c r="B600" s="81">
        <v>4</v>
      </c>
      <c r="H600" s="501">
        <v>84.376800000000003</v>
      </c>
    </row>
    <row r="601" spans="1:8" x14ac:dyDescent="0.2">
      <c r="A601" s="80">
        <v>42394</v>
      </c>
      <c r="B601" s="81">
        <v>5</v>
      </c>
      <c r="H601" s="501">
        <v>88.255200000000002</v>
      </c>
    </row>
    <row r="602" spans="1:8" x14ac:dyDescent="0.2">
      <c r="A602" s="80">
        <v>42394</v>
      </c>
      <c r="B602" s="81">
        <v>6</v>
      </c>
      <c r="H602" s="501">
        <v>98.54559900000001</v>
      </c>
    </row>
    <row r="603" spans="1:8" x14ac:dyDescent="0.2">
      <c r="A603" s="80">
        <v>42394</v>
      </c>
      <c r="B603" s="81">
        <v>7</v>
      </c>
      <c r="H603" s="501">
        <v>113.30240100000002</v>
      </c>
    </row>
    <row r="604" spans="1:8" x14ac:dyDescent="0.2">
      <c r="A604" s="80">
        <v>42394</v>
      </c>
      <c r="B604" s="81">
        <v>8</v>
      </c>
      <c r="H604" s="501">
        <v>120.92000099999998</v>
      </c>
    </row>
    <row r="605" spans="1:8" x14ac:dyDescent="0.2">
      <c r="A605" s="80">
        <v>42394</v>
      </c>
      <c r="B605" s="81">
        <v>9</v>
      </c>
      <c r="H605" s="501">
        <v>125.44400000000002</v>
      </c>
    </row>
    <row r="606" spans="1:8" x14ac:dyDescent="0.2">
      <c r="A606" s="80">
        <v>42394</v>
      </c>
      <c r="B606" s="81">
        <v>10</v>
      </c>
      <c r="H606" s="501">
        <v>127.59119999999999</v>
      </c>
    </row>
    <row r="607" spans="1:8" x14ac:dyDescent="0.2">
      <c r="A607" s="80">
        <v>42394</v>
      </c>
      <c r="B607" s="81">
        <v>11</v>
      </c>
      <c r="H607" s="501">
        <v>128.6</v>
      </c>
    </row>
    <row r="608" spans="1:8" x14ac:dyDescent="0.2">
      <c r="A608" s="80">
        <v>42394</v>
      </c>
      <c r="B608" s="81">
        <v>12</v>
      </c>
      <c r="H608" s="501">
        <v>129.08240000000001</v>
      </c>
    </row>
    <row r="609" spans="1:8" x14ac:dyDescent="0.2">
      <c r="A609" s="80">
        <v>42394</v>
      </c>
      <c r="B609" s="81">
        <v>13</v>
      </c>
      <c r="H609" s="501">
        <v>128.51600000000002</v>
      </c>
    </row>
    <row r="610" spans="1:8" x14ac:dyDescent="0.2">
      <c r="A610" s="80">
        <v>42394</v>
      </c>
      <c r="B610" s="81">
        <v>14</v>
      </c>
      <c r="H610" s="501">
        <v>129.32159999999999</v>
      </c>
    </row>
    <row r="611" spans="1:8" x14ac:dyDescent="0.2">
      <c r="A611" s="80">
        <v>42394</v>
      </c>
      <c r="B611" s="81">
        <v>15</v>
      </c>
      <c r="H611" s="501">
        <v>130.12479999999999</v>
      </c>
    </row>
    <row r="612" spans="1:8" x14ac:dyDescent="0.2">
      <c r="A612" s="80">
        <v>42394</v>
      </c>
      <c r="B612" s="81">
        <v>16</v>
      </c>
      <c r="H612" s="501">
        <v>129.77520000000001</v>
      </c>
    </row>
    <row r="613" spans="1:8" x14ac:dyDescent="0.2">
      <c r="A613" s="80">
        <v>42394</v>
      </c>
      <c r="B613" s="81">
        <v>17</v>
      </c>
      <c r="H613" s="501">
        <v>129.99760000000003</v>
      </c>
    </row>
    <row r="614" spans="1:8" x14ac:dyDescent="0.2">
      <c r="A614" s="80">
        <v>42394</v>
      </c>
      <c r="B614" s="81">
        <v>18</v>
      </c>
      <c r="H614" s="501">
        <v>138.4288</v>
      </c>
    </row>
    <row r="615" spans="1:8" x14ac:dyDescent="0.2">
      <c r="A615" s="80">
        <v>42394</v>
      </c>
      <c r="B615" s="81">
        <v>19</v>
      </c>
      <c r="H615" s="501">
        <v>138.30160000000001</v>
      </c>
    </row>
    <row r="616" spans="1:8" x14ac:dyDescent="0.2">
      <c r="A616" s="80">
        <v>42394</v>
      </c>
      <c r="B616" s="81">
        <v>20</v>
      </c>
      <c r="H616" s="501">
        <v>134.01840000000001</v>
      </c>
    </row>
    <row r="617" spans="1:8" x14ac:dyDescent="0.2">
      <c r="A617" s="80">
        <v>42394</v>
      </c>
      <c r="B617" s="81">
        <v>21</v>
      </c>
      <c r="H617" s="501">
        <v>128.92160000000001</v>
      </c>
    </row>
    <row r="618" spans="1:8" x14ac:dyDescent="0.2">
      <c r="A618" s="80">
        <v>42394</v>
      </c>
      <c r="B618" s="81">
        <v>22</v>
      </c>
      <c r="H618" s="501">
        <v>121.400802</v>
      </c>
    </row>
    <row r="619" spans="1:8" x14ac:dyDescent="0.2">
      <c r="A619" s="80">
        <v>42394</v>
      </c>
      <c r="B619" s="81">
        <v>23</v>
      </c>
      <c r="H619" s="501">
        <v>110.04400099999998</v>
      </c>
    </row>
    <row r="620" spans="1:8" x14ac:dyDescent="0.2">
      <c r="A620" s="80">
        <v>42394</v>
      </c>
      <c r="B620" s="81">
        <v>24</v>
      </c>
      <c r="H620" s="501">
        <v>98.888800000000018</v>
      </c>
    </row>
    <row r="621" spans="1:8" x14ac:dyDescent="0.2">
      <c r="A621" s="80">
        <v>42395</v>
      </c>
      <c r="B621" s="81">
        <v>1</v>
      </c>
      <c r="H621" s="501">
        <v>91.628799999999998</v>
      </c>
    </row>
    <row r="622" spans="1:8" x14ac:dyDescent="0.2">
      <c r="A622" s="80">
        <v>42395</v>
      </c>
      <c r="B622" s="81">
        <v>2</v>
      </c>
      <c r="H622" s="501">
        <v>87.004000000000005</v>
      </c>
    </row>
    <row r="623" spans="1:8" x14ac:dyDescent="0.2">
      <c r="A623" s="80">
        <v>42395</v>
      </c>
      <c r="B623" s="81">
        <v>3</v>
      </c>
      <c r="H623" s="501">
        <v>85.153600000000012</v>
      </c>
    </row>
    <row r="624" spans="1:8" x14ac:dyDescent="0.2">
      <c r="A624" s="80">
        <v>42395</v>
      </c>
      <c r="B624" s="81">
        <v>4</v>
      </c>
      <c r="H624" s="501">
        <v>85.096800000000002</v>
      </c>
    </row>
    <row r="625" spans="1:8" x14ac:dyDescent="0.2">
      <c r="A625" s="80">
        <v>42395</v>
      </c>
      <c r="B625" s="81">
        <v>5</v>
      </c>
      <c r="H625" s="501">
        <v>88.372800000000012</v>
      </c>
    </row>
    <row r="626" spans="1:8" x14ac:dyDescent="0.2">
      <c r="A626" s="80">
        <v>42395</v>
      </c>
      <c r="B626" s="81">
        <v>6</v>
      </c>
      <c r="H626" s="501">
        <v>98.855201000000008</v>
      </c>
    </row>
    <row r="627" spans="1:8" x14ac:dyDescent="0.2">
      <c r="A627" s="80">
        <v>42395</v>
      </c>
      <c r="B627" s="81">
        <v>7</v>
      </c>
      <c r="H627" s="501">
        <v>115.16159999999999</v>
      </c>
    </row>
    <row r="628" spans="1:8" x14ac:dyDescent="0.2">
      <c r="A628" s="80">
        <v>42395</v>
      </c>
      <c r="B628" s="81">
        <v>8</v>
      </c>
      <c r="H628" s="501">
        <v>122.51760000000002</v>
      </c>
    </row>
    <row r="629" spans="1:8" x14ac:dyDescent="0.2">
      <c r="A629" s="80">
        <v>42395</v>
      </c>
      <c r="B629" s="81">
        <v>9</v>
      </c>
      <c r="H629" s="501">
        <v>126.408</v>
      </c>
    </row>
    <row r="630" spans="1:8" x14ac:dyDescent="0.2">
      <c r="A630" s="80">
        <v>42395</v>
      </c>
      <c r="B630" s="81">
        <v>10</v>
      </c>
      <c r="H630" s="501">
        <v>128.54640000000001</v>
      </c>
    </row>
    <row r="631" spans="1:8" x14ac:dyDescent="0.2">
      <c r="A631" s="80">
        <v>42395</v>
      </c>
      <c r="B631" s="81">
        <v>11</v>
      </c>
      <c r="H631" s="501">
        <v>130.10720000000001</v>
      </c>
    </row>
    <row r="632" spans="1:8" x14ac:dyDescent="0.2">
      <c r="A632" s="80">
        <v>42395</v>
      </c>
      <c r="B632" s="81">
        <v>12</v>
      </c>
      <c r="H632" s="501">
        <v>130.45919999999998</v>
      </c>
    </row>
    <row r="633" spans="1:8" x14ac:dyDescent="0.2">
      <c r="A633" s="80">
        <v>42395</v>
      </c>
      <c r="B633" s="81">
        <v>13</v>
      </c>
      <c r="H633" s="501">
        <v>130.46400000000003</v>
      </c>
    </row>
    <row r="634" spans="1:8" x14ac:dyDescent="0.2">
      <c r="A634" s="80">
        <v>42395</v>
      </c>
      <c r="B634" s="81">
        <v>14</v>
      </c>
      <c r="H634" s="501">
        <v>131.0248</v>
      </c>
    </row>
    <row r="635" spans="1:8" x14ac:dyDescent="0.2">
      <c r="A635" s="80">
        <v>42395</v>
      </c>
      <c r="B635" s="81">
        <v>15</v>
      </c>
      <c r="H635" s="501">
        <v>131.07200000000003</v>
      </c>
    </row>
    <row r="636" spans="1:8" x14ac:dyDescent="0.2">
      <c r="A636" s="80">
        <v>42395</v>
      </c>
      <c r="B636" s="81">
        <v>16</v>
      </c>
      <c r="H636" s="501">
        <v>130.76239999999999</v>
      </c>
    </row>
    <row r="637" spans="1:8" x14ac:dyDescent="0.2">
      <c r="A637" s="80">
        <v>42395</v>
      </c>
      <c r="B637" s="81">
        <v>17</v>
      </c>
      <c r="H637" s="501">
        <v>130.95599999999999</v>
      </c>
    </row>
    <row r="638" spans="1:8" x14ac:dyDescent="0.2">
      <c r="A638" s="80">
        <v>42395</v>
      </c>
      <c r="B638" s="81">
        <v>18</v>
      </c>
      <c r="H638" s="501">
        <v>139.24960000000002</v>
      </c>
    </row>
    <row r="639" spans="1:8" x14ac:dyDescent="0.2">
      <c r="A639" s="80">
        <v>42395</v>
      </c>
      <c r="B639" s="81">
        <v>19</v>
      </c>
      <c r="H639" s="501">
        <v>138.91260000000003</v>
      </c>
    </row>
    <row r="640" spans="1:8" x14ac:dyDescent="0.2">
      <c r="A640" s="80">
        <v>42395</v>
      </c>
      <c r="B640" s="81">
        <v>20</v>
      </c>
      <c r="H640" s="501">
        <v>134.23509999999999</v>
      </c>
    </row>
    <row r="641" spans="1:8" x14ac:dyDescent="0.2">
      <c r="A641" s="80">
        <v>42395</v>
      </c>
      <c r="B641" s="81">
        <v>21</v>
      </c>
      <c r="H641" s="501">
        <v>129.43530000000001</v>
      </c>
    </row>
    <row r="642" spans="1:8" x14ac:dyDescent="0.2">
      <c r="A642" s="80">
        <v>42395</v>
      </c>
      <c r="B642" s="81">
        <v>22</v>
      </c>
      <c r="H642" s="501">
        <v>122.090101</v>
      </c>
    </row>
    <row r="643" spans="1:8" x14ac:dyDescent="0.2">
      <c r="A643" s="80">
        <v>42395</v>
      </c>
      <c r="B643" s="81">
        <v>23</v>
      </c>
      <c r="H643" s="501">
        <v>110.24400000000001</v>
      </c>
    </row>
    <row r="644" spans="1:8" x14ac:dyDescent="0.2">
      <c r="A644" s="80">
        <v>42395</v>
      </c>
      <c r="B644" s="81">
        <v>24</v>
      </c>
      <c r="H644" s="501">
        <v>98.961600000000004</v>
      </c>
    </row>
    <row r="645" spans="1:8" x14ac:dyDescent="0.2">
      <c r="A645" s="80">
        <v>42396</v>
      </c>
      <c r="B645" s="81">
        <v>1</v>
      </c>
      <c r="H645" s="501">
        <v>91.490400000000008</v>
      </c>
    </row>
    <row r="646" spans="1:8" x14ac:dyDescent="0.2">
      <c r="A646" s="80">
        <v>42396</v>
      </c>
      <c r="B646" s="81">
        <v>2</v>
      </c>
      <c r="H646" s="501">
        <v>87.139199999999988</v>
      </c>
    </row>
    <row r="647" spans="1:8" x14ac:dyDescent="0.2">
      <c r="A647" s="80">
        <v>42396</v>
      </c>
      <c r="B647" s="81">
        <v>3</v>
      </c>
      <c r="H647" s="501">
        <v>85.012799999999999</v>
      </c>
    </row>
    <row r="648" spans="1:8" x14ac:dyDescent="0.2">
      <c r="A648" s="80">
        <v>42396</v>
      </c>
      <c r="B648" s="81">
        <v>4</v>
      </c>
      <c r="H648" s="501">
        <v>84.9392</v>
      </c>
    </row>
    <row r="649" spans="1:8" x14ac:dyDescent="0.2">
      <c r="A649" s="80">
        <v>42396</v>
      </c>
      <c r="B649" s="81">
        <v>5</v>
      </c>
      <c r="H649" s="501">
        <v>88.385599999999997</v>
      </c>
    </row>
    <row r="650" spans="1:8" x14ac:dyDescent="0.2">
      <c r="A650" s="80">
        <v>42396</v>
      </c>
      <c r="B650" s="81">
        <v>6</v>
      </c>
      <c r="H650" s="501">
        <v>98.291999000000004</v>
      </c>
    </row>
    <row r="651" spans="1:8" x14ac:dyDescent="0.2">
      <c r="A651" s="80">
        <v>42396</v>
      </c>
      <c r="B651" s="81">
        <v>7</v>
      </c>
      <c r="H651" s="501">
        <v>115.052002</v>
      </c>
    </row>
    <row r="652" spans="1:8" x14ac:dyDescent="0.2">
      <c r="A652" s="80">
        <v>42396</v>
      </c>
      <c r="B652" s="81">
        <v>8</v>
      </c>
      <c r="H652" s="501">
        <v>121.79920000000001</v>
      </c>
    </row>
    <row r="653" spans="1:8" x14ac:dyDescent="0.2">
      <c r="A653" s="80">
        <v>42396</v>
      </c>
      <c r="B653" s="81">
        <v>9</v>
      </c>
      <c r="H653" s="501">
        <v>126.52720000000001</v>
      </c>
    </row>
    <row r="654" spans="1:8" x14ac:dyDescent="0.2">
      <c r="A654" s="80">
        <v>42396</v>
      </c>
      <c r="B654" s="81">
        <v>10</v>
      </c>
      <c r="H654" s="501">
        <v>129.83279999999999</v>
      </c>
    </row>
    <row r="655" spans="1:8" x14ac:dyDescent="0.2">
      <c r="A655" s="80">
        <v>42396</v>
      </c>
      <c r="B655" s="81">
        <v>11</v>
      </c>
      <c r="H655" s="501">
        <v>132.62800000000001</v>
      </c>
    </row>
    <row r="656" spans="1:8" x14ac:dyDescent="0.2">
      <c r="A656" s="80">
        <v>42396</v>
      </c>
      <c r="B656" s="81">
        <v>12</v>
      </c>
      <c r="H656" s="501">
        <v>133.64320000000001</v>
      </c>
    </row>
    <row r="657" spans="1:8" x14ac:dyDescent="0.2">
      <c r="A657" s="80">
        <v>42396</v>
      </c>
      <c r="B657" s="81">
        <v>13</v>
      </c>
      <c r="H657" s="501">
        <v>133.3656</v>
      </c>
    </row>
    <row r="658" spans="1:8" x14ac:dyDescent="0.2">
      <c r="A658" s="80">
        <v>42396</v>
      </c>
      <c r="B658" s="81">
        <v>14</v>
      </c>
      <c r="H658" s="501">
        <v>132.5608</v>
      </c>
    </row>
    <row r="659" spans="1:8" x14ac:dyDescent="0.2">
      <c r="A659" s="80">
        <v>42396</v>
      </c>
      <c r="B659" s="81">
        <v>15</v>
      </c>
      <c r="H659" s="501">
        <v>131.69040000000001</v>
      </c>
    </row>
    <row r="660" spans="1:8" x14ac:dyDescent="0.2">
      <c r="A660" s="80">
        <v>42396</v>
      </c>
      <c r="B660" s="81">
        <v>16</v>
      </c>
      <c r="H660" s="501">
        <v>130.93199999999999</v>
      </c>
    </row>
    <row r="661" spans="1:8" x14ac:dyDescent="0.2">
      <c r="A661" s="80">
        <v>42396</v>
      </c>
      <c r="B661" s="81">
        <v>17</v>
      </c>
      <c r="H661" s="501">
        <v>132.78479999999999</v>
      </c>
    </row>
    <row r="662" spans="1:8" x14ac:dyDescent="0.2">
      <c r="A662" s="80">
        <v>42396</v>
      </c>
      <c r="B662" s="81">
        <v>18</v>
      </c>
      <c r="H662" s="501">
        <v>141.55199999999999</v>
      </c>
    </row>
    <row r="663" spans="1:8" x14ac:dyDescent="0.2">
      <c r="A663" s="80">
        <v>42396</v>
      </c>
      <c r="B663" s="81">
        <v>19</v>
      </c>
      <c r="H663" s="501">
        <v>141.04479999999998</v>
      </c>
    </row>
    <row r="664" spans="1:8" x14ac:dyDescent="0.2">
      <c r="A664" s="80">
        <v>42396</v>
      </c>
      <c r="B664" s="81">
        <v>20</v>
      </c>
      <c r="H664" s="501">
        <v>136.2176</v>
      </c>
    </row>
    <row r="665" spans="1:8" x14ac:dyDescent="0.2">
      <c r="A665" s="80">
        <v>42396</v>
      </c>
      <c r="B665" s="81">
        <v>21</v>
      </c>
      <c r="H665" s="501">
        <v>131.10159999999999</v>
      </c>
    </row>
    <row r="666" spans="1:8" x14ac:dyDescent="0.2">
      <c r="A666" s="80">
        <v>42396</v>
      </c>
      <c r="B666" s="81">
        <v>22</v>
      </c>
      <c r="H666" s="501">
        <v>123.15039999999998</v>
      </c>
    </row>
    <row r="667" spans="1:8" x14ac:dyDescent="0.2">
      <c r="A667" s="80">
        <v>42396</v>
      </c>
      <c r="B667" s="81">
        <v>23</v>
      </c>
      <c r="H667" s="501">
        <v>110.84240299999999</v>
      </c>
    </row>
    <row r="668" spans="1:8" x14ac:dyDescent="0.2">
      <c r="A668" s="80">
        <v>42396</v>
      </c>
      <c r="B668" s="81">
        <v>24</v>
      </c>
      <c r="H668" s="501">
        <v>100.17519799999999</v>
      </c>
    </row>
    <row r="669" spans="1:8" x14ac:dyDescent="0.2">
      <c r="A669" s="80">
        <v>42397</v>
      </c>
      <c r="B669" s="81">
        <v>1</v>
      </c>
      <c r="H669" s="501">
        <v>92.616000000000014</v>
      </c>
    </row>
    <row r="670" spans="1:8" x14ac:dyDescent="0.2">
      <c r="A670" s="80">
        <v>42397</v>
      </c>
      <c r="B670" s="81">
        <v>2</v>
      </c>
      <c r="H670" s="501">
        <v>87.859200000000016</v>
      </c>
    </row>
    <row r="671" spans="1:8" x14ac:dyDescent="0.2">
      <c r="A671" s="80">
        <v>42397</v>
      </c>
      <c r="B671" s="81">
        <v>3</v>
      </c>
      <c r="H671" s="501">
        <v>85.100800000000007</v>
      </c>
    </row>
    <row r="672" spans="1:8" x14ac:dyDescent="0.2">
      <c r="A672" s="80">
        <v>42397</v>
      </c>
      <c r="B672" s="81">
        <v>4</v>
      </c>
      <c r="H672" s="501">
        <v>84.452000000000012</v>
      </c>
    </row>
    <row r="673" spans="1:8" x14ac:dyDescent="0.2">
      <c r="A673" s="80">
        <v>42397</v>
      </c>
      <c r="B673" s="81">
        <v>5</v>
      </c>
      <c r="H673" s="501">
        <v>88.360000000000014</v>
      </c>
    </row>
    <row r="674" spans="1:8" x14ac:dyDescent="0.2">
      <c r="A674" s="80">
        <v>42397</v>
      </c>
      <c r="B674" s="81">
        <v>6</v>
      </c>
      <c r="H674" s="501">
        <v>98.752000999999993</v>
      </c>
    </row>
    <row r="675" spans="1:8" x14ac:dyDescent="0.2">
      <c r="A675" s="80">
        <v>42397</v>
      </c>
      <c r="B675" s="81">
        <v>7</v>
      </c>
      <c r="H675" s="501">
        <v>114.38320299999997</v>
      </c>
    </row>
    <row r="676" spans="1:8" x14ac:dyDescent="0.2">
      <c r="A676" s="80">
        <v>42397</v>
      </c>
      <c r="B676" s="81">
        <v>8</v>
      </c>
      <c r="H676" s="501">
        <v>121.7272</v>
      </c>
    </row>
    <row r="677" spans="1:8" x14ac:dyDescent="0.2">
      <c r="A677" s="80">
        <v>42397</v>
      </c>
      <c r="B677" s="81">
        <v>9</v>
      </c>
      <c r="H677" s="501">
        <v>126.28</v>
      </c>
    </row>
    <row r="678" spans="1:8" x14ac:dyDescent="0.2">
      <c r="A678" s="80">
        <v>42397</v>
      </c>
      <c r="B678" s="81">
        <v>10</v>
      </c>
      <c r="H678" s="501">
        <v>129.09200000000001</v>
      </c>
    </row>
    <row r="679" spans="1:8" x14ac:dyDescent="0.2">
      <c r="A679" s="80">
        <v>42397</v>
      </c>
      <c r="B679" s="81">
        <v>11</v>
      </c>
      <c r="H679" s="501">
        <v>131.51199999999997</v>
      </c>
    </row>
    <row r="680" spans="1:8" x14ac:dyDescent="0.2">
      <c r="A680" s="80">
        <v>42397</v>
      </c>
      <c r="B680" s="81">
        <v>12</v>
      </c>
      <c r="H680" s="501">
        <v>132.24799999999999</v>
      </c>
    </row>
    <row r="681" spans="1:8" x14ac:dyDescent="0.2">
      <c r="A681" s="80">
        <v>42397</v>
      </c>
      <c r="B681" s="81">
        <v>13</v>
      </c>
      <c r="H681" s="501">
        <v>132.74800000000002</v>
      </c>
    </row>
    <row r="682" spans="1:8" x14ac:dyDescent="0.2">
      <c r="A682" s="80">
        <v>42397</v>
      </c>
      <c r="B682" s="81">
        <v>14</v>
      </c>
      <c r="H682" s="501">
        <v>134.072</v>
      </c>
    </row>
    <row r="683" spans="1:8" x14ac:dyDescent="0.2">
      <c r="A683" s="80">
        <v>42397</v>
      </c>
      <c r="B683" s="81">
        <v>15</v>
      </c>
      <c r="H683" s="501">
        <v>135.136</v>
      </c>
    </row>
    <row r="684" spans="1:8" x14ac:dyDescent="0.2">
      <c r="A684" s="80">
        <v>42397</v>
      </c>
      <c r="B684" s="81">
        <v>16</v>
      </c>
      <c r="H684" s="501">
        <v>134.00399999999999</v>
      </c>
    </row>
    <row r="685" spans="1:8" x14ac:dyDescent="0.2">
      <c r="A685" s="80">
        <v>42397</v>
      </c>
      <c r="B685" s="81">
        <v>17</v>
      </c>
      <c r="H685" s="501">
        <v>132.77599999999998</v>
      </c>
    </row>
    <row r="686" spans="1:8" x14ac:dyDescent="0.2">
      <c r="A686" s="80">
        <v>42397</v>
      </c>
      <c r="B686" s="81">
        <v>18</v>
      </c>
      <c r="H686" s="501">
        <v>138.92400000000001</v>
      </c>
    </row>
    <row r="687" spans="1:8" x14ac:dyDescent="0.2">
      <c r="A687" s="80">
        <v>42397</v>
      </c>
      <c r="B687" s="81">
        <v>19</v>
      </c>
      <c r="H687" s="501">
        <v>138.78800000000001</v>
      </c>
    </row>
    <row r="688" spans="1:8" x14ac:dyDescent="0.2">
      <c r="A688" s="80">
        <v>42397</v>
      </c>
      <c r="B688" s="81">
        <v>20</v>
      </c>
      <c r="H688" s="501">
        <v>133.06</v>
      </c>
    </row>
    <row r="689" spans="1:8" x14ac:dyDescent="0.2">
      <c r="A689" s="80">
        <v>42397</v>
      </c>
      <c r="B689" s="81">
        <v>21</v>
      </c>
      <c r="H689" s="501">
        <v>128.16</v>
      </c>
    </row>
    <row r="690" spans="1:8" x14ac:dyDescent="0.2">
      <c r="A690" s="80">
        <v>42397</v>
      </c>
      <c r="B690" s="81">
        <v>22</v>
      </c>
      <c r="H690" s="501">
        <v>120.12800000000001</v>
      </c>
    </row>
    <row r="691" spans="1:8" x14ac:dyDescent="0.2">
      <c r="A691" s="80">
        <v>42397</v>
      </c>
      <c r="B691" s="81">
        <v>23</v>
      </c>
      <c r="H691" s="501">
        <v>108.45600000000002</v>
      </c>
    </row>
    <row r="692" spans="1:8" x14ac:dyDescent="0.2">
      <c r="A692" s="80">
        <v>42397</v>
      </c>
      <c r="B692" s="81">
        <v>24</v>
      </c>
      <c r="H692" s="501">
        <v>97.860000000000014</v>
      </c>
    </row>
    <row r="693" spans="1:8" x14ac:dyDescent="0.2">
      <c r="A693" s="80">
        <v>42398</v>
      </c>
      <c r="B693" s="81">
        <v>1</v>
      </c>
      <c r="H693" s="501">
        <v>90.263999999999982</v>
      </c>
    </row>
    <row r="694" spans="1:8" x14ac:dyDescent="0.2">
      <c r="A694" s="80">
        <v>42398</v>
      </c>
      <c r="B694" s="81">
        <v>2</v>
      </c>
      <c r="H694" s="501">
        <v>85.543999999999997</v>
      </c>
    </row>
    <row r="695" spans="1:8" x14ac:dyDescent="0.2">
      <c r="A695" s="80">
        <v>42398</v>
      </c>
      <c r="B695" s="81">
        <v>3</v>
      </c>
      <c r="H695" s="501">
        <v>82.875999999999991</v>
      </c>
    </row>
    <row r="696" spans="1:8" x14ac:dyDescent="0.2">
      <c r="A696" s="80">
        <v>42398</v>
      </c>
      <c r="B696" s="81">
        <v>4</v>
      </c>
      <c r="H696" s="501">
        <v>82.604000000000013</v>
      </c>
    </row>
    <row r="697" spans="1:8" x14ac:dyDescent="0.2">
      <c r="A697" s="80">
        <v>42398</v>
      </c>
      <c r="B697" s="81">
        <v>5</v>
      </c>
      <c r="H697" s="501">
        <v>85.963999999999984</v>
      </c>
    </row>
    <row r="698" spans="1:8" x14ac:dyDescent="0.2">
      <c r="A698" s="80">
        <v>42398</v>
      </c>
      <c r="B698" s="81">
        <v>6</v>
      </c>
      <c r="H698" s="501">
        <v>95.44</v>
      </c>
    </row>
    <row r="699" spans="1:8" x14ac:dyDescent="0.2">
      <c r="A699" s="80">
        <v>42398</v>
      </c>
      <c r="B699" s="81">
        <v>7</v>
      </c>
      <c r="H699" s="501">
        <v>110.71599999999998</v>
      </c>
    </row>
    <row r="700" spans="1:8" x14ac:dyDescent="0.2">
      <c r="A700" s="80">
        <v>42398</v>
      </c>
      <c r="B700" s="81">
        <v>8</v>
      </c>
      <c r="H700" s="501">
        <v>118.27200000000002</v>
      </c>
    </row>
    <row r="701" spans="1:8" x14ac:dyDescent="0.2">
      <c r="A701" s="80">
        <v>42398</v>
      </c>
      <c r="B701" s="81">
        <v>9</v>
      </c>
      <c r="H701" s="501">
        <v>123.012</v>
      </c>
    </row>
    <row r="702" spans="1:8" x14ac:dyDescent="0.2">
      <c r="A702" s="80">
        <v>42398</v>
      </c>
      <c r="B702" s="81">
        <v>10</v>
      </c>
      <c r="H702" s="501">
        <v>126.75999999999999</v>
      </c>
    </row>
    <row r="703" spans="1:8" x14ac:dyDescent="0.2">
      <c r="A703" s="80">
        <v>42398</v>
      </c>
      <c r="B703" s="81">
        <v>11</v>
      </c>
      <c r="H703" s="501">
        <v>129.24</v>
      </c>
    </row>
    <row r="704" spans="1:8" x14ac:dyDescent="0.2">
      <c r="A704" s="80">
        <v>42398</v>
      </c>
      <c r="B704" s="81">
        <v>12</v>
      </c>
      <c r="H704" s="501">
        <v>130.51999999999998</v>
      </c>
    </row>
    <row r="705" spans="1:8" x14ac:dyDescent="0.2">
      <c r="A705" s="80">
        <v>42398</v>
      </c>
      <c r="B705" s="81">
        <v>13</v>
      </c>
      <c r="H705" s="501">
        <v>130.73999999999998</v>
      </c>
    </row>
    <row r="706" spans="1:8" x14ac:dyDescent="0.2">
      <c r="A706" s="80">
        <v>42398</v>
      </c>
      <c r="B706" s="81">
        <v>14</v>
      </c>
      <c r="H706" s="501">
        <v>131.76399999999998</v>
      </c>
    </row>
    <row r="707" spans="1:8" x14ac:dyDescent="0.2">
      <c r="A707" s="80">
        <v>42398</v>
      </c>
      <c r="B707" s="81">
        <v>15</v>
      </c>
      <c r="H707" s="501">
        <v>132.40799999999999</v>
      </c>
    </row>
    <row r="708" spans="1:8" x14ac:dyDescent="0.2">
      <c r="A708" s="80">
        <v>42398</v>
      </c>
      <c r="B708" s="81">
        <v>16</v>
      </c>
      <c r="H708" s="501">
        <v>131.22800000000001</v>
      </c>
    </row>
    <row r="709" spans="1:8" x14ac:dyDescent="0.2">
      <c r="A709" s="80">
        <v>42398</v>
      </c>
      <c r="B709" s="81">
        <v>17</v>
      </c>
      <c r="H709" s="501">
        <v>131.43200000000002</v>
      </c>
    </row>
    <row r="710" spans="1:8" x14ac:dyDescent="0.2">
      <c r="A710" s="80">
        <v>42398</v>
      </c>
      <c r="B710" s="81">
        <v>18</v>
      </c>
      <c r="H710" s="501">
        <v>137.536</v>
      </c>
    </row>
    <row r="711" spans="1:8" x14ac:dyDescent="0.2">
      <c r="A711" s="80">
        <v>42398</v>
      </c>
      <c r="B711" s="81">
        <v>19</v>
      </c>
      <c r="H711" s="501">
        <v>136.65199999999999</v>
      </c>
    </row>
    <row r="712" spans="1:8" x14ac:dyDescent="0.2">
      <c r="A712" s="80">
        <v>42398</v>
      </c>
      <c r="B712" s="81">
        <v>20</v>
      </c>
      <c r="H712" s="501">
        <v>130.048</v>
      </c>
    </row>
    <row r="713" spans="1:8" x14ac:dyDescent="0.2">
      <c r="A713" s="80">
        <v>42398</v>
      </c>
      <c r="B713" s="81">
        <v>21</v>
      </c>
      <c r="H713" s="501">
        <v>124.136</v>
      </c>
    </row>
    <row r="714" spans="1:8" x14ac:dyDescent="0.2">
      <c r="A714" s="80">
        <v>42398</v>
      </c>
      <c r="B714" s="81">
        <v>22</v>
      </c>
      <c r="H714" s="501">
        <v>117.16800000000001</v>
      </c>
    </row>
    <row r="715" spans="1:8" x14ac:dyDescent="0.2">
      <c r="A715" s="80">
        <v>42398</v>
      </c>
      <c r="B715" s="81">
        <v>23</v>
      </c>
      <c r="H715" s="501">
        <v>107.316</v>
      </c>
    </row>
    <row r="716" spans="1:8" x14ac:dyDescent="0.2">
      <c r="A716" s="80">
        <v>42398</v>
      </c>
      <c r="B716" s="81">
        <v>24</v>
      </c>
      <c r="H716" s="501">
        <v>97.868000000000009</v>
      </c>
    </row>
    <row r="717" spans="1:8" x14ac:dyDescent="0.2">
      <c r="A717" s="80">
        <v>42399</v>
      </c>
      <c r="B717" s="81">
        <v>1</v>
      </c>
      <c r="H717" s="501">
        <v>90.132000000000005</v>
      </c>
    </row>
    <row r="718" spans="1:8" x14ac:dyDescent="0.2">
      <c r="A718" s="80">
        <v>42399</v>
      </c>
      <c r="B718" s="81">
        <v>2</v>
      </c>
      <c r="H718" s="501">
        <v>85.448000000000008</v>
      </c>
    </row>
    <row r="719" spans="1:8" x14ac:dyDescent="0.2">
      <c r="A719" s="80">
        <v>42399</v>
      </c>
      <c r="B719" s="81">
        <v>3</v>
      </c>
      <c r="H719" s="501">
        <v>82.447999999999993</v>
      </c>
    </row>
    <row r="720" spans="1:8" x14ac:dyDescent="0.2">
      <c r="A720" s="80">
        <v>42399</v>
      </c>
      <c r="B720" s="81">
        <v>4</v>
      </c>
      <c r="H720" s="501">
        <v>80.896000000000001</v>
      </c>
    </row>
    <row r="721" spans="1:8" x14ac:dyDescent="0.2">
      <c r="A721" s="80">
        <v>42399</v>
      </c>
      <c r="B721" s="81">
        <v>5</v>
      </c>
      <c r="H721" s="501">
        <v>81.760000000000005</v>
      </c>
    </row>
    <row r="722" spans="1:8" x14ac:dyDescent="0.2">
      <c r="A722" s="80">
        <v>42399</v>
      </c>
      <c r="B722" s="81">
        <v>6</v>
      </c>
      <c r="H722" s="501">
        <v>85.891999999999996</v>
      </c>
    </row>
    <row r="723" spans="1:8" x14ac:dyDescent="0.2">
      <c r="A723" s="80">
        <v>42399</v>
      </c>
      <c r="B723" s="81">
        <v>7</v>
      </c>
      <c r="H723" s="501">
        <v>91.628</v>
      </c>
    </row>
    <row r="724" spans="1:8" x14ac:dyDescent="0.2">
      <c r="A724" s="80">
        <v>42399</v>
      </c>
      <c r="B724" s="81">
        <v>8</v>
      </c>
      <c r="H724" s="501">
        <v>97.088000000000008</v>
      </c>
    </row>
    <row r="725" spans="1:8" x14ac:dyDescent="0.2">
      <c r="A725" s="80">
        <v>42399</v>
      </c>
      <c r="B725" s="81">
        <v>9</v>
      </c>
      <c r="H725" s="501">
        <v>105.456</v>
      </c>
    </row>
    <row r="726" spans="1:8" x14ac:dyDescent="0.2">
      <c r="A726" s="80">
        <v>42399</v>
      </c>
      <c r="B726" s="81">
        <v>10</v>
      </c>
      <c r="H726" s="501">
        <v>112.81199999999998</v>
      </c>
    </row>
    <row r="727" spans="1:8" x14ac:dyDescent="0.2">
      <c r="A727" s="80">
        <v>42399</v>
      </c>
      <c r="B727" s="81">
        <v>11</v>
      </c>
      <c r="H727" s="501">
        <v>114.71200000000002</v>
      </c>
    </row>
    <row r="728" spans="1:8" x14ac:dyDescent="0.2">
      <c r="A728" s="80">
        <v>42399</v>
      </c>
      <c r="B728" s="81">
        <v>12</v>
      </c>
      <c r="H728" s="501">
        <v>115.232</v>
      </c>
    </row>
    <row r="729" spans="1:8" x14ac:dyDescent="0.2">
      <c r="A729" s="80">
        <v>42399</v>
      </c>
      <c r="B729" s="81">
        <v>13</v>
      </c>
      <c r="H729" s="501">
        <v>115.03999999999999</v>
      </c>
    </row>
    <row r="730" spans="1:8" x14ac:dyDescent="0.2">
      <c r="A730" s="80">
        <v>42399</v>
      </c>
      <c r="B730" s="81">
        <v>14</v>
      </c>
      <c r="H730" s="501">
        <v>112.44800000000001</v>
      </c>
    </row>
    <row r="731" spans="1:8" x14ac:dyDescent="0.2">
      <c r="A731" s="80">
        <v>42399</v>
      </c>
      <c r="B731" s="81">
        <v>15</v>
      </c>
      <c r="H731" s="501">
        <v>111.46400000000001</v>
      </c>
    </row>
    <row r="732" spans="1:8" x14ac:dyDescent="0.2">
      <c r="A732" s="80">
        <v>42399</v>
      </c>
      <c r="B732" s="81">
        <v>16</v>
      </c>
      <c r="H732" s="501">
        <v>111.34</v>
      </c>
    </row>
    <row r="733" spans="1:8" x14ac:dyDescent="0.2">
      <c r="A733" s="80">
        <v>42399</v>
      </c>
      <c r="B733" s="81">
        <v>17</v>
      </c>
      <c r="H733" s="501">
        <v>113.03999999999999</v>
      </c>
    </row>
    <row r="734" spans="1:8" x14ac:dyDescent="0.2">
      <c r="A734" s="80">
        <v>42399</v>
      </c>
      <c r="B734" s="81">
        <v>18</v>
      </c>
      <c r="H734" s="501">
        <v>122.97200000000001</v>
      </c>
    </row>
    <row r="735" spans="1:8" x14ac:dyDescent="0.2">
      <c r="A735" s="80">
        <v>42399</v>
      </c>
      <c r="B735" s="81">
        <v>19</v>
      </c>
      <c r="H735" s="501">
        <v>126.12400000000001</v>
      </c>
    </row>
    <row r="736" spans="1:8" x14ac:dyDescent="0.2">
      <c r="A736" s="80">
        <v>42399</v>
      </c>
      <c r="B736" s="81">
        <v>20</v>
      </c>
      <c r="H736" s="501">
        <v>123.7341</v>
      </c>
    </row>
    <row r="737" spans="1:8" x14ac:dyDescent="0.2">
      <c r="A737" s="80">
        <v>42399</v>
      </c>
      <c r="B737" s="81">
        <v>21</v>
      </c>
      <c r="H737" s="501">
        <v>119.45340000000003</v>
      </c>
    </row>
    <row r="738" spans="1:8" x14ac:dyDescent="0.2">
      <c r="A738" s="80">
        <v>42399</v>
      </c>
      <c r="B738" s="81">
        <v>22</v>
      </c>
      <c r="H738" s="501">
        <v>113.71599999999999</v>
      </c>
    </row>
    <row r="739" spans="1:8" x14ac:dyDescent="0.2">
      <c r="A739" s="80">
        <v>42399</v>
      </c>
      <c r="B739" s="81">
        <v>23</v>
      </c>
      <c r="H739" s="501">
        <v>105.83999999999999</v>
      </c>
    </row>
    <row r="740" spans="1:8" x14ac:dyDescent="0.2">
      <c r="A740" s="80">
        <v>42399</v>
      </c>
      <c r="B740" s="81">
        <v>24</v>
      </c>
      <c r="H740" s="501">
        <v>97.216000000000008</v>
      </c>
    </row>
    <row r="741" spans="1:8" x14ac:dyDescent="0.2">
      <c r="A741" s="80">
        <v>42400</v>
      </c>
      <c r="B741" s="81">
        <v>1</v>
      </c>
      <c r="H741" s="501">
        <v>89.456000000000003</v>
      </c>
    </row>
    <row r="742" spans="1:8" x14ac:dyDescent="0.2">
      <c r="A742" s="80">
        <v>42400</v>
      </c>
      <c r="B742" s="81">
        <v>2</v>
      </c>
      <c r="H742" s="501">
        <v>84.927999999999997</v>
      </c>
    </row>
    <row r="743" spans="1:8" x14ac:dyDescent="0.2">
      <c r="A743" s="80">
        <v>42400</v>
      </c>
      <c r="B743" s="81">
        <v>3</v>
      </c>
      <c r="H743" s="501">
        <v>81.73599999999999</v>
      </c>
    </row>
    <row r="744" spans="1:8" x14ac:dyDescent="0.2">
      <c r="A744" s="80">
        <v>42400</v>
      </c>
      <c r="B744" s="81">
        <v>4</v>
      </c>
      <c r="H744" s="501">
        <v>80.483999999999995</v>
      </c>
    </row>
    <row r="745" spans="1:8" x14ac:dyDescent="0.2">
      <c r="A745" s="80">
        <v>42400</v>
      </c>
      <c r="B745" s="81">
        <v>5</v>
      </c>
      <c r="H745" s="501">
        <v>80.640000000000015</v>
      </c>
    </row>
    <row r="746" spans="1:8" x14ac:dyDescent="0.2">
      <c r="A746" s="80">
        <v>42400</v>
      </c>
      <c r="B746" s="81">
        <v>6</v>
      </c>
      <c r="H746" s="501">
        <v>83.132000000000005</v>
      </c>
    </row>
    <row r="747" spans="1:8" x14ac:dyDescent="0.2">
      <c r="A747" s="80">
        <v>42400</v>
      </c>
      <c r="B747" s="81">
        <v>7</v>
      </c>
      <c r="H747" s="501">
        <v>87.407999999999987</v>
      </c>
    </row>
    <row r="748" spans="1:8" x14ac:dyDescent="0.2">
      <c r="A748" s="80">
        <v>42400</v>
      </c>
      <c r="B748" s="81">
        <v>8</v>
      </c>
      <c r="H748" s="501">
        <v>90.6</v>
      </c>
    </row>
    <row r="749" spans="1:8" x14ac:dyDescent="0.2">
      <c r="A749" s="80">
        <v>42400</v>
      </c>
      <c r="B749" s="81">
        <v>9</v>
      </c>
      <c r="H749" s="501">
        <v>99.507999999999996</v>
      </c>
    </row>
    <row r="750" spans="1:8" x14ac:dyDescent="0.2">
      <c r="A750" s="80">
        <v>42400</v>
      </c>
      <c r="B750" s="81">
        <v>10</v>
      </c>
      <c r="H750" s="501">
        <v>107.16800000000001</v>
      </c>
    </row>
    <row r="751" spans="1:8" x14ac:dyDescent="0.2">
      <c r="A751" s="80">
        <v>42400</v>
      </c>
      <c r="B751" s="81">
        <v>11</v>
      </c>
      <c r="H751" s="501">
        <v>111.98800000000001</v>
      </c>
    </row>
    <row r="752" spans="1:8" x14ac:dyDescent="0.2">
      <c r="A752" s="80">
        <v>42400</v>
      </c>
      <c r="B752" s="81">
        <v>12</v>
      </c>
      <c r="H752" s="501">
        <v>114.83599999999998</v>
      </c>
    </row>
    <row r="753" spans="1:8" x14ac:dyDescent="0.2">
      <c r="A753" s="80">
        <v>42400</v>
      </c>
      <c r="B753" s="81">
        <v>13</v>
      </c>
      <c r="H753" s="501">
        <v>117.004</v>
      </c>
    </row>
    <row r="754" spans="1:8" x14ac:dyDescent="0.2">
      <c r="A754" s="80">
        <v>42400</v>
      </c>
      <c r="B754" s="81">
        <v>14</v>
      </c>
      <c r="H754" s="501">
        <v>116.92399999999999</v>
      </c>
    </row>
    <row r="755" spans="1:8" x14ac:dyDescent="0.2">
      <c r="A755" s="80">
        <v>42400</v>
      </c>
      <c r="B755" s="81">
        <v>15</v>
      </c>
      <c r="H755" s="501">
        <v>113.07200000000002</v>
      </c>
    </row>
    <row r="756" spans="1:8" x14ac:dyDescent="0.2">
      <c r="A756" s="80">
        <v>42400</v>
      </c>
      <c r="B756" s="81">
        <v>16</v>
      </c>
      <c r="H756" s="501">
        <v>111.90400000000001</v>
      </c>
    </row>
    <row r="757" spans="1:8" x14ac:dyDescent="0.2">
      <c r="A757" s="80">
        <v>42400</v>
      </c>
      <c r="B757" s="81">
        <v>17</v>
      </c>
      <c r="H757" s="501">
        <v>117.84399999999999</v>
      </c>
    </row>
    <row r="758" spans="1:8" x14ac:dyDescent="0.2">
      <c r="A758" s="80">
        <v>42400</v>
      </c>
      <c r="B758" s="81">
        <v>18</v>
      </c>
      <c r="H758" s="501">
        <v>125.9025</v>
      </c>
    </row>
    <row r="759" spans="1:8" x14ac:dyDescent="0.2">
      <c r="A759" s="80">
        <v>42400</v>
      </c>
      <c r="B759" s="81">
        <v>19</v>
      </c>
      <c r="H759" s="501">
        <v>131.3682</v>
      </c>
    </row>
    <row r="760" spans="1:8" x14ac:dyDescent="0.2">
      <c r="A760" s="80">
        <v>42400</v>
      </c>
      <c r="B760" s="81">
        <v>20</v>
      </c>
      <c r="H760" s="501">
        <v>130.44999999999999</v>
      </c>
    </row>
    <row r="761" spans="1:8" x14ac:dyDescent="0.2">
      <c r="A761" s="80">
        <v>42400</v>
      </c>
      <c r="B761" s="81">
        <v>21</v>
      </c>
      <c r="H761" s="501">
        <v>127.9516</v>
      </c>
    </row>
    <row r="762" spans="1:8" x14ac:dyDescent="0.2">
      <c r="A762" s="80">
        <v>42400</v>
      </c>
      <c r="B762" s="81">
        <v>22</v>
      </c>
      <c r="H762" s="501">
        <v>123.26970000000001</v>
      </c>
    </row>
    <row r="763" spans="1:8" x14ac:dyDescent="0.2">
      <c r="A763" s="80">
        <v>42400</v>
      </c>
      <c r="B763" s="81">
        <v>23</v>
      </c>
      <c r="H763" s="501">
        <v>113.752</v>
      </c>
    </row>
    <row r="764" spans="1:8" x14ac:dyDescent="0.2">
      <c r="A764" s="80">
        <v>42400</v>
      </c>
      <c r="B764" s="81">
        <v>24</v>
      </c>
      <c r="H764" s="501">
        <v>103.956</v>
      </c>
    </row>
    <row r="765" spans="1:8" x14ac:dyDescent="0.2">
      <c r="A765" s="80">
        <v>42401</v>
      </c>
      <c r="B765" s="81">
        <v>1</v>
      </c>
      <c r="H765" s="501">
        <v>96.48</v>
      </c>
    </row>
    <row r="766" spans="1:8" x14ac:dyDescent="0.2">
      <c r="A766" s="80">
        <v>42401</v>
      </c>
      <c r="B766" s="81">
        <v>2</v>
      </c>
      <c r="H766" s="501">
        <v>92.375999999999991</v>
      </c>
    </row>
    <row r="767" spans="1:8" x14ac:dyDescent="0.2">
      <c r="A767" s="80">
        <v>42401</v>
      </c>
      <c r="B767" s="81">
        <v>3</v>
      </c>
      <c r="H767" s="501">
        <v>90.46</v>
      </c>
    </row>
    <row r="768" spans="1:8" x14ac:dyDescent="0.2">
      <c r="A768" s="80">
        <v>42401</v>
      </c>
      <c r="B768" s="81">
        <v>4</v>
      </c>
      <c r="H768" s="501">
        <v>90.795999999999978</v>
      </c>
    </row>
    <row r="769" spans="1:8" x14ac:dyDescent="0.2">
      <c r="A769" s="80">
        <v>42401</v>
      </c>
      <c r="B769" s="81">
        <v>5</v>
      </c>
      <c r="H769" s="501">
        <v>94.816000000000003</v>
      </c>
    </row>
    <row r="770" spans="1:8" x14ac:dyDescent="0.2">
      <c r="A770" s="80">
        <v>42401</v>
      </c>
      <c r="B770" s="81">
        <v>6</v>
      </c>
      <c r="H770" s="501">
        <v>105.35600000000001</v>
      </c>
    </row>
    <row r="771" spans="1:8" x14ac:dyDescent="0.2">
      <c r="A771" s="80">
        <v>42401</v>
      </c>
      <c r="B771" s="81">
        <v>7</v>
      </c>
      <c r="H771" s="501">
        <v>120.63999999999999</v>
      </c>
    </row>
    <row r="772" spans="1:8" x14ac:dyDescent="0.2">
      <c r="A772" s="80">
        <v>42401</v>
      </c>
      <c r="B772" s="81">
        <v>8</v>
      </c>
      <c r="H772" s="501">
        <v>128.256</v>
      </c>
    </row>
    <row r="773" spans="1:8" x14ac:dyDescent="0.2">
      <c r="A773" s="80">
        <v>42401</v>
      </c>
      <c r="B773" s="81">
        <v>9</v>
      </c>
      <c r="H773" s="501">
        <v>132.11199999999999</v>
      </c>
    </row>
    <row r="774" spans="1:8" x14ac:dyDescent="0.2">
      <c r="A774" s="80">
        <v>42401</v>
      </c>
      <c r="B774" s="81">
        <v>10</v>
      </c>
      <c r="H774" s="501">
        <v>133.44799999999998</v>
      </c>
    </row>
    <row r="775" spans="1:8" x14ac:dyDescent="0.2">
      <c r="A775" s="80">
        <v>42401</v>
      </c>
      <c r="B775" s="81">
        <v>11</v>
      </c>
      <c r="H775" s="501">
        <v>133.99200000000002</v>
      </c>
    </row>
    <row r="776" spans="1:8" x14ac:dyDescent="0.2">
      <c r="A776" s="80">
        <v>42401</v>
      </c>
      <c r="B776" s="81">
        <v>12</v>
      </c>
      <c r="H776" s="501">
        <v>133.19200000000001</v>
      </c>
    </row>
    <row r="777" spans="1:8" x14ac:dyDescent="0.2">
      <c r="A777" s="80">
        <v>42401</v>
      </c>
      <c r="B777" s="81">
        <v>13</v>
      </c>
      <c r="H777" s="501">
        <v>131.196</v>
      </c>
    </row>
    <row r="778" spans="1:8" x14ac:dyDescent="0.2">
      <c r="A778" s="80">
        <v>42401</v>
      </c>
      <c r="B778" s="81">
        <v>14</v>
      </c>
      <c r="H778" s="501">
        <v>130.04400000000001</v>
      </c>
    </row>
    <row r="779" spans="1:8" x14ac:dyDescent="0.2">
      <c r="A779" s="80">
        <v>42401</v>
      </c>
      <c r="B779" s="81">
        <v>15</v>
      </c>
      <c r="H779" s="501">
        <v>128.82</v>
      </c>
    </row>
    <row r="780" spans="1:8" x14ac:dyDescent="0.2">
      <c r="A780" s="80">
        <v>42401</v>
      </c>
      <c r="B780" s="81">
        <v>16</v>
      </c>
      <c r="H780" s="501">
        <v>129.29599999999999</v>
      </c>
    </row>
    <row r="781" spans="1:8" x14ac:dyDescent="0.2">
      <c r="A781" s="80">
        <v>42401</v>
      </c>
      <c r="B781" s="81">
        <v>17</v>
      </c>
      <c r="H781" s="501">
        <v>133.404</v>
      </c>
    </row>
    <row r="782" spans="1:8" x14ac:dyDescent="0.2">
      <c r="A782" s="80">
        <v>42401</v>
      </c>
      <c r="B782" s="81">
        <v>18</v>
      </c>
      <c r="H782" s="501">
        <v>145.364</v>
      </c>
    </row>
    <row r="783" spans="1:8" x14ac:dyDescent="0.2">
      <c r="A783" s="80">
        <v>42401</v>
      </c>
      <c r="B783" s="81">
        <v>19</v>
      </c>
      <c r="H783" s="501">
        <v>149.928</v>
      </c>
    </row>
    <row r="784" spans="1:8" x14ac:dyDescent="0.2">
      <c r="A784" s="80">
        <v>42401</v>
      </c>
      <c r="B784" s="81">
        <v>20</v>
      </c>
      <c r="H784" s="501">
        <v>146.608</v>
      </c>
    </row>
    <row r="785" spans="1:8" x14ac:dyDescent="0.2">
      <c r="A785" s="80">
        <v>42401</v>
      </c>
      <c r="B785" s="81">
        <v>21</v>
      </c>
      <c r="H785" s="501">
        <v>142.34399999999999</v>
      </c>
    </row>
    <row r="786" spans="1:8" x14ac:dyDescent="0.2">
      <c r="A786" s="80">
        <v>42401</v>
      </c>
      <c r="B786" s="81">
        <v>22</v>
      </c>
      <c r="H786" s="501">
        <v>134.39599999999999</v>
      </c>
    </row>
    <row r="787" spans="1:8" x14ac:dyDescent="0.2">
      <c r="A787" s="80">
        <v>42401</v>
      </c>
      <c r="B787" s="81">
        <v>23</v>
      </c>
      <c r="H787" s="501">
        <v>121.43599999999999</v>
      </c>
    </row>
    <row r="788" spans="1:8" x14ac:dyDescent="0.2">
      <c r="A788" s="80">
        <v>42401</v>
      </c>
      <c r="B788" s="81">
        <v>24</v>
      </c>
      <c r="H788" s="501">
        <v>109.30800000000001</v>
      </c>
    </row>
    <row r="789" spans="1:8" x14ac:dyDescent="0.2">
      <c r="A789" s="80">
        <v>42402</v>
      </c>
      <c r="B789" s="81">
        <v>1</v>
      </c>
      <c r="H789" s="501">
        <v>101.98800000000001</v>
      </c>
    </row>
    <row r="790" spans="1:8" x14ac:dyDescent="0.2">
      <c r="A790" s="80">
        <v>42402</v>
      </c>
      <c r="B790" s="81">
        <v>2</v>
      </c>
      <c r="H790" s="501">
        <v>97.567999999999984</v>
      </c>
    </row>
    <row r="791" spans="1:8" x14ac:dyDescent="0.2">
      <c r="A791" s="80">
        <v>42402</v>
      </c>
      <c r="B791" s="81">
        <v>3</v>
      </c>
      <c r="H791" s="501">
        <v>95.811999999999998</v>
      </c>
    </row>
    <row r="792" spans="1:8" x14ac:dyDescent="0.2">
      <c r="A792" s="80">
        <v>42402</v>
      </c>
      <c r="B792" s="81">
        <v>4</v>
      </c>
      <c r="H792" s="501">
        <v>95.84</v>
      </c>
    </row>
    <row r="793" spans="1:8" x14ac:dyDescent="0.2">
      <c r="A793" s="80">
        <v>42402</v>
      </c>
      <c r="B793" s="81">
        <v>5</v>
      </c>
      <c r="H793" s="501">
        <v>100.32240100000001</v>
      </c>
    </row>
    <row r="794" spans="1:8" x14ac:dyDescent="0.2">
      <c r="A794" s="80">
        <v>42402</v>
      </c>
      <c r="B794" s="81">
        <v>6</v>
      </c>
      <c r="H794" s="501">
        <v>110.76560099999999</v>
      </c>
    </row>
    <row r="795" spans="1:8" x14ac:dyDescent="0.2">
      <c r="A795" s="80">
        <v>42402</v>
      </c>
      <c r="B795" s="81">
        <v>7</v>
      </c>
      <c r="H795" s="501">
        <v>126.7144</v>
      </c>
    </row>
    <row r="796" spans="1:8" x14ac:dyDescent="0.2">
      <c r="A796" s="80">
        <v>42402</v>
      </c>
      <c r="B796" s="81">
        <v>8</v>
      </c>
      <c r="H796" s="501">
        <v>133.8776</v>
      </c>
    </row>
    <row r="797" spans="1:8" x14ac:dyDescent="0.2">
      <c r="A797" s="80">
        <v>42402</v>
      </c>
      <c r="B797" s="81">
        <v>9</v>
      </c>
      <c r="H797" s="501">
        <v>136.34399999999997</v>
      </c>
    </row>
    <row r="798" spans="1:8" x14ac:dyDescent="0.2">
      <c r="A798" s="80">
        <v>42402</v>
      </c>
      <c r="B798" s="81">
        <v>10</v>
      </c>
      <c r="H798" s="501">
        <v>136.6336</v>
      </c>
    </row>
    <row r="799" spans="1:8" x14ac:dyDescent="0.2">
      <c r="A799" s="80">
        <v>42402</v>
      </c>
      <c r="B799" s="81">
        <v>11</v>
      </c>
      <c r="H799" s="501">
        <v>135.55520000000001</v>
      </c>
    </row>
    <row r="800" spans="1:8" x14ac:dyDescent="0.2">
      <c r="A800" s="80">
        <v>42402</v>
      </c>
      <c r="B800" s="81">
        <v>12</v>
      </c>
      <c r="H800" s="501">
        <v>134.55599999999998</v>
      </c>
    </row>
    <row r="801" spans="1:8" x14ac:dyDescent="0.2">
      <c r="A801" s="80">
        <v>42402</v>
      </c>
      <c r="B801" s="81">
        <v>13</v>
      </c>
      <c r="H801" s="501">
        <v>132.0712</v>
      </c>
    </row>
    <row r="802" spans="1:8" x14ac:dyDescent="0.2">
      <c r="A802" s="80">
        <v>42402</v>
      </c>
      <c r="B802" s="81">
        <v>14</v>
      </c>
      <c r="H802" s="501">
        <v>131.97680000000003</v>
      </c>
    </row>
    <row r="803" spans="1:8" x14ac:dyDescent="0.2">
      <c r="A803" s="80">
        <v>42402</v>
      </c>
      <c r="B803" s="81">
        <v>15</v>
      </c>
      <c r="H803" s="501">
        <v>130.6088</v>
      </c>
    </row>
    <row r="804" spans="1:8" x14ac:dyDescent="0.2">
      <c r="A804" s="80">
        <v>42402</v>
      </c>
      <c r="B804" s="81">
        <v>16</v>
      </c>
      <c r="H804" s="501">
        <v>128.90719999999999</v>
      </c>
    </row>
    <row r="805" spans="1:8" x14ac:dyDescent="0.2">
      <c r="A805" s="80">
        <v>42402</v>
      </c>
      <c r="B805" s="81">
        <v>17</v>
      </c>
      <c r="H805" s="501">
        <v>131.17200000000003</v>
      </c>
    </row>
    <row r="806" spans="1:8" x14ac:dyDescent="0.2">
      <c r="A806" s="80">
        <v>42402</v>
      </c>
      <c r="B806" s="81">
        <v>18</v>
      </c>
      <c r="H806" s="501">
        <v>142.26400000000001</v>
      </c>
    </row>
    <row r="807" spans="1:8" x14ac:dyDescent="0.2">
      <c r="A807" s="80">
        <v>42402</v>
      </c>
      <c r="B807" s="81">
        <v>19</v>
      </c>
      <c r="H807" s="501">
        <v>146.8272</v>
      </c>
    </row>
    <row r="808" spans="1:8" x14ac:dyDescent="0.2">
      <c r="A808" s="80">
        <v>42402</v>
      </c>
      <c r="B808" s="81">
        <v>20</v>
      </c>
      <c r="H808" s="501">
        <v>143.61359999999999</v>
      </c>
    </row>
    <row r="809" spans="1:8" x14ac:dyDescent="0.2">
      <c r="A809" s="80">
        <v>42402</v>
      </c>
      <c r="B809" s="81">
        <v>21</v>
      </c>
      <c r="H809" s="501">
        <v>139.70400000000001</v>
      </c>
    </row>
    <row r="810" spans="1:8" x14ac:dyDescent="0.2">
      <c r="A810" s="80">
        <v>42402</v>
      </c>
      <c r="B810" s="81">
        <v>22</v>
      </c>
      <c r="H810" s="501">
        <v>132.4358</v>
      </c>
    </row>
    <row r="811" spans="1:8" x14ac:dyDescent="0.2">
      <c r="A811" s="80">
        <v>42402</v>
      </c>
      <c r="B811" s="81">
        <v>23</v>
      </c>
      <c r="H811" s="501">
        <v>121.249501</v>
      </c>
    </row>
    <row r="812" spans="1:8" x14ac:dyDescent="0.2">
      <c r="A812" s="80">
        <v>42402</v>
      </c>
      <c r="B812" s="81">
        <v>24</v>
      </c>
      <c r="H812" s="501">
        <v>110.109103</v>
      </c>
    </row>
    <row r="813" spans="1:8" x14ac:dyDescent="0.2">
      <c r="A813" s="80">
        <v>42403</v>
      </c>
      <c r="B813" s="81">
        <v>1</v>
      </c>
      <c r="H813" s="501">
        <v>101.772302</v>
      </c>
    </row>
    <row r="814" spans="1:8" x14ac:dyDescent="0.2">
      <c r="A814" s="80">
        <v>42403</v>
      </c>
      <c r="B814" s="81">
        <v>2</v>
      </c>
      <c r="H814" s="501">
        <v>96.917998999999995</v>
      </c>
    </row>
    <row r="815" spans="1:8" x14ac:dyDescent="0.2">
      <c r="A815" s="80">
        <v>42403</v>
      </c>
      <c r="B815" s="81">
        <v>3</v>
      </c>
      <c r="H815" s="501">
        <v>93.621599999999987</v>
      </c>
    </row>
    <row r="816" spans="1:8" x14ac:dyDescent="0.2">
      <c r="A816" s="80">
        <v>42403</v>
      </c>
      <c r="B816" s="81">
        <v>4</v>
      </c>
      <c r="H816" s="501">
        <v>93.268799999999999</v>
      </c>
    </row>
    <row r="817" spans="1:8" x14ac:dyDescent="0.2">
      <c r="A817" s="80">
        <v>42403</v>
      </c>
      <c r="B817" s="81">
        <v>5</v>
      </c>
      <c r="H817" s="501">
        <v>96.588000000000008</v>
      </c>
    </row>
    <row r="818" spans="1:8" x14ac:dyDescent="0.2">
      <c r="A818" s="80">
        <v>42403</v>
      </c>
      <c r="B818" s="81">
        <v>6</v>
      </c>
      <c r="H818" s="501">
        <v>106.817598</v>
      </c>
    </row>
    <row r="819" spans="1:8" x14ac:dyDescent="0.2">
      <c r="A819" s="80">
        <v>42403</v>
      </c>
      <c r="B819" s="81">
        <v>7</v>
      </c>
      <c r="H819" s="501">
        <v>122.92000000000002</v>
      </c>
    </row>
    <row r="820" spans="1:8" x14ac:dyDescent="0.2">
      <c r="A820" s="80">
        <v>42403</v>
      </c>
      <c r="B820" s="81">
        <v>8</v>
      </c>
      <c r="H820" s="501">
        <v>129.60320000000002</v>
      </c>
    </row>
    <row r="821" spans="1:8" x14ac:dyDescent="0.2">
      <c r="A821" s="80">
        <v>42403</v>
      </c>
      <c r="B821" s="81">
        <v>9</v>
      </c>
      <c r="H821" s="501">
        <v>132.94639999999998</v>
      </c>
    </row>
    <row r="822" spans="1:8" x14ac:dyDescent="0.2">
      <c r="A822" s="80">
        <v>42403</v>
      </c>
      <c r="B822" s="81">
        <v>10</v>
      </c>
      <c r="H822" s="501">
        <v>133.44880000000001</v>
      </c>
    </row>
    <row r="823" spans="1:8" x14ac:dyDescent="0.2">
      <c r="A823" s="80">
        <v>42403</v>
      </c>
      <c r="B823" s="81">
        <v>11</v>
      </c>
      <c r="H823" s="501">
        <v>133.61199999999999</v>
      </c>
    </row>
    <row r="824" spans="1:8" x14ac:dyDescent="0.2">
      <c r="A824" s="80">
        <v>42403</v>
      </c>
      <c r="B824" s="81">
        <v>12</v>
      </c>
      <c r="H824" s="501">
        <v>133.17599999999999</v>
      </c>
    </row>
    <row r="825" spans="1:8" x14ac:dyDescent="0.2">
      <c r="A825" s="80">
        <v>42403</v>
      </c>
      <c r="B825" s="81">
        <v>13</v>
      </c>
      <c r="H825" s="501">
        <v>131.58880000000002</v>
      </c>
    </row>
    <row r="826" spans="1:8" x14ac:dyDescent="0.2">
      <c r="A826" s="80">
        <v>42403</v>
      </c>
      <c r="B826" s="81">
        <v>14</v>
      </c>
      <c r="H826" s="501">
        <v>130.548</v>
      </c>
    </row>
    <row r="827" spans="1:8" x14ac:dyDescent="0.2">
      <c r="A827" s="80">
        <v>42403</v>
      </c>
      <c r="B827" s="81">
        <v>15</v>
      </c>
      <c r="H827" s="501">
        <v>129.40479999999999</v>
      </c>
    </row>
    <row r="828" spans="1:8" x14ac:dyDescent="0.2">
      <c r="A828" s="80">
        <v>42403</v>
      </c>
      <c r="B828" s="81">
        <v>16</v>
      </c>
      <c r="H828" s="501">
        <v>129.58960000000002</v>
      </c>
    </row>
    <row r="829" spans="1:8" x14ac:dyDescent="0.2">
      <c r="A829" s="80">
        <v>42403</v>
      </c>
      <c r="B829" s="81">
        <v>17</v>
      </c>
      <c r="H829" s="501">
        <v>131.40799999999999</v>
      </c>
    </row>
    <row r="830" spans="1:8" x14ac:dyDescent="0.2">
      <c r="A830" s="80">
        <v>42403</v>
      </c>
      <c r="B830" s="81">
        <v>18</v>
      </c>
      <c r="H830" s="501">
        <v>140.61679999999998</v>
      </c>
    </row>
    <row r="831" spans="1:8" x14ac:dyDescent="0.2">
      <c r="A831" s="80">
        <v>42403</v>
      </c>
      <c r="B831" s="81">
        <v>19</v>
      </c>
      <c r="H831" s="501">
        <v>143.75200000000001</v>
      </c>
    </row>
    <row r="832" spans="1:8" x14ac:dyDescent="0.2">
      <c r="A832" s="80">
        <v>42403</v>
      </c>
      <c r="B832" s="81">
        <v>20</v>
      </c>
      <c r="H832" s="501">
        <v>139.54</v>
      </c>
    </row>
    <row r="833" spans="1:8" x14ac:dyDescent="0.2">
      <c r="A833" s="80">
        <v>42403</v>
      </c>
      <c r="B833" s="81">
        <v>21</v>
      </c>
      <c r="H833" s="501">
        <v>136.292</v>
      </c>
    </row>
    <row r="834" spans="1:8" x14ac:dyDescent="0.2">
      <c r="A834" s="80">
        <v>42403</v>
      </c>
      <c r="B834" s="81">
        <v>22</v>
      </c>
      <c r="H834" s="501">
        <v>128.23679999999999</v>
      </c>
    </row>
    <row r="835" spans="1:8" x14ac:dyDescent="0.2">
      <c r="A835" s="80">
        <v>42403</v>
      </c>
      <c r="B835" s="81">
        <v>23</v>
      </c>
      <c r="H835" s="501">
        <v>115.91679999999999</v>
      </c>
    </row>
    <row r="836" spans="1:8" x14ac:dyDescent="0.2">
      <c r="A836" s="80">
        <v>42403</v>
      </c>
      <c r="B836" s="81">
        <v>24</v>
      </c>
      <c r="H836" s="501">
        <v>104.57759900000001</v>
      </c>
    </row>
    <row r="837" spans="1:8" x14ac:dyDescent="0.2">
      <c r="A837" s="80">
        <v>42404</v>
      </c>
      <c r="B837" s="81">
        <v>1</v>
      </c>
      <c r="H837" s="501">
        <v>96.659999999999982</v>
      </c>
    </row>
    <row r="838" spans="1:8" x14ac:dyDescent="0.2">
      <c r="A838" s="80">
        <v>42404</v>
      </c>
      <c r="B838" s="81">
        <v>2</v>
      </c>
      <c r="H838" s="501">
        <v>92.026399999999995</v>
      </c>
    </row>
    <row r="839" spans="1:8" x14ac:dyDescent="0.2">
      <c r="A839" s="80">
        <v>42404</v>
      </c>
      <c r="B839" s="81">
        <v>3</v>
      </c>
      <c r="H839" s="501">
        <v>89.867199999999997</v>
      </c>
    </row>
    <row r="840" spans="1:8" x14ac:dyDescent="0.2">
      <c r="A840" s="80">
        <v>42404</v>
      </c>
      <c r="B840" s="81">
        <v>4</v>
      </c>
      <c r="H840" s="501">
        <v>89.8904</v>
      </c>
    </row>
    <row r="841" spans="1:8" x14ac:dyDescent="0.2">
      <c r="A841" s="80">
        <v>42404</v>
      </c>
      <c r="B841" s="81">
        <v>5</v>
      </c>
      <c r="H841" s="501">
        <v>93.697600000000008</v>
      </c>
    </row>
    <row r="842" spans="1:8" x14ac:dyDescent="0.2">
      <c r="A842" s="80">
        <v>42404</v>
      </c>
      <c r="B842" s="81">
        <v>6</v>
      </c>
      <c r="H842" s="501">
        <v>103.9504</v>
      </c>
    </row>
    <row r="843" spans="1:8" x14ac:dyDescent="0.2">
      <c r="A843" s="80">
        <v>42404</v>
      </c>
      <c r="B843" s="81">
        <v>7</v>
      </c>
      <c r="H843" s="501">
        <v>120.44399899999999</v>
      </c>
    </row>
    <row r="844" spans="1:8" x14ac:dyDescent="0.2">
      <c r="A844" s="80">
        <v>42404</v>
      </c>
      <c r="B844" s="81">
        <v>8</v>
      </c>
      <c r="H844" s="501">
        <v>127.35600000000001</v>
      </c>
    </row>
    <row r="845" spans="1:8" x14ac:dyDescent="0.2">
      <c r="A845" s="80">
        <v>42404</v>
      </c>
      <c r="B845" s="81">
        <v>9</v>
      </c>
      <c r="H845" s="501">
        <v>130.64080000000001</v>
      </c>
    </row>
    <row r="846" spans="1:8" x14ac:dyDescent="0.2">
      <c r="A846" s="80">
        <v>42404</v>
      </c>
      <c r="B846" s="81">
        <v>10</v>
      </c>
      <c r="H846" s="501">
        <v>132</v>
      </c>
    </row>
    <row r="847" spans="1:8" x14ac:dyDescent="0.2">
      <c r="A847" s="80">
        <v>42404</v>
      </c>
      <c r="B847" s="81">
        <v>11</v>
      </c>
      <c r="H847" s="501">
        <v>133.86160000000001</v>
      </c>
    </row>
    <row r="848" spans="1:8" x14ac:dyDescent="0.2">
      <c r="A848" s="80">
        <v>42404</v>
      </c>
      <c r="B848" s="81">
        <v>12</v>
      </c>
      <c r="H848" s="501">
        <v>132.42320000000001</v>
      </c>
    </row>
    <row r="849" spans="1:8" x14ac:dyDescent="0.2">
      <c r="A849" s="80">
        <v>42404</v>
      </c>
      <c r="B849" s="81">
        <v>13</v>
      </c>
      <c r="H849" s="501">
        <v>131.44880000000001</v>
      </c>
    </row>
    <row r="850" spans="1:8" x14ac:dyDescent="0.2">
      <c r="A850" s="80">
        <v>42404</v>
      </c>
      <c r="B850" s="81">
        <v>14</v>
      </c>
      <c r="H850" s="501">
        <v>130.85920000000002</v>
      </c>
    </row>
    <row r="851" spans="1:8" x14ac:dyDescent="0.2">
      <c r="A851" s="80">
        <v>42404</v>
      </c>
      <c r="B851" s="81">
        <v>15</v>
      </c>
      <c r="H851" s="501">
        <v>130.76080000000002</v>
      </c>
    </row>
    <row r="852" spans="1:8" x14ac:dyDescent="0.2">
      <c r="A852" s="80">
        <v>42404</v>
      </c>
      <c r="B852" s="81">
        <v>16</v>
      </c>
      <c r="H852" s="501">
        <v>131.44559999999998</v>
      </c>
    </row>
    <row r="853" spans="1:8" x14ac:dyDescent="0.2">
      <c r="A853" s="80">
        <v>42404</v>
      </c>
      <c r="B853" s="81">
        <v>17</v>
      </c>
      <c r="H853" s="501">
        <v>131.54</v>
      </c>
    </row>
    <row r="854" spans="1:8" x14ac:dyDescent="0.2">
      <c r="A854" s="80">
        <v>42404</v>
      </c>
      <c r="B854" s="81">
        <v>18</v>
      </c>
      <c r="H854" s="501">
        <v>139.38800000000001</v>
      </c>
    </row>
    <row r="855" spans="1:8" x14ac:dyDescent="0.2">
      <c r="A855" s="80">
        <v>42404</v>
      </c>
      <c r="B855" s="81">
        <v>19</v>
      </c>
      <c r="H855" s="501">
        <v>141.98639999999997</v>
      </c>
    </row>
    <row r="856" spans="1:8" x14ac:dyDescent="0.2">
      <c r="A856" s="80">
        <v>42404</v>
      </c>
      <c r="B856" s="81">
        <v>20</v>
      </c>
      <c r="H856" s="501">
        <v>137.44280000000001</v>
      </c>
    </row>
    <row r="857" spans="1:8" x14ac:dyDescent="0.2">
      <c r="A857" s="80">
        <v>42404</v>
      </c>
      <c r="B857" s="81">
        <v>21</v>
      </c>
      <c r="H857" s="501">
        <v>132.5909</v>
      </c>
    </row>
    <row r="858" spans="1:8" x14ac:dyDescent="0.2">
      <c r="A858" s="80">
        <v>42404</v>
      </c>
      <c r="B858" s="81">
        <v>22</v>
      </c>
      <c r="H858" s="501">
        <v>124.41210000000001</v>
      </c>
    </row>
    <row r="859" spans="1:8" x14ac:dyDescent="0.2">
      <c r="A859" s="80">
        <v>42404</v>
      </c>
      <c r="B859" s="81">
        <v>23</v>
      </c>
      <c r="H859" s="501">
        <v>112.764701</v>
      </c>
    </row>
    <row r="860" spans="1:8" x14ac:dyDescent="0.2">
      <c r="A860" s="80">
        <v>42404</v>
      </c>
      <c r="B860" s="81">
        <v>24</v>
      </c>
      <c r="H860" s="501">
        <v>103.88080099999999</v>
      </c>
    </row>
    <row r="861" spans="1:8" x14ac:dyDescent="0.2">
      <c r="A861" s="80">
        <v>42405</v>
      </c>
      <c r="B861" s="81">
        <v>1</v>
      </c>
      <c r="H861" s="501">
        <v>95.999999999999986</v>
      </c>
    </row>
    <row r="862" spans="1:8" x14ac:dyDescent="0.2">
      <c r="A862" s="80">
        <v>42405</v>
      </c>
      <c r="B862" s="81">
        <v>2</v>
      </c>
      <c r="H862" s="501">
        <v>91.352000000000004</v>
      </c>
    </row>
    <row r="863" spans="1:8" x14ac:dyDescent="0.2">
      <c r="A863" s="80">
        <v>42405</v>
      </c>
      <c r="B863" s="81">
        <v>3</v>
      </c>
      <c r="H863" s="501">
        <v>88.891999999999982</v>
      </c>
    </row>
    <row r="864" spans="1:8" x14ac:dyDescent="0.2">
      <c r="A864" s="80">
        <v>42405</v>
      </c>
      <c r="B864" s="81">
        <v>4</v>
      </c>
      <c r="H864" s="501">
        <v>88.891999999999982</v>
      </c>
    </row>
    <row r="865" spans="1:8" x14ac:dyDescent="0.2">
      <c r="A865" s="80">
        <v>42405</v>
      </c>
      <c r="B865" s="81">
        <v>5</v>
      </c>
      <c r="H865" s="501">
        <v>92.384</v>
      </c>
    </row>
    <row r="866" spans="1:8" x14ac:dyDescent="0.2">
      <c r="A866" s="80">
        <v>42405</v>
      </c>
      <c r="B866" s="81">
        <v>6</v>
      </c>
      <c r="H866" s="501">
        <v>102.288</v>
      </c>
    </row>
    <row r="867" spans="1:8" x14ac:dyDescent="0.2">
      <c r="A867" s="80">
        <v>42405</v>
      </c>
      <c r="B867" s="81">
        <v>7</v>
      </c>
      <c r="H867" s="501">
        <v>117.70799999999998</v>
      </c>
    </row>
    <row r="868" spans="1:8" x14ac:dyDescent="0.2">
      <c r="A868" s="80">
        <v>42405</v>
      </c>
      <c r="B868" s="81">
        <v>8</v>
      </c>
      <c r="H868" s="501">
        <v>124.752</v>
      </c>
    </row>
    <row r="869" spans="1:8" x14ac:dyDescent="0.2">
      <c r="A869" s="80">
        <v>42405</v>
      </c>
      <c r="B869" s="81">
        <v>9</v>
      </c>
      <c r="H869" s="501">
        <v>128.36799999999999</v>
      </c>
    </row>
    <row r="870" spans="1:8" x14ac:dyDescent="0.2">
      <c r="A870" s="80">
        <v>42405</v>
      </c>
      <c r="B870" s="81">
        <v>10</v>
      </c>
      <c r="H870" s="501">
        <v>131.34399999999999</v>
      </c>
    </row>
    <row r="871" spans="1:8" x14ac:dyDescent="0.2">
      <c r="A871" s="80">
        <v>42405</v>
      </c>
      <c r="B871" s="81">
        <v>11</v>
      </c>
      <c r="H871" s="501">
        <v>132.61600000000001</v>
      </c>
    </row>
    <row r="872" spans="1:8" x14ac:dyDescent="0.2">
      <c r="A872" s="80">
        <v>42405</v>
      </c>
      <c r="B872" s="81">
        <v>12</v>
      </c>
      <c r="H872" s="501">
        <v>132.36000000000001</v>
      </c>
    </row>
    <row r="873" spans="1:8" x14ac:dyDescent="0.2">
      <c r="A873" s="80">
        <v>42405</v>
      </c>
      <c r="B873" s="81">
        <v>13</v>
      </c>
      <c r="H873" s="501">
        <v>132.83599999999998</v>
      </c>
    </row>
    <row r="874" spans="1:8" x14ac:dyDescent="0.2">
      <c r="A874" s="80">
        <v>42405</v>
      </c>
      <c r="B874" s="81">
        <v>14</v>
      </c>
      <c r="H874" s="501">
        <v>133.732</v>
      </c>
    </row>
    <row r="875" spans="1:8" x14ac:dyDescent="0.2">
      <c r="A875" s="80">
        <v>42405</v>
      </c>
      <c r="B875" s="81">
        <v>15</v>
      </c>
      <c r="H875" s="501">
        <v>134.04399999999998</v>
      </c>
    </row>
    <row r="876" spans="1:8" x14ac:dyDescent="0.2">
      <c r="A876" s="80">
        <v>42405</v>
      </c>
      <c r="B876" s="81">
        <v>16</v>
      </c>
      <c r="H876" s="501">
        <v>134.45599999999999</v>
      </c>
    </row>
    <row r="877" spans="1:8" x14ac:dyDescent="0.2">
      <c r="A877" s="80">
        <v>42405</v>
      </c>
      <c r="B877" s="81">
        <v>17</v>
      </c>
      <c r="H877" s="501">
        <v>134.30000000000001</v>
      </c>
    </row>
    <row r="878" spans="1:8" x14ac:dyDescent="0.2">
      <c r="A878" s="80">
        <v>42405</v>
      </c>
      <c r="B878" s="81">
        <v>18</v>
      </c>
      <c r="H878" s="501">
        <v>139.06</v>
      </c>
    </row>
    <row r="879" spans="1:8" x14ac:dyDescent="0.2">
      <c r="A879" s="80">
        <v>42405</v>
      </c>
      <c r="B879" s="81">
        <v>19</v>
      </c>
      <c r="H879" s="501">
        <v>138.83999999999997</v>
      </c>
    </row>
    <row r="880" spans="1:8" x14ac:dyDescent="0.2">
      <c r="A880" s="80">
        <v>42405</v>
      </c>
      <c r="B880" s="81">
        <v>20</v>
      </c>
      <c r="H880" s="501">
        <v>132.68</v>
      </c>
    </row>
    <row r="881" spans="1:8" x14ac:dyDescent="0.2">
      <c r="A881" s="80">
        <v>42405</v>
      </c>
      <c r="B881" s="81">
        <v>21</v>
      </c>
      <c r="H881" s="501">
        <v>127.372</v>
      </c>
    </row>
    <row r="882" spans="1:8" x14ac:dyDescent="0.2">
      <c r="A882" s="80">
        <v>42405</v>
      </c>
      <c r="B882" s="81">
        <v>22</v>
      </c>
      <c r="H882" s="501">
        <v>120.008</v>
      </c>
    </row>
    <row r="883" spans="1:8" x14ac:dyDescent="0.2">
      <c r="A883" s="80">
        <v>42405</v>
      </c>
      <c r="B883" s="81">
        <v>23</v>
      </c>
      <c r="H883" s="501">
        <v>110.37199999999999</v>
      </c>
    </row>
    <row r="884" spans="1:8" x14ac:dyDescent="0.2">
      <c r="A884" s="80">
        <v>42405</v>
      </c>
      <c r="B884" s="81">
        <v>24</v>
      </c>
      <c r="H884" s="501">
        <v>100.76400000000001</v>
      </c>
    </row>
    <row r="885" spans="1:8" x14ac:dyDescent="0.2">
      <c r="A885" s="80">
        <v>42406</v>
      </c>
      <c r="B885" s="81">
        <v>1</v>
      </c>
      <c r="H885" s="501">
        <v>93.064000000000007</v>
      </c>
    </row>
    <row r="886" spans="1:8" x14ac:dyDescent="0.2">
      <c r="A886" s="80">
        <v>42406</v>
      </c>
      <c r="B886" s="81">
        <v>2</v>
      </c>
      <c r="H886" s="501">
        <v>88.808000000000007</v>
      </c>
    </row>
    <row r="887" spans="1:8" x14ac:dyDescent="0.2">
      <c r="A887" s="80">
        <v>42406</v>
      </c>
      <c r="B887" s="81">
        <v>3</v>
      </c>
      <c r="H887" s="501">
        <v>85.575999999999993</v>
      </c>
    </row>
    <row r="888" spans="1:8" x14ac:dyDescent="0.2">
      <c r="A888" s="80">
        <v>42406</v>
      </c>
      <c r="B888" s="81">
        <v>4</v>
      </c>
      <c r="H888" s="501">
        <v>84.815999999999988</v>
      </c>
    </row>
    <row r="889" spans="1:8" x14ac:dyDescent="0.2">
      <c r="A889" s="80">
        <v>42406</v>
      </c>
      <c r="B889" s="81">
        <v>5</v>
      </c>
      <c r="H889" s="501">
        <v>85.796000000000006</v>
      </c>
    </row>
    <row r="890" spans="1:8" x14ac:dyDescent="0.2">
      <c r="A890" s="80">
        <v>42406</v>
      </c>
      <c r="B890" s="81">
        <v>6</v>
      </c>
      <c r="H890" s="501">
        <v>89.896000000000015</v>
      </c>
    </row>
    <row r="891" spans="1:8" x14ac:dyDescent="0.2">
      <c r="A891" s="80">
        <v>42406</v>
      </c>
      <c r="B891" s="81">
        <v>7</v>
      </c>
      <c r="H891" s="501">
        <v>95.387999999999991</v>
      </c>
    </row>
    <row r="892" spans="1:8" x14ac:dyDescent="0.2">
      <c r="A892" s="80">
        <v>42406</v>
      </c>
      <c r="B892" s="81">
        <v>8</v>
      </c>
      <c r="H892" s="501">
        <v>100.02800000000001</v>
      </c>
    </row>
    <row r="893" spans="1:8" x14ac:dyDescent="0.2">
      <c r="A893" s="80">
        <v>42406</v>
      </c>
      <c r="B893" s="81">
        <v>9</v>
      </c>
      <c r="H893" s="501">
        <v>106.396</v>
      </c>
    </row>
    <row r="894" spans="1:8" x14ac:dyDescent="0.2">
      <c r="A894" s="80">
        <v>42406</v>
      </c>
      <c r="B894" s="81">
        <v>10</v>
      </c>
      <c r="H894" s="501">
        <v>110.94799999999999</v>
      </c>
    </row>
    <row r="895" spans="1:8" x14ac:dyDescent="0.2">
      <c r="A895" s="80">
        <v>42406</v>
      </c>
      <c r="B895" s="81">
        <v>11</v>
      </c>
      <c r="H895" s="501">
        <v>113.36799999999999</v>
      </c>
    </row>
    <row r="896" spans="1:8" x14ac:dyDescent="0.2">
      <c r="A896" s="80">
        <v>42406</v>
      </c>
      <c r="B896" s="81">
        <v>12</v>
      </c>
      <c r="H896" s="501">
        <v>113.848</v>
      </c>
    </row>
    <row r="897" spans="1:8" x14ac:dyDescent="0.2">
      <c r="A897" s="80">
        <v>42406</v>
      </c>
      <c r="B897" s="81">
        <v>13</v>
      </c>
      <c r="H897" s="501">
        <v>114.128</v>
      </c>
    </row>
    <row r="898" spans="1:8" x14ac:dyDescent="0.2">
      <c r="A898" s="80">
        <v>42406</v>
      </c>
      <c r="B898" s="81">
        <v>14</v>
      </c>
      <c r="H898" s="501">
        <v>112.11199999999999</v>
      </c>
    </row>
    <row r="899" spans="1:8" x14ac:dyDescent="0.2">
      <c r="A899" s="80">
        <v>42406</v>
      </c>
      <c r="B899" s="81">
        <v>15</v>
      </c>
      <c r="H899" s="501">
        <v>111.67600000000002</v>
      </c>
    </row>
    <row r="900" spans="1:8" x14ac:dyDescent="0.2">
      <c r="A900" s="80">
        <v>42406</v>
      </c>
      <c r="B900" s="81">
        <v>16</v>
      </c>
      <c r="H900" s="501">
        <v>112.80400000000002</v>
      </c>
    </row>
    <row r="901" spans="1:8" x14ac:dyDescent="0.2">
      <c r="A901" s="80">
        <v>42406</v>
      </c>
      <c r="B901" s="81">
        <v>17</v>
      </c>
      <c r="H901" s="501">
        <v>114.25200000000002</v>
      </c>
    </row>
    <row r="902" spans="1:8" x14ac:dyDescent="0.2">
      <c r="A902" s="80">
        <v>42406</v>
      </c>
      <c r="B902" s="81">
        <v>18</v>
      </c>
      <c r="H902" s="501">
        <v>120.212</v>
      </c>
    </row>
    <row r="903" spans="1:8" x14ac:dyDescent="0.2">
      <c r="A903" s="80">
        <v>42406</v>
      </c>
      <c r="B903" s="81">
        <v>19</v>
      </c>
      <c r="H903" s="501">
        <v>124.66000000000001</v>
      </c>
    </row>
    <row r="904" spans="1:8" x14ac:dyDescent="0.2">
      <c r="A904" s="80">
        <v>42406</v>
      </c>
      <c r="B904" s="81">
        <v>20</v>
      </c>
      <c r="H904" s="501">
        <v>122.38399999999999</v>
      </c>
    </row>
    <row r="905" spans="1:8" x14ac:dyDescent="0.2">
      <c r="A905" s="80">
        <v>42406</v>
      </c>
      <c r="B905" s="81">
        <v>21</v>
      </c>
      <c r="H905" s="501">
        <v>118.46399999999998</v>
      </c>
    </row>
    <row r="906" spans="1:8" x14ac:dyDescent="0.2">
      <c r="A906" s="80">
        <v>42406</v>
      </c>
      <c r="B906" s="81">
        <v>22</v>
      </c>
      <c r="H906" s="501">
        <v>113.31199999999998</v>
      </c>
    </row>
    <row r="907" spans="1:8" x14ac:dyDescent="0.2">
      <c r="A907" s="80">
        <v>42406</v>
      </c>
      <c r="B907" s="81">
        <v>23</v>
      </c>
      <c r="H907" s="501">
        <v>105.372</v>
      </c>
    </row>
    <row r="908" spans="1:8" x14ac:dyDescent="0.2">
      <c r="A908" s="80">
        <v>42406</v>
      </c>
      <c r="B908" s="81">
        <v>24</v>
      </c>
      <c r="H908" s="501">
        <v>96.923999999999992</v>
      </c>
    </row>
    <row r="909" spans="1:8" x14ac:dyDescent="0.2">
      <c r="A909" s="80">
        <v>42407</v>
      </c>
      <c r="B909" s="81">
        <v>1</v>
      </c>
      <c r="H909" s="501">
        <v>89.988</v>
      </c>
    </row>
    <row r="910" spans="1:8" x14ac:dyDescent="0.2">
      <c r="A910" s="80">
        <v>42407</v>
      </c>
      <c r="B910" s="81">
        <v>2</v>
      </c>
      <c r="H910" s="501">
        <v>85.66</v>
      </c>
    </row>
    <row r="911" spans="1:8" x14ac:dyDescent="0.2">
      <c r="A911" s="80">
        <v>42407</v>
      </c>
      <c r="B911" s="81">
        <v>3</v>
      </c>
      <c r="H911" s="501">
        <v>83.323999999999998</v>
      </c>
    </row>
    <row r="912" spans="1:8" x14ac:dyDescent="0.2">
      <c r="A912" s="80">
        <v>42407</v>
      </c>
      <c r="B912" s="81">
        <v>4</v>
      </c>
      <c r="H912" s="501">
        <v>82.476000000000013</v>
      </c>
    </row>
    <row r="913" spans="1:8" x14ac:dyDescent="0.2">
      <c r="A913" s="80">
        <v>42407</v>
      </c>
      <c r="B913" s="81">
        <v>5</v>
      </c>
      <c r="H913" s="501">
        <v>83.075999999999993</v>
      </c>
    </row>
    <row r="914" spans="1:8" x14ac:dyDescent="0.2">
      <c r="A914" s="80">
        <v>42407</v>
      </c>
      <c r="B914" s="81">
        <v>6</v>
      </c>
      <c r="H914" s="501">
        <v>86.139999999999986</v>
      </c>
    </row>
    <row r="915" spans="1:8" x14ac:dyDescent="0.2">
      <c r="A915" s="80">
        <v>42407</v>
      </c>
      <c r="B915" s="81">
        <v>7</v>
      </c>
      <c r="H915" s="501">
        <v>89.703999999999994</v>
      </c>
    </row>
    <row r="916" spans="1:8" x14ac:dyDescent="0.2">
      <c r="A916" s="80">
        <v>42407</v>
      </c>
      <c r="B916" s="81">
        <v>8</v>
      </c>
      <c r="H916" s="501">
        <v>91.943999999999988</v>
      </c>
    </row>
    <row r="917" spans="1:8" x14ac:dyDescent="0.2">
      <c r="A917" s="80">
        <v>42407</v>
      </c>
      <c r="B917" s="81">
        <v>9</v>
      </c>
      <c r="H917" s="501">
        <v>96.896000000000015</v>
      </c>
    </row>
    <row r="918" spans="1:8" x14ac:dyDescent="0.2">
      <c r="A918" s="80">
        <v>42407</v>
      </c>
      <c r="B918" s="81">
        <v>10</v>
      </c>
      <c r="H918" s="501">
        <v>100.58800000000001</v>
      </c>
    </row>
    <row r="919" spans="1:8" x14ac:dyDescent="0.2">
      <c r="A919" s="80">
        <v>42407</v>
      </c>
      <c r="B919" s="81">
        <v>11</v>
      </c>
      <c r="H919" s="501">
        <v>104.29600000000001</v>
      </c>
    </row>
    <row r="920" spans="1:8" x14ac:dyDescent="0.2">
      <c r="A920" s="80">
        <v>42407</v>
      </c>
      <c r="B920" s="81">
        <v>12</v>
      </c>
      <c r="H920" s="501">
        <v>106.744</v>
      </c>
    </row>
    <row r="921" spans="1:8" x14ac:dyDescent="0.2">
      <c r="A921" s="80">
        <v>42407</v>
      </c>
      <c r="B921" s="81">
        <v>13</v>
      </c>
      <c r="H921" s="501">
        <v>108.996</v>
      </c>
    </row>
    <row r="922" spans="1:8" x14ac:dyDescent="0.2">
      <c r="A922" s="80">
        <v>42407</v>
      </c>
      <c r="B922" s="81">
        <v>14</v>
      </c>
      <c r="H922" s="501">
        <v>111.456</v>
      </c>
    </row>
    <row r="923" spans="1:8" x14ac:dyDescent="0.2">
      <c r="A923" s="80">
        <v>42407</v>
      </c>
      <c r="B923" s="81">
        <v>15</v>
      </c>
      <c r="H923" s="501">
        <v>113.276</v>
      </c>
    </row>
    <row r="924" spans="1:8" x14ac:dyDescent="0.2">
      <c r="A924" s="80">
        <v>42407</v>
      </c>
      <c r="B924" s="81">
        <v>16</v>
      </c>
      <c r="H924" s="501">
        <v>114.21999999999998</v>
      </c>
    </row>
    <row r="925" spans="1:8" x14ac:dyDescent="0.2">
      <c r="A925" s="80">
        <v>42407</v>
      </c>
      <c r="B925" s="81">
        <v>17</v>
      </c>
      <c r="H925" s="501">
        <v>114.30799999999999</v>
      </c>
    </row>
    <row r="926" spans="1:8" x14ac:dyDescent="0.2">
      <c r="A926" s="80">
        <v>42407</v>
      </c>
      <c r="B926" s="81">
        <v>18</v>
      </c>
      <c r="H926" s="501">
        <v>118.81599999999999</v>
      </c>
    </row>
    <row r="927" spans="1:8" x14ac:dyDescent="0.2">
      <c r="A927" s="80">
        <v>42407</v>
      </c>
      <c r="B927" s="81">
        <v>19</v>
      </c>
      <c r="H927" s="501">
        <v>122.30799999999999</v>
      </c>
    </row>
    <row r="928" spans="1:8" x14ac:dyDescent="0.2">
      <c r="A928" s="80">
        <v>42407</v>
      </c>
      <c r="B928" s="81">
        <v>20</v>
      </c>
      <c r="H928" s="501">
        <v>119.78</v>
      </c>
    </row>
    <row r="929" spans="1:8" x14ac:dyDescent="0.2">
      <c r="A929" s="80">
        <v>42407</v>
      </c>
      <c r="B929" s="81">
        <v>21</v>
      </c>
      <c r="H929" s="501">
        <v>116.81200000000001</v>
      </c>
    </row>
    <row r="930" spans="1:8" x14ac:dyDescent="0.2">
      <c r="A930" s="80">
        <v>42407</v>
      </c>
      <c r="B930" s="81">
        <v>22</v>
      </c>
      <c r="H930" s="501">
        <v>110.824</v>
      </c>
    </row>
    <row r="931" spans="1:8" x14ac:dyDescent="0.2">
      <c r="A931" s="80">
        <v>42407</v>
      </c>
      <c r="B931" s="81">
        <v>23</v>
      </c>
      <c r="H931" s="501">
        <v>110.80799999999999</v>
      </c>
    </row>
    <row r="932" spans="1:8" x14ac:dyDescent="0.2">
      <c r="A932" s="80">
        <v>42407</v>
      </c>
      <c r="B932" s="81">
        <v>24</v>
      </c>
      <c r="H932" s="501">
        <v>102.032</v>
      </c>
    </row>
    <row r="933" spans="1:8" x14ac:dyDescent="0.2">
      <c r="A933" s="80">
        <v>42408</v>
      </c>
      <c r="B933" s="81">
        <v>1</v>
      </c>
      <c r="H933" s="501">
        <v>95.284000000000006</v>
      </c>
    </row>
    <row r="934" spans="1:8" x14ac:dyDescent="0.2">
      <c r="A934" s="80">
        <v>42408</v>
      </c>
      <c r="B934" s="81">
        <v>2</v>
      </c>
      <c r="H934" s="501">
        <v>91.516000000000005</v>
      </c>
    </row>
    <row r="935" spans="1:8" x14ac:dyDescent="0.2">
      <c r="A935" s="80">
        <v>42408</v>
      </c>
      <c r="B935" s="81">
        <v>3</v>
      </c>
      <c r="H935" s="501">
        <v>89.772000000000006</v>
      </c>
    </row>
    <row r="936" spans="1:8" x14ac:dyDescent="0.2">
      <c r="A936" s="80">
        <v>42408</v>
      </c>
      <c r="B936" s="81">
        <v>4</v>
      </c>
      <c r="H936" s="501">
        <v>89.908000000000001</v>
      </c>
    </row>
    <row r="937" spans="1:8" x14ac:dyDescent="0.2">
      <c r="A937" s="80">
        <v>42408</v>
      </c>
      <c r="B937" s="81">
        <v>5</v>
      </c>
      <c r="H937" s="501">
        <v>93.692000000000007</v>
      </c>
    </row>
    <row r="938" spans="1:8" x14ac:dyDescent="0.2">
      <c r="A938" s="80">
        <v>42408</v>
      </c>
      <c r="B938" s="81">
        <v>6</v>
      </c>
      <c r="H938" s="501">
        <v>103.96800000000002</v>
      </c>
    </row>
    <row r="939" spans="1:8" x14ac:dyDescent="0.2">
      <c r="A939" s="80">
        <v>42408</v>
      </c>
      <c r="B939" s="81">
        <v>7</v>
      </c>
      <c r="H939" s="501">
        <v>116.63999999999999</v>
      </c>
    </row>
    <row r="940" spans="1:8" x14ac:dyDescent="0.2">
      <c r="A940" s="80">
        <v>42408</v>
      </c>
      <c r="B940" s="81">
        <v>8</v>
      </c>
      <c r="H940" s="501">
        <v>124.06</v>
      </c>
    </row>
    <row r="941" spans="1:8" x14ac:dyDescent="0.2">
      <c r="A941" s="80">
        <v>42408</v>
      </c>
      <c r="B941" s="81">
        <v>9</v>
      </c>
      <c r="H941" s="501">
        <v>132.72400000000002</v>
      </c>
    </row>
    <row r="942" spans="1:8" x14ac:dyDescent="0.2">
      <c r="A942" s="80">
        <v>42408</v>
      </c>
      <c r="B942" s="81">
        <v>10</v>
      </c>
      <c r="H942" s="501">
        <v>139.27600000000001</v>
      </c>
    </row>
    <row r="943" spans="1:8" x14ac:dyDescent="0.2">
      <c r="A943" s="80">
        <v>42408</v>
      </c>
      <c r="B943" s="81">
        <v>11</v>
      </c>
      <c r="H943" s="501">
        <v>144.31199999999998</v>
      </c>
    </row>
    <row r="944" spans="1:8" x14ac:dyDescent="0.2">
      <c r="A944" s="80">
        <v>42408</v>
      </c>
      <c r="B944" s="81">
        <v>12</v>
      </c>
      <c r="H944" s="501">
        <v>148.928</v>
      </c>
    </row>
    <row r="945" spans="1:8" x14ac:dyDescent="0.2">
      <c r="A945" s="80">
        <v>42408</v>
      </c>
      <c r="B945" s="81">
        <v>13</v>
      </c>
      <c r="H945" s="501">
        <v>152.61200000000002</v>
      </c>
    </row>
    <row r="946" spans="1:8" x14ac:dyDescent="0.2">
      <c r="A946" s="80">
        <v>42408</v>
      </c>
      <c r="B946" s="81">
        <v>14</v>
      </c>
      <c r="H946" s="501">
        <v>156.26400000000001</v>
      </c>
    </row>
    <row r="947" spans="1:8" x14ac:dyDescent="0.2">
      <c r="A947" s="80">
        <v>42408</v>
      </c>
      <c r="B947" s="81">
        <v>15</v>
      </c>
      <c r="H947" s="501">
        <v>158.72800000000001</v>
      </c>
    </row>
    <row r="948" spans="1:8" x14ac:dyDescent="0.2">
      <c r="A948" s="80">
        <v>42408</v>
      </c>
      <c r="B948" s="81">
        <v>16</v>
      </c>
      <c r="H948" s="501">
        <v>160.40799999999999</v>
      </c>
    </row>
    <row r="949" spans="1:8" x14ac:dyDescent="0.2">
      <c r="A949" s="80">
        <v>42408</v>
      </c>
      <c r="B949" s="81">
        <v>17</v>
      </c>
      <c r="H949" s="501">
        <v>159.71600000000001</v>
      </c>
    </row>
    <row r="950" spans="1:8" x14ac:dyDescent="0.2">
      <c r="A950" s="80">
        <v>42408</v>
      </c>
      <c r="B950" s="81">
        <v>18</v>
      </c>
      <c r="H950" s="501">
        <v>160.41199999999998</v>
      </c>
    </row>
    <row r="951" spans="1:8" x14ac:dyDescent="0.2">
      <c r="A951" s="80">
        <v>42408</v>
      </c>
      <c r="B951" s="81">
        <v>19</v>
      </c>
      <c r="H951" s="501">
        <v>157.29199999999997</v>
      </c>
    </row>
    <row r="952" spans="1:8" x14ac:dyDescent="0.2">
      <c r="A952" s="80">
        <v>42408</v>
      </c>
      <c r="B952" s="81">
        <v>20</v>
      </c>
      <c r="H952" s="501">
        <v>148.99199999999999</v>
      </c>
    </row>
    <row r="953" spans="1:8" x14ac:dyDescent="0.2">
      <c r="A953" s="80">
        <v>42408</v>
      </c>
      <c r="B953" s="81">
        <v>21</v>
      </c>
      <c r="H953" s="501">
        <v>140.85999999999999</v>
      </c>
    </row>
    <row r="954" spans="1:8" x14ac:dyDescent="0.2">
      <c r="A954" s="80">
        <v>42408</v>
      </c>
      <c r="B954" s="81">
        <v>22</v>
      </c>
      <c r="H954" s="501">
        <v>130.13200000000001</v>
      </c>
    </row>
    <row r="955" spans="1:8" x14ac:dyDescent="0.2">
      <c r="A955" s="80">
        <v>42408</v>
      </c>
      <c r="B955" s="81">
        <v>23</v>
      </c>
      <c r="H955" s="501">
        <v>116.23200000000001</v>
      </c>
    </row>
    <row r="956" spans="1:8" x14ac:dyDescent="0.2">
      <c r="A956" s="80">
        <v>42408</v>
      </c>
      <c r="B956" s="81">
        <v>24</v>
      </c>
      <c r="H956" s="501">
        <v>105.13600000000001</v>
      </c>
    </row>
    <row r="957" spans="1:8" x14ac:dyDescent="0.2">
      <c r="A957" s="80">
        <v>42409</v>
      </c>
      <c r="B957" s="81">
        <v>1</v>
      </c>
      <c r="H957" s="501">
        <v>97.316000000000003</v>
      </c>
    </row>
    <row r="958" spans="1:8" x14ac:dyDescent="0.2">
      <c r="A958" s="80">
        <v>42409</v>
      </c>
      <c r="B958" s="81">
        <v>2</v>
      </c>
      <c r="H958" s="501">
        <v>92.860000000000014</v>
      </c>
    </row>
    <row r="959" spans="1:8" x14ac:dyDescent="0.2">
      <c r="A959" s="80">
        <v>42409</v>
      </c>
      <c r="B959" s="81">
        <v>3</v>
      </c>
      <c r="H959" s="501">
        <v>90.248000000000005</v>
      </c>
    </row>
    <row r="960" spans="1:8" x14ac:dyDescent="0.2">
      <c r="A960" s="80">
        <v>42409</v>
      </c>
      <c r="B960" s="81">
        <v>4</v>
      </c>
      <c r="H960" s="501">
        <v>89.468000000000018</v>
      </c>
    </row>
    <row r="961" spans="1:8" x14ac:dyDescent="0.2">
      <c r="A961" s="80">
        <v>42409</v>
      </c>
      <c r="B961" s="81">
        <v>5</v>
      </c>
      <c r="H961" s="501">
        <v>92.164000000000001</v>
      </c>
    </row>
    <row r="962" spans="1:8" x14ac:dyDescent="0.2">
      <c r="A962" s="80">
        <v>42409</v>
      </c>
      <c r="B962" s="81">
        <v>6</v>
      </c>
      <c r="H962" s="501">
        <v>101.88799999999999</v>
      </c>
    </row>
    <row r="963" spans="1:8" x14ac:dyDescent="0.2">
      <c r="A963" s="80">
        <v>42409</v>
      </c>
      <c r="B963" s="81">
        <v>7</v>
      </c>
      <c r="H963" s="501">
        <v>115.84</v>
      </c>
    </row>
    <row r="964" spans="1:8" x14ac:dyDescent="0.2">
      <c r="A964" s="80">
        <v>42409</v>
      </c>
      <c r="B964" s="81">
        <v>8</v>
      </c>
      <c r="H964" s="501">
        <v>123.66</v>
      </c>
    </row>
    <row r="965" spans="1:8" x14ac:dyDescent="0.2">
      <c r="A965" s="80">
        <v>42409</v>
      </c>
      <c r="B965" s="81">
        <v>9</v>
      </c>
      <c r="H965" s="501">
        <v>132.44799999999998</v>
      </c>
    </row>
    <row r="966" spans="1:8" x14ac:dyDescent="0.2">
      <c r="A966" s="80">
        <v>42409</v>
      </c>
      <c r="B966" s="81">
        <v>10</v>
      </c>
      <c r="H966" s="501">
        <v>140.53199999999998</v>
      </c>
    </row>
    <row r="967" spans="1:8" x14ac:dyDescent="0.2">
      <c r="A967" s="80">
        <v>42409</v>
      </c>
      <c r="B967" s="81">
        <v>11</v>
      </c>
      <c r="H967" s="501">
        <v>147.14400000000001</v>
      </c>
    </row>
    <row r="968" spans="1:8" x14ac:dyDescent="0.2">
      <c r="A968" s="80">
        <v>42409</v>
      </c>
      <c r="B968" s="81">
        <v>12</v>
      </c>
      <c r="H968" s="501">
        <v>153.32399999999998</v>
      </c>
    </row>
    <row r="969" spans="1:8" x14ac:dyDescent="0.2">
      <c r="A969" s="80">
        <v>42409</v>
      </c>
      <c r="B969" s="81">
        <v>13</v>
      </c>
      <c r="H969" s="501">
        <v>157.41999999999999</v>
      </c>
    </row>
    <row r="970" spans="1:8" x14ac:dyDescent="0.2">
      <c r="A970" s="80">
        <v>42409</v>
      </c>
      <c r="B970" s="81">
        <v>14</v>
      </c>
      <c r="H970" s="501">
        <v>162.38399999999999</v>
      </c>
    </row>
    <row r="971" spans="1:8" x14ac:dyDescent="0.2">
      <c r="A971" s="80">
        <v>42409</v>
      </c>
      <c r="B971" s="81">
        <v>15</v>
      </c>
      <c r="H971" s="501">
        <v>165.86800000000002</v>
      </c>
    </row>
    <row r="972" spans="1:8" x14ac:dyDescent="0.2">
      <c r="A972" s="80">
        <v>42409</v>
      </c>
      <c r="B972" s="81">
        <v>16</v>
      </c>
      <c r="H972" s="501">
        <v>168.76400000000004</v>
      </c>
    </row>
    <row r="973" spans="1:8" x14ac:dyDescent="0.2">
      <c r="A973" s="80">
        <v>42409</v>
      </c>
      <c r="B973" s="81">
        <v>17</v>
      </c>
      <c r="H973" s="501">
        <v>168.16</v>
      </c>
    </row>
    <row r="974" spans="1:8" x14ac:dyDescent="0.2">
      <c r="A974" s="80">
        <v>42409</v>
      </c>
      <c r="B974" s="81">
        <v>18</v>
      </c>
      <c r="H974" s="501">
        <v>166.732</v>
      </c>
    </row>
    <row r="975" spans="1:8" x14ac:dyDescent="0.2">
      <c r="A975" s="80">
        <v>42409</v>
      </c>
      <c r="B975" s="81">
        <v>19</v>
      </c>
      <c r="H975" s="501">
        <v>161.232</v>
      </c>
    </row>
    <row r="976" spans="1:8" x14ac:dyDescent="0.2">
      <c r="A976" s="80">
        <v>42409</v>
      </c>
      <c r="B976" s="81">
        <v>20</v>
      </c>
      <c r="H976" s="501">
        <v>152.18</v>
      </c>
    </row>
    <row r="977" spans="1:8" x14ac:dyDescent="0.2">
      <c r="A977" s="80">
        <v>42409</v>
      </c>
      <c r="B977" s="81">
        <v>21</v>
      </c>
      <c r="H977" s="501">
        <v>144.048</v>
      </c>
    </row>
    <row r="978" spans="1:8" x14ac:dyDescent="0.2">
      <c r="A978" s="80">
        <v>42409</v>
      </c>
      <c r="B978" s="81">
        <v>22</v>
      </c>
      <c r="H978" s="501">
        <v>133.05600000000001</v>
      </c>
    </row>
    <row r="979" spans="1:8" x14ac:dyDescent="0.2">
      <c r="A979" s="80">
        <v>42409</v>
      </c>
      <c r="B979" s="81">
        <v>23</v>
      </c>
      <c r="H979" s="501">
        <v>118.608</v>
      </c>
    </row>
    <row r="980" spans="1:8" x14ac:dyDescent="0.2">
      <c r="A980" s="80">
        <v>42409</v>
      </c>
      <c r="B980" s="81">
        <v>24</v>
      </c>
      <c r="H980" s="501">
        <v>106.85999999999999</v>
      </c>
    </row>
    <row r="981" spans="1:8" x14ac:dyDescent="0.2">
      <c r="A981" s="80">
        <v>42410</v>
      </c>
      <c r="B981" s="81">
        <v>1</v>
      </c>
      <c r="H981" s="501">
        <v>98.847999999999999</v>
      </c>
    </row>
    <row r="982" spans="1:8" x14ac:dyDescent="0.2">
      <c r="A982" s="80">
        <v>42410</v>
      </c>
      <c r="B982" s="81">
        <v>2</v>
      </c>
      <c r="H982" s="501">
        <v>93.664000000000001</v>
      </c>
    </row>
    <row r="983" spans="1:8" x14ac:dyDescent="0.2">
      <c r="A983" s="80">
        <v>42410</v>
      </c>
      <c r="B983" s="81">
        <v>3</v>
      </c>
      <c r="H983" s="501">
        <v>91.228000000000009</v>
      </c>
    </row>
    <row r="984" spans="1:8" x14ac:dyDescent="0.2">
      <c r="A984" s="80">
        <v>42410</v>
      </c>
      <c r="B984" s="81">
        <v>4</v>
      </c>
      <c r="H984" s="501">
        <v>90.191999999999993</v>
      </c>
    </row>
    <row r="985" spans="1:8" x14ac:dyDescent="0.2">
      <c r="A985" s="80">
        <v>42410</v>
      </c>
      <c r="B985" s="81">
        <v>5</v>
      </c>
      <c r="H985" s="501">
        <v>93.155999999999992</v>
      </c>
    </row>
    <row r="986" spans="1:8" x14ac:dyDescent="0.2">
      <c r="A986" s="80">
        <v>42410</v>
      </c>
      <c r="B986" s="81">
        <v>6</v>
      </c>
      <c r="H986" s="501">
        <v>102.50000000000001</v>
      </c>
    </row>
    <row r="987" spans="1:8" x14ac:dyDescent="0.2">
      <c r="A987" s="80">
        <v>42410</v>
      </c>
      <c r="B987" s="81">
        <v>7</v>
      </c>
      <c r="H987" s="501">
        <v>116.11200000000001</v>
      </c>
    </row>
    <row r="988" spans="1:8" x14ac:dyDescent="0.2">
      <c r="A988" s="80">
        <v>42410</v>
      </c>
      <c r="B988" s="81">
        <v>8</v>
      </c>
      <c r="H988" s="501">
        <v>123.65200000000002</v>
      </c>
    </row>
    <row r="989" spans="1:8" x14ac:dyDescent="0.2">
      <c r="A989" s="80">
        <v>42410</v>
      </c>
      <c r="B989" s="81">
        <v>9</v>
      </c>
      <c r="H989" s="501">
        <v>131.88400000000001</v>
      </c>
    </row>
    <row r="990" spans="1:8" x14ac:dyDescent="0.2">
      <c r="A990" s="80">
        <v>42410</v>
      </c>
      <c r="B990" s="81">
        <v>10</v>
      </c>
      <c r="H990" s="501">
        <v>140.74800000000002</v>
      </c>
    </row>
    <row r="991" spans="1:8" x14ac:dyDescent="0.2">
      <c r="A991" s="80">
        <v>42410</v>
      </c>
      <c r="B991" s="81">
        <v>11</v>
      </c>
      <c r="H991" s="501">
        <v>148.11600000000001</v>
      </c>
    </row>
    <row r="992" spans="1:8" x14ac:dyDescent="0.2">
      <c r="A992" s="80">
        <v>42410</v>
      </c>
      <c r="B992" s="81">
        <v>12</v>
      </c>
      <c r="H992" s="501">
        <v>153.74</v>
      </c>
    </row>
    <row r="993" spans="1:8" x14ac:dyDescent="0.2">
      <c r="A993" s="80">
        <v>42410</v>
      </c>
      <c r="B993" s="81">
        <v>13</v>
      </c>
      <c r="H993" s="501">
        <v>158.79199999999997</v>
      </c>
    </row>
    <row r="994" spans="1:8" x14ac:dyDescent="0.2">
      <c r="A994" s="80">
        <v>42410</v>
      </c>
      <c r="B994" s="81">
        <v>14</v>
      </c>
      <c r="H994" s="501">
        <v>163.93199999999999</v>
      </c>
    </row>
    <row r="995" spans="1:8" x14ac:dyDescent="0.2">
      <c r="A995" s="80">
        <v>42410</v>
      </c>
      <c r="B995" s="81">
        <v>15</v>
      </c>
      <c r="H995" s="501">
        <v>168.34399999999999</v>
      </c>
    </row>
    <row r="996" spans="1:8" x14ac:dyDescent="0.2">
      <c r="A996" s="80">
        <v>42410</v>
      </c>
      <c r="B996" s="81">
        <v>16</v>
      </c>
      <c r="H996" s="501">
        <v>171.24799999999996</v>
      </c>
    </row>
    <row r="997" spans="1:8" x14ac:dyDescent="0.2">
      <c r="A997" s="80">
        <v>42410</v>
      </c>
      <c r="B997" s="81">
        <v>17</v>
      </c>
      <c r="H997" s="501">
        <v>169.44399999999999</v>
      </c>
    </row>
    <row r="998" spans="1:8" x14ac:dyDescent="0.2">
      <c r="A998" s="80">
        <v>42410</v>
      </c>
      <c r="B998" s="81">
        <v>18</v>
      </c>
      <c r="H998" s="501">
        <v>166.44400000000002</v>
      </c>
    </row>
    <row r="999" spans="1:8" x14ac:dyDescent="0.2">
      <c r="A999" s="80">
        <v>42410</v>
      </c>
      <c r="B999" s="81">
        <v>19</v>
      </c>
      <c r="H999" s="501">
        <v>161.61200000000002</v>
      </c>
    </row>
    <row r="1000" spans="1:8" x14ac:dyDescent="0.2">
      <c r="A1000" s="80">
        <v>42410</v>
      </c>
      <c r="B1000" s="81">
        <v>20</v>
      </c>
      <c r="H1000" s="501">
        <v>151.93999999999997</v>
      </c>
    </row>
    <row r="1001" spans="1:8" x14ac:dyDescent="0.2">
      <c r="A1001" s="80">
        <v>42410</v>
      </c>
      <c r="B1001" s="81">
        <v>21</v>
      </c>
      <c r="H1001" s="501">
        <v>143.07999999999998</v>
      </c>
    </row>
    <row r="1002" spans="1:8" x14ac:dyDescent="0.2">
      <c r="A1002" s="80">
        <v>42410</v>
      </c>
      <c r="B1002" s="81">
        <v>22</v>
      </c>
      <c r="H1002" s="501">
        <v>132.71600000000001</v>
      </c>
    </row>
    <row r="1003" spans="1:8" x14ac:dyDescent="0.2">
      <c r="A1003" s="80">
        <v>42410</v>
      </c>
      <c r="B1003" s="81">
        <v>23</v>
      </c>
      <c r="H1003" s="501">
        <v>118.21599999999998</v>
      </c>
    </row>
    <row r="1004" spans="1:8" x14ac:dyDescent="0.2">
      <c r="A1004" s="80">
        <v>42410</v>
      </c>
      <c r="B1004" s="81">
        <v>24</v>
      </c>
      <c r="H1004" s="501">
        <v>106.884</v>
      </c>
    </row>
    <row r="1005" spans="1:8" x14ac:dyDescent="0.2">
      <c r="A1005" s="80">
        <v>42411</v>
      </c>
      <c r="B1005" s="81">
        <v>1</v>
      </c>
      <c r="H1005" s="501">
        <v>98.616</v>
      </c>
    </row>
    <row r="1006" spans="1:8" x14ac:dyDescent="0.2">
      <c r="A1006" s="80">
        <v>42411</v>
      </c>
      <c r="B1006" s="81">
        <v>2</v>
      </c>
      <c r="H1006" s="501">
        <v>93.75200000000001</v>
      </c>
    </row>
    <row r="1007" spans="1:8" x14ac:dyDescent="0.2">
      <c r="A1007" s="80">
        <v>42411</v>
      </c>
      <c r="B1007" s="81">
        <v>3</v>
      </c>
      <c r="H1007" s="501">
        <v>90.868000000000009</v>
      </c>
    </row>
    <row r="1008" spans="1:8" x14ac:dyDescent="0.2">
      <c r="A1008" s="80">
        <v>42411</v>
      </c>
      <c r="B1008" s="81">
        <v>4</v>
      </c>
      <c r="H1008" s="501">
        <v>90.088000000000008</v>
      </c>
    </row>
    <row r="1009" spans="1:8" x14ac:dyDescent="0.2">
      <c r="A1009" s="80">
        <v>42411</v>
      </c>
      <c r="B1009" s="81">
        <v>5</v>
      </c>
      <c r="H1009" s="501">
        <v>92.63600000000001</v>
      </c>
    </row>
    <row r="1010" spans="1:8" x14ac:dyDescent="0.2">
      <c r="A1010" s="80">
        <v>42411</v>
      </c>
      <c r="B1010" s="81">
        <v>6</v>
      </c>
      <c r="H1010" s="501">
        <v>102.57599999999999</v>
      </c>
    </row>
    <row r="1011" spans="1:8" x14ac:dyDescent="0.2">
      <c r="A1011" s="80">
        <v>42411</v>
      </c>
      <c r="B1011" s="81">
        <v>7</v>
      </c>
      <c r="H1011" s="501">
        <v>115.22399999999999</v>
      </c>
    </row>
    <row r="1012" spans="1:8" x14ac:dyDescent="0.2">
      <c r="A1012" s="80">
        <v>42411</v>
      </c>
      <c r="B1012" s="81">
        <v>8</v>
      </c>
      <c r="H1012" s="501">
        <v>122.44799999999999</v>
      </c>
    </row>
    <row r="1013" spans="1:8" x14ac:dyDescent="0.2">
      <c r="A1013" s="80">
        <v>42411</v>
      </c>
      <c r="B1013" s="81">
        <v>9</v>
      </c>
      <c r="H1013" s="501">
        <v>133.048</v>
      </c>
    </row>
    <row r="1014" spans="1:8" x14ac:dyDescent="0.2">
      <c r="A1014" s="80">
        <v>42411</v>
      </c>
      <c r="B1014" s="81">
        <v>10</v>
      </c>
      <c r="H1014" s="501">
        <v>142.13200000000001</v>
      </c>
    </row>
    <row r="1015" spans="1:8" x14ac:dyDescent="0.2">
      <c r="A1015" s="80">
        <v>42411</v>
      </c>
      <c r="B1015" s="81">
        <v>11</v>
      </c>
      <c r="H1015" s="501">
        <v>149.29999999999998</v>
      </c>
    </row>
    <row r="1016" spans="1:8" x14ac:dyDescent="0.2">
      <c r="A1016" s="80">
        <v>42411</v>
      </c>
      <c r="B1016" s="81">
        <v>12</v>
      </c>
      <c r="H1016" s="501">
        <v>155.38800000000001</v>
      </c>
    </row>
    <row r="1017" spans="1:8" x14ac:dyDescent="0.2">
      <c r="A1017" s="80">
        <v>42411</v>
      </c>
      <c r="B1017" s="81">
        <v>13</v>
      </c>
      <c r="H1017" s="501">
        <v>159.64400000000001</v>
      </c>
    </row>
    <row r="1018" spans="1:8" x14ac:dyDescent="0.2">
      <c r="A1018" s="80">
        <v>42411</v>
      </c>
      <c r="B1018" s="81">
        <v>14</v>
      </c>
      <c r="H1018" s="501">
        <v>164.88</v>
      </c>
    </row>
    <row r="1019" spans="1:8" x14ac:dyDescent="0.2">
      <c r="A1019" s="80">
        <v>42411</v>
      </c>
      <c r="B1019" s="81">
        <v>15</v>
      </c>
      <c r="H1019" s="501">
        <v>169.18799999999999</v>
      </c>
    </row>
    <row r="1020" spans="1:8" x14ac:dyDescent="0.2">
      <c r="A1020" s="80">
        <v>42411</v>
      </c>
      <c r="B1020" s="81">
        <v>16</v>
      </c>
      <c r="H1020" s="501">
        <v>170.85599999999999</v>
      </c>
    </row>
    <row r="1021" spans="1:8" x14ac:dyDescent="0.2">
      <c r="A1021" s="80">
        <v>42411</v>
      </c>
      <c r="B1021" s="81">
        <v>17</v>
      </c>
      <c r="H1021" s="501">
        <v>167.61599999999999</v>
      </c>
    </row>
    <row r="1022" spans="1:8" x14ac:dyDescent="0.2">
      <c r="A1022" s="80">
        <v>42411</v>
      </c>
      <c r="B1022" s="81">
        <v>18</v>
      </c>
      <c r="H1022" s="501">
        <v>164.572</v>
      </c>
    </row>
    <row r="1023" spans="1:8" x14ac:dyDescent="0.2">
      <c r="A1023" s="80">
        <v>42411</v>
      </c>
      <c r="B1023" s="81">
        <v>19</v>
      </c>
      <c r="H1023" s="501">
        <v>159.732</v>
      </c>
    </row>
    <row r="1024" spans="1:8" x14ac:dyDescent="0.2">
      <c r="A1024" s="80">
        <v>42411</v>
      </c>
      <c r="B1024" s="81">
        <v>20</v>
      </c>
      <c r="H1024" s="501">
        <v>150.55200000000002</v>
      </c>
    </row>
    <row r="1025" spans="1:8" x14ac:dyDescent="0.2">
      <c r="A1025" s="80">
        <v>42411</v>
      </c>
      <c r="B1025" s="81">
        <v>21</v>
      </c>
      <c r="H1025" s="501">
        <v>142.256</v>
      </c>
    </row>
    <row r="1026" spans="1:8" x14ac:dyDescent="0.2">
      <c r="A1026" s="80">
        <v>42411</v>
      </c>
      <c r="B1026" s="81">
        <v>22</v>
      </c>
      <c r="H1026" s="501">
        <v>131.84000000000003</v>
      </c>
    </row>
    <row r="1027" spans="1:8" x14ac:dyDescent="0.2">
      <c r="A1027" s="80">
        <v>42411</v>
      </c>
      <c r="B1027" s="81">
        <v>23</v>
      </c>
      <c r="H1027" s="501">
        <v>118.468</v>
      </c>
    </row>
    <row r="1028" spans="1:8" x14ac:dyDescent="0.2">
      <c r="A1028" s="80">
        <v>42411</v>
      </c>
      <c r="B1028" s="81">
        <v>24</v>
      </c>
      <c r="H1028" s="501">
        <v>107.036</v>
      </c>
    </row>
    <row r="1029" spans="1:8" x14ac:dyDescent="0.2">
      <c r="A1029" s="80">
        <v>42412</v>
      </c>
      <c r="B1029" s="81">
        <v>1</v>
      </c>
      <c r="H1029" s="501">
        <v>98.960000000000008</v>
      </c>
    </row>
    <row r="1030" spans="1:8" x14ac:dyDescent="0.2">
      <c r="A1030" s="80">
        <v>42412</v>
      </c>
      <c r="B1030" s="81">
        <v>2</v>
      </c>
      <c r="H1030" s="501">
        <v>94</v>
      </c>
    </row>
    <row r="1031" spans="1:8" x14ac:dyDescent="0.2">
      <c r="A1031" s="80">
        <v>42412</v>
      </c>
      <c r="B1031" s="81">
        <v>3</v>
      </c>
      <c r="H1031" s="501">
        <v>90.836000000000013</v>
      </c>
    </row>
    <row r="1032" spans="1:8" x14ac:dyDescent="0.2">
      <c r="A1032" s="80">
        <v>42412</v>
      </c>
      <c r="B1032" s="81">
        <v>4</v>
      </c>
      <c r="H1032" s="501">
        <v>89.024000000000001</v>
      </c>
    </row>
    <row r="1033" spans="1:8" x14ac:dyDescent="0.2">
      <c r="A1033" s="80">
        <v>42412</v>
      </c>
      <c r="B1033" s="81">
        <v>5</v>
      </c>
      <c r="H1033" s="501">
        <v>92.384</v>
      </c>
    </row>
    <row r="1034" spans="1:8" x14ac:dyDescent="0.2">
      <c r="A1034" s="80">
        <v>42412</v>
      </c>
      <c r="B1034" s="81">
        <v>6</v>
      </c>
      <c r="H1034" s="501">
        <v>101.19200000000001</v>
      </c>
    </row>
    <row r="1035" spans="1:8" x14ac:dyDescent="0.2">
      <c r="A1035" s="80">
        <v>42412</v>
      </c>
      <c r="B1035" s="81">
        <v>7</v>
      </c>
      <c r="H1035" s="501">
        <v>111.38800000000001</v>
      </c>
    </row>
    <row r="1036" spans="1:8" x14ac:dyDescent="0.2">
      <c r="A1036" s="80">
        <v>42412</v>
      </c>
      <c r="B1036" s="81">
        <v>8</v>
      </c>
      <c r="H1036" s="501">
        <v>118.804</v>
      </c>
    </row>
    <row r="1037" spans="1:8" x14ac:dyDescent="0.2">
      <c r="A1037" s="80">
        <v>42412</v>
      </c>
      <c r="B1037" s="81">
        <v>9</v>
      </c>
      <c r="H1037" s="501">
        <v>128.83199999999999</v>
      </c>
    </row>
    <row r="1038" spans="1:8" x14ac:dyDescent="0.2">
      <c r="A1038" s="80">
        <v>42412</v>
      </c>
      <c r="B1038" s="81">
        <v>10</v>
      </c>
      <c r="H1038" s="501">
        <v>137.11199999999999</v>
      </c>
    </row>
    <row r="1039" spans="1:8" x14ac:dyDescent="0.2">
      <c r="A1039" s="80">
        <v>42412</v>
      </c>
      <c r="B1039" s="81">
        <v>11</v>
      </c>
      <c r="H1039" s="501">
        <v>143.90800000000002</v>
      </c>
    </row>
    <row r="1040" spans="1:8" x14ac:dyDescent="0.2">
      <c r="A1040" s="80">
        <v>42412</v>
      </c>
      <c r="B1040" s="81">
        <v>12</v>
      </c>
      <c r="H1040" s="501">
        <v>150.876</v>
      </c>
    </row>
    <row r="1041" spans="1:8" x14ac:dyDescent="0.2">
      <c r="A1041" s="80">
        <v>42412</v>
      </c>
      <c r="B1041" s="81">
        <v>13</v>
      </c>
      <c r="H1041" s="501">
        <v>154.71199999999999</v>
      </c>
    </row>
    <row r="1042" spans="1:8" x14ac:dyDescent="0.2">
      <c r="A1042" s="80">
        <v>42412</v>
      </c>
      <c r="B1042" s="81">
        <v>14</v>
      </c>
      <c r="H1042" s="501">
        <v>159.136</v>
      </c>
    </row>
    <row r="1043" spans="1:8" x14ac:dyDescent="0.2">
      <c r="A1043" s="80">
        <v>42412</v>
      </c>
      <c r="B1043" s="81">
        <v>15</v>
      </c>
      <c r="H1043" s="501">
        <v>163.34800000000004</v>
      </c>
    </row>
    <row r="1044" spans="1:8" x14ac:dyDescent="0.2">
      <c r="A1044" s="80">
        <v>42412</v>
      </c>
      <c r="B1044" s="81">
        <v>16</v>
      </c>
      <c r="H1044" s="501">
        <v>164.26399999999998</v>
      </c>
    </row>
    <row r="1045" spans="1:8" x14ac:dyDescent="0.2">
      <c r="A1045" s="80">
        <v>42412</v>
      </c>
      <c r="B1045" s="81">
        <v>17</v>
      </c>
      <c r="H1045" s="501">
        <v>161.32799999999997</v>
      </c>
    </row>
    <row r="1046" spans="1:8" x14ac:dyDescent="0.2">
      <c r="A1046" s="80">
        <v>42412</v>
      </c>
      <c r="B1046" s="81">
        <v>18</v>
      </c>
      <c r="H1046" s="501">
        <v>158.99600000000001</v>
      </c>
    </row>
    <row r="1047" spans="1:8" x14ac:dyDescent="0.2">
      <c r="A1047" s="80">
        <v>42412</v>
      </c>
      <c r="B1047" s="81">
        <v>19</v>
      </c>
      <c r="H1047" s="501">
        <v>154.54</v>
      </c>
    </row>
    <row r="1048" spans="1:8" x14ac:dyDescent="0.2">
      <c r="A1048" s="80">
        <v>42412</v>
      </c>
      <c r="B1048" s="81">
        <v>20</v>
      </c>
      <c r="H1048" s="501">
        <v>145.16400000000002</v>
      </c>
    </row>
    <row r="1049" spans="1:8" x14ac:dyDescent="0.2">
      <c r="A1049" s="80">
        <v>42412</v>
      </c>
      <c r="B1049" s="81">
        <v>21</v>
      </c>
      <c r="H1049" s="501">
        <v>136.78399999999999</v>
      </c>
    </row>
    <row r="1050" spans="1:8" x14ac:dyDescent="0.2">
      <c r="A1050" s="80">
        <v>42412</v>
      </c>
      <c r="B1050" s="81">
        <v>22</v>
      </c>
      <c r="H1050" s="501">
        <v>128.244</v>
      </c>
    </row>
    <row r="1051" spans="1:8" x14ac:dyDescent="0.2">
      <c r="A1051" s="80">
        <v>42412</v>
      </c>
      <c r="B1051" s="81">
        <v>23</v>
      </c>
      <c r="H1051" s="501">
        <v>117.64399999999999</v>
      </c>
    </row>
    <row r="1052" spans="1:8" x14ac:dyDescent="0.2">
      <c r="A1052" s="80">
        <v>42412</v>
      </c>
      <c r="B1052" s="81">
        <v>24</v>
      </c>
      <c r="H1052" s="501">
        <v>107.27200000000001</v>
      </c>
    </row>
    <row r="1053" spans="1:8" x14ac:dyDescent="0.2">
      <c r="A1053" s="80">
        <v>42413</v>
      </c>
      <c r="B1053" s="81">
        <v>1</v>
      </c>
      <c r="H1053" s="501">
        <v>99.156000000000006</v>
      </c>
    </row>
    <row r="1054" spans="1:8" x14ac:dyDescent="0.2">
      <c r="A1054" s="80">
        <v>42413</v>
      </c>
      <c r="B1054" s="81">
        <v>2</v>
      </c>
      <c r="H1054" s="501">
        <v>93.9</v>
      </c>
    </row>
    <row r="1055" spans="1:8" x14ac:dyDescent="0.2">
      <c r="A1055" s="80">
        <v>42413</v>
      </c>
      <c r="B1055" s="81">
        <v>3</v>
      </c>
      <c r="H1055" s="501">
        <v>90.475999999999999</v>
      </c>
    </row>
    <row r="1056" spans="1:8" x14ac:dyDescent="0.2">
      <c r="A1056" s="80">
        <v>42413</v>
      </c>
      <c r="B1056" s="81">
        <v>4</v>
      </c>
      <c r="H1056" s="501">
        <v>88.591999999999999</v>
      </c>
    </row>
    <row r="1057" spans="1:8" x14ac:dyDescent="0.2">
      <c r="A1057" s="80">
        <v>42413</v>
      </c>
      <c r="B1057" s="81">
        <v>5</v>
      </c>
      <c r="H1057" s="501">
        <v>89.415999999999997</v>
      </c>
    </row>
    <row r="1058" spans="1:8" x14ac:dyDescent="0.2">
      <c r="A1058" s="80">
        <v>42413</v>
      </c>
      <c r="B1058" s="81">
        <v>6</v>
      </c>
      <c r="H1058" s="501">
        <v>92.567999999999998</v>
      </c>
    </row>
    <row r="1059" spans="1:8" x14ac:dyDescent="0.2">
      <c r="A1059" s="80">
        <v>42413</v>
      </c>
      <c r="B1059" s="81">
        <v>7</v>
      </c>
      <c r="H1059" s="501">
        <v>96.423999999999992</v>
      </c>
    </row>
    <row r="1060" spans="1:8" x14ac:dyDescent="0.2">
      <c r="A1060" s="80">
        <v>42413</v>
      </c>
      <c r="B1060" s="81">
        <v>8</v>
      </c>
      <c r="H1060" s="501">
        <v>101.444</v>
      </c>
    </row>
    <row r="1061" spans="1:8" x14ac:dyDescent="0.2">
      <c r="A1061" s="80">
        <v>42413</v>
      </c>
      <c r="B1061" s="81">
        <v>9</v>
      </c>
      <c r="H1061" s="501">
        <v>110.21599999999999</v>
      </c>
    </row>
    <row r="1062" spans="1:8" x14ac:dyDescent="0.2">
      <c r="A1062" s="80">
        <v>42413</v>
      </c>
      <c r="B1062" s="81">
        <v>10</v>
      </c>
      <c r="H1062" s="501">
        <v>119.32000000000001</v>
      </c>
    </row>
    <row r="1063" spans="1:8" x14ac:dyDescent="0.2">
      <c r="A1063" s="80">
        <v>42413</v>
      </c>
      <c r="B1063" s="81">
        <v>11</v>
      </c>
      <c r="H1063" s="501">
        <v>124.92</v>
      </c>
    </row>
    <row r="1064" spans="1:8" x14ac:dyDescent="0.2">
      <c r="A1064" s="80">
        <v>42413</v>
      </c>
      <c r="B1064" s="81">
        <v>12</v>
      </c>
      <c r="H1064" s="501">
        <v>130.25199999999998</v>
      </c>
    </row>
    <row r="1065" spans="1:8" x14ac:dyDescent="0.2">
      <c r="A1065" s="80">
        <v>42413</v>
      </c>
      <c r="B1065" s="81">
        <v>13</v>
      </c>
      <c r="H1065" s="501">
        <v>133.44800000000001</v>
      </c>
    </row>
    <row r="1066" spans="1:8" x14ac:dyDescent="0.2">
      <c r="A1066" s="80">
        <v>42413</v>
      </c>
      <c r="B1066" s="81">
        <v>14</v>
      </c>
      <c r="H1066" s="501">
        <v>132.4</v>
      </c>
    </row>
    <row r="1067" spans="1:8" x14ac:dyDescent="0.2">
      <c r="A1067" s="80">
        <v>42413</v>
      </c>
      <c r="B1067" s="81">
        <v>15</v>
      </c>
      <c r="H1067" s="501">
        <v>133.07600000000002</v>
      </c>
    </row>
    <row r="1068" spans="1:8" x14ac:dyDescent="0.2">
      <c r="A1068" s="80">
        <v>42413</v>
      </c>
      <c r="B1068" s="81">
        <v>16</v>
      </c>
      <c r="H1068" s="501">
        <v>132.20400000000001</v>
      </c>
    </row>
    <row r="1069" spans="1:8" x14ac:dyDescent="0.2">
      <c r="A1069" s="80">
        <v>42413</v>
      </c>
      <c r="B1069" s="81">
        <v>17</v>
      </c>
      <c r="H1069" s="501">
        <v>130.83199999999999</v>
      </c>
    </row>
    <row r="1070" spans="1:8" x14ac:dyDescent="0.2">
      <c r="A1070" s="80">
        <v>42413</v>
      </c>
      <c r="B1070" s="81">
        <v>18</v>
      </c>
      <c r="H1070" s="501">
        <v>133.27200000000002</v>
      </c>
    </row>
    <row r="1071" spans="1:8" x14ac:dyDescent="0.2">
      <c r="A1071" s="80">
        <v>42413</v>
      </c>
      <c r="B1071" s="81">
        <v>19</v>
      </c>
      <c r="H1071" s="501">
        <v>137.63200000000001</v>
      </c>
    </row>
    <row r="1072" spans="1:8" x14ac:dyDescent="0.2">
      <c r="A1072" s="80">
        <v>42413</v>
      </c>
      <c r="B1072" s="81">
        <v>20</v>
      </c>
      <c r="H1072" s="501">
        <v>133.25600000000003</v>
      </c>
    </row>
    <row r="1073" spans="1:8" x14ac:dyDescent="0.2">
      <c r="A1073" s="80">
        <v>42413</v>
      </c>
      <c r="B1073" s="81">
        <v>21</v>
      </c>
      <c r="H1073" s="501">
        <v>127.35599999999998</v>
      </c>
    </row>
    <row r="1074" spans="1:8" x14ac:dyDescent="0.2">
      <c r="A1074" s="80">
        <v>42413</v>
      </c>
      <c r="B1074" s="81">
        <v>22</v>
      </c>
      <c r="H1074" s="501">
        <v>121.12400000000001</v>
      </c>
    </row>
    <row r="1075" spans="1:8" x14ac:dyDescent="0.2">
      <c r="A1075" s="80">
        <v>42413</v>
      </c>
      <c r="B1075" s="81">
        <v>23</v>
      </c>
      <c r="H1075" s="501">
        <v>113.328</v>
      </c>
    </row>
    <row r="1076" spans="1:8" x14ac:dyDescent="0.2">
      <c r="A1076" s="80">
        <v>42413</v>
      </c>
      <c r="B1076" s="81">
        <v>24</v>
      </c>
      <c r="H1076" s="501">
        <v>104.51600000000002</v>
      </c>
    </row>
    <row r="1077" spans="1:8" x14ac:dyDescent="0.2">
      <c r="A1077" s="80">
        <v>42414</v>
      </c>
      <c r="B1077" s="81">
        <v>1</v>
      </c>
      <c r="H1077" s="501">
        <v>97.524000000000001</v>
      </c>
    </row>
    <row r="1078" spans="1:8" x14ac:dyDescent="0.2">
      <c r="A1078" s="80">
        <v>42414</v>
      </c>
      <c r="B1078" s="81">
        <v>2</v>
      </c>
      <c r="H1078" s="501">
        <v>92.452000000000012</v>
      </c>
    </row>
    <row r="1079" spans="1:8" x14ac:dyDescent="0.2">
      <c r="A1079" s="80">
        <v>42414</v>
      </c>
      <c r="B1079" s="81">
        <v>3</v>
      </c>
      <c r="H1079" s="501">
        <v>89.660000000000011</v>
      </c>
    </row>
    <row r="1080" spans="1:8" x14ac:dyDescent="0.2">
      <c r="A1080" s="80">
        <v>42414</v>
      </c>
      <c r="B1080" s="81">
        <v>4</v>
      </c>
      <c r="H1080" s="501">
        <v>87.960000000000008</v>
      </c>
    </row>
    <row r="1081" spans="1:8" x14ac:dyDescent="0.2">
      <c r="A1081" s="80">
        <v>42414</v>
      </c>
      <c r="B1081" s="81">
        <v>5</v>
      </c>
      <c r="H1081" s="501">
        <v>88.536000000000016</v>
      </c>
    </row>
    <row r="1082" spans="1:8" x14ac:dyDescent="0.2">
      <c r="A1082" s="80">
        <v>42414</v>
      </c>
      <c r="B1082" s="81">
        <v>6</v>
      </c>
      <c r="H1082" s="501">
        <v>91.364000000000019</v>
      </c>
    </row>
    <row r="1083" spans="1:8" x14ac:dyDescent="0.2">
      <c r="A1083" s="80">
        <v>42414</v>
      </c>
      <c r="B1083" s="81">
        <v>7</v>
      </c>
      <c r="H1083" s="501">
        <v>93.727999999999994</v>
      </c>
    </row>
    <row r="1084" spans="1:8" x14ac:dyDescent="0.2">
      <c r="A1084" s="80">
        <v>42414</v>
      </c>
      <c r="B1084" s="81">
        <v>8</v>
      </c>
      <c r="H1084" s="501">
        <v>95.904000000000011</v>
      </c>
    </row>
    <row r="1085" spans="1:8" x14ac:dyDescent="0.2">
      <c r="A1085" s="80">
        <v>42414</v>
      </c>
      <c r="B1085" s="81">
        <v>9</v>
      </c>
      <c r="H1085" s="501">
        <v>101.804</v>
      </c>
    </row>
    <row r="1086" spans="1:8" x14ac:dyDescent="0.2">
      <c r="A1086" s="80">
        <v>42414</v>
      </c>
      <c r="B1086" s="81">
        <v>10</v>
      </c>
      <c r="H1086" s="501">
        <v>108.244</v>
      </c>
    </row>
    <row r="1087" spans="1:8" x14ac:dyDescent="0.2">
      <c r="A1087" s="80">
        <v>42414</v>
      </c>
      <c r="B1087" s="81">
        <v>11</v>
      </c>
      <c r="H1087" s="501">
        <v>113.6</v>
      </c>
    </row>
    <row r="1088" spans="1:8" x14ac:dyDescent="0.2">
      <c r="A1088" s="80">
        <v>42414</v>
      </c>
      <c r="B1088" s="81">
        <v>12</v>
      </c>
      <c r="H1088" s="501">
        <v>117.90800000000002</v>
      </c>
    </row>
    <row r="1089" spans="1:8" x14ac:dyDescent="0.2">
      <c r="A1089" s="80">
        <v>42414</v>
      </c>
      <c r="B1089" s="81">
        <v>13</v>
      </c>
      <c r="H1089" s="501">
        <v>120.6</v>
      </c>
    </row>
    <row r="1090" spans="1:8" x14ac:dyDescent="0.2">
      <c r="A1090" s="80">
        <v>42414</v>
      </c>
      <c r="B1090" s="81">
        <v>14</v>
      </c>
      <c r="H1090" s="501">
        <v>124.34399999999998</v>
      </c>
    </row>
    <row r="1091" spans="1:8" x14ac:dyDescent="0.2">
      <c r="A1091" s="80">
        <v>42414</v>
      </c>
      <c r="B1091" s="81">
        <v>15</v>
      </c>
      <c r="H1091" s="501">
        <v>127.48800000000001</v>
      </c>
    </row>
    <row r="1092" spans="1:8" x14ac:dyDescent="0.2">
      <c r="A1092" s="80">
        <v>42414</v>
      </c>
      <c r="B1092" s="81">
        <v>16</v>
      </c>
      <c r="H1092" s="501">
        <v>128.31200000000001</v>
      </c>
    </row>
    <row r="1093" spans="1:8" x14ac:dyDescent="0.2">
      <c r="A1093" s="80">
        <v>42414</v>
      </c>
      <c r="B1093" s="81">
        <v>17</v>
      </c>
      <c r="H1093" s="501">
        <v>130.464</v>
      </c>
    </row>
    <row r="1094" spans="1:8" x14ac:dyDescent="0.2">
      <c r="A1094" s="80">
        <v>42414</v>
      </c>
      <c r="B1094" s="81">
        <v>18</v>
      </c>
      <c r="H1094" s="501">
        <v>134.22799999999998</v>
      </c>
    </row>
    <row r="1095" spans="1:8" x14ac:dyDescent="0.2">
      <c r="A1095" s="80">
        <v>42414</v>
      </c>
      <c r="B1095" s="81">
        <v>19</v>
      </c>
      <c r="H1095" s="501">
        <v>139.51599999999999</v>
      </c>
    </row>
    <row r="1096" spans="1:8" x14ac:dyDescent="0.2">
      <c r="A1096" s="80">
        <v>42414</v>
      </c>
      <c r="B1096" s="81">
        <v>20</v>
      </c>
      <c r="H1096" s="501">
        <v>135.084</v>
      </c>
    </row>
    <row r="1097" spans="1:8" x14ac:dyDescent="0.2">
      <c r="A1097" s="80">
        <v>42414</v>
      </c>
      <c r="B1097" s="81">
        <v>21</v>
      </c>
      <c r="H1097" s="501">
        <v>129.28</v>
      </c>
    </row>
    <row r="1098" spans="1:8" x14ac:dyDescent="0.2">
      <c r="A1098" s="80">
        <v>42414</v>
      </c>
      <c r="B1098" s="81">
        <v>22</v>
      </c>
      <c r="H1098" s="501">
        <v>122.97200000000001</v>
      </c>
    </row>
    <row r="1099" spans="1:8" x14ac:dyDescent="0.2">
      <c r="A1099" s="80">
        <v>42414</v>
      </c>
      <c r="B1099" s="81">
        <v>23</v>
      </c>
      <c r="H1099" s="501">
        <v>114.128</v>
      </c>
    </row>
    <row r="1100" spans="1:8" x14ac:dyDescent="0.2">
      <c r="A1100" s="80">
        <v>42414</v>
      </c>
      <c r="B1100" s="81">
        <v>24</v>
      </c>
      <c r="H1100" s="501">
        <v>103.688</v>
      </c>
    </row>
    <row r="1101" spans="1:8" x14ac:dyDescent="0.2">
      <c r="A1101" s="80">
        <v>42415</v>
      </c>
      <c r="B1101" s="81">
        <v>1</v>
      </c>
      <c r="H1101" s="501">
        <v>94.891999999999996</v>
      </c>
    </row>
    <row r="1102" spans="1:8" x14ac:dyDescent="0.2">
      <c r="A1102" s="80">
        <v>42415</v>
      </c>
      <c r="B1102" s="81">
        <v>2</v>
      </c>
      <c r="H1102" s="501">
        <v>91.248000000000005</v>
      </c>
    </row>
    <row r="1103" spans="1:8" x14ac:dyDescent="0.2">
      <c r="A1103" s="80">
        <v>42415</v>
      </c>
      <c r="B1103" s="81">
        <v>3</v>
      </c>
      <c r="H1103" s="501">
        <v>89.179999999999993</v>
      </c>
    </row>
    <row r="1104" spans="1:8" x14ac:dyDescent="0.2">
      <c r="A1104" s="80">
        <v>42415</v>
      </c>
      <c r="B1104" s="81">
        <v>4</v>
      </c>
      <c r="H1104" s="501">
        <v>88.104000000000013</v>
      </c>
    </row>
    <row r="1105" spans="1:8" x14ac:dyDescent="0.2">
      <c r="A1105" s="80">
        <v>42415</v>
      </c>
      <c r="B1105" s="81">
        <v>5</v>
      </c>
      <c r="H1105" s="501">
        <v>90.515999999999991</v>
      </c>
    </row>
    <row r="1106" spans="1:8" x14ac:dyDescent="0.2">
      <c r="A1106" s="80">
        <v>42415</v>
      </c>
      <c r="B1106" s="81">
        <v>6</v>
      </c>
      <c r="H1106" s="501">
        <v>97.328000000000003</v>
      </c>
    </row>
    <row r="1107" spans="1:8" x14ac:dyDescent="0.2">
      <c r="A1107" s="80">
        <v>42415</v>
      </c>
      <c r="B1107" s="81">
        <v>7</v>
      </c>
      <c r="H1107" s="501">
        <v>104.47199999999999</v>
      </c>
    </row>
    <row r="1108" spans="1:8" x14ac:dyDescent="0.2">
      <c r="A1108" s="80">
        <v>42415</v>
      </c>
      <c r="B1108" s="81">
        <v>8</v>
      </c>
      <c r="H1108" s="501">
        <v>109.76399999999998</v>
      </c>
    </row>
    <row r="1109" spans="1:8" x14ac:dyDescent="0.2">
      <c r="A1109" s="80">
        <v>42415</v>
      </c>
      <c r="B1109" s="81">
        <v>9</v>
      </c>
      <c r="H1109" s="501">
        <v>120.38800000000001</v>
      </c>
    </row>
    <row r="1110" spans="1:8" x14ac:dyDescent="0.2">
      <c r="A1110" s="80">
        <v>42415</v>
      </c>
      <c r="B1110" s="81">
        <v>10</v>
      </c>
      <c r="H1110" s="501">
        <v>129.93600000000001</v>
      </c>
    </row>
    <row r="1111" spans="1:8" x14ac:dyDescent="0.2">
      <c r="A1111" s="80">
        <v>42415</v>
      </c>
      <c r="B1111" s="81">
        <v>11</v>
      </c>
      <c r="H1111" s="501">
        <v>138.03200000000004</v>
      </c>
    </row>
    <row r="1112" spans="1:8" x14ac:dyDescent="0.2">
      <c r="A1112" s="80">
        <v>42415</v>
      </c>
      <c r="B1112" s="81">
        <v>12</v>
      </c>
      <c r="H1112" s="501">
        <v>144.876</v>
      </c>
    </row>
    <row r="1113" spans="1:8" x14ac:dyDescent="0.2">
      <c r="A1113" s="80">
        <v>42415</v>
      </c>
      <c r="B1113" s="81">
        <v>13</v>
      </c>
      <c r="H1113" s="501">
        <v>149.82000000000002</v>
      </c>
    </row>
    <row r="1114" spans="1:8" x14ac:dyDescent="0.2">
      <c r="A1114" s="80">
        <v>42415</v>
      </c>
      <c r="B1114" s="81">
        <v>14</v>
      </c>
      <c r="H1114" s="501">
        <v>154.92239999999998</v>
      </c>
    </row>
    <row r="1115" spans="1:8" x14ac:dyDescent="0.2">
      <c r="A1115" s="80">
        <v>42415</v>
      </c>
      <c r="B1115" s="81">
        <v>15</v>
      </c>
      <c r="H1115" s="501">
        <v>160.32150000000001</v>
      </c>
    </row>
    <row r="1116" spans="1:8" x14ac:dyDescent="0.2">
      <c r="A1116" s="80">
        <v>42415</v>
      </c>
      <c r="B1116" s="81">
        <v>16</v>
      </c>
      <c r="H1116" s="501">
        <v>164.33689999999999</v>
      </c>
    </row>
    <row r="1117" spans="1:8" x14ac:dyDescent="0.2">
      <c r="A1117" s="80">
        <v>42415</v>
      </c>
      <c r="B1117" s="81">
        <v>17</v>
      </c>
      <c r="H1117" s="501">
        <v>164.54599999999999</v>
      </c>
    </row>
    <row r="1118" spans="1:8" x14ac:dyDescent="0.2">
      <c r="A1118" s="80">
        <v>42415</v>
      </c>
      <c r="B1118" s="81">
        <v>18</v>
      </c>
      <c r="H1118" s="501">
        <v>163.81969999999998</v>
      </c>
    </row>
    <row r="1119" spans="1:8" x14ac:dyDescent="0.2">
      <c r="A1119" s="80">
        <v>42415</v>
      </c>
      <c r="B1119" s="81">
        <v>19</v>
      </c>
      <c r="H1119" s="501">
        <v>162.20490000000001</v>
      </c>
    </row>
    <row r="1120" spans="1:8" x14ac:dyDescent="0.2">
      <c r="A1120" s="80">
        <v>42415</v>
      </c>
      <c r="B1120" s="81">
        <v>20</v>
      </c>
      <c r="H1120" s="501">
        <v>152.672</v>
      </c>
    </row>
    <row r="1121" spans="1:8" x14ac:dyDescent="0.2">
      <c r="A1121" s="80">
        <v>42415</v>
      </c>
      <c r="B1121" s="81">
        <v>21</v>
      </c>
      <c r="H1121" s="501">
        <v>143.44399999999996</v>
      </c>
    </row>
    <row r="1122" spans="1:8" x14ac:dyDescent="0.2">
      <c r="A1122" s="80">
        <v>42415</v>
      </c>
      <c r="B1122" s="81">
        <v>22</v>
      </c>
      <c r="H1122" s="501">
        <v>133.12800000000001</v>
      </c>
    </row>
    <row r="1123" spans="1:8" x14ac:dyDescent="0.2">
      <c r="A1123" s="80">
        <v>42415</v>
      </c>
      <c r="B1123" s="81">
        <v>23</v>
      </c>
      <c r="H1123" s="501">
        <v>119.57199999999997</v>
      </c>
    </row>
    <row r="1124" spans="1:8" x14ac:dyDescent="0.2">
      <c r="A1124" s="80">
        <v>42415</v>
      </c>
      <c r="B1124" s="81">
        <v>24</v>
      </c>
      <c r="H1124" s="501">
        <v>107.74</v>
      </c>
    </row>
    <row r="1125" spans="1:8" x14ac:dyDescent="0.2">
      <c r="A1125" s="80">
        <v>42416</v>
      </c>
      <c r="B1125" s="81">
        <v>1</v>
      </c>
      <c r="H1125" s="501">
        <v>99.448000000000008</v>
      </c>
    </row>
    <row r="1126" spans="1:8" x14ac:dyDescent="0.2">
      <c r="A1126" s="80">
        <v>42416</v>
      </c>
      <c r="B1126" s="81">
        <v>2</v>
      </c>
      <c r="H1126" s="501">
        <v>94.903999999999996</v>
      </c>
    </row>
    <row r="1127" spans="1:8" x14ac:dyDescent="0.2">
      <c r="A1127" s="80">
        <v>42416</v>
      </c>
      <c r="B1127" s="81">
        <v>3</v>
      </c>
      <c r="H1127" s="501">
        <v>91.904000000000011</v>
      </c>
    </row>
    <row r="1128" spans="1:8" x14ac:dyDescent="0.2">
      <c r="A1128" s="80">
        <v>42416</v>
      </c>
      <c r="B1128" s="81">
        <v>4</v>
      </c>
      <c r="H1128" s="501">
        <v>90.815999999999988</v>
      </c>
    </row>
    <row r="1129" spans="1:8" x14ac:dyDescent="0.2">
      <c r="A1129" s="80">
        <v>42416</v>
      </c>
      <c r="B1129" s="81">
        <v>5</v>
      </c>
      <c r="H1129" s="501">
        <v>93.2</v>
      </c>
    </row>
    <row r="1130" spans="1:8" x14ac:dyDescent="0.2">
      <c r="A1130" s="80">
        <v>42416</v>
      </c>
      <c r="B1130" s="81">
        <v>6</v>
      </c>
      <c r="H1130" s="501">
        <v>102.62799999999999</v>
      </c>
    </row>
    <row r="1131" spans="1:8" x14ac:dyDescent="0.2">
      <c r="A1131" s="80">
        <v>42416</v>
      </c>
      <c r="B1131" s="81">
        <v>7</v>
      </c>
      <c r="H1131" s="501">
        <v>114.97599999999998</v>
      </c>
    </row>
    <row r="1132" spans="1:8" x14ac:dyDescent="0.2">
      <c r="A1132" s="80">
        <v>42416</v>
      </c>
      <c r="B1132" s="81">
        <v>8</v>
      </c>
      <c r="H1132" s="501">
        <v>123.28000000000002</v>
      </c>
    </row>
    <row r="1133" spans="1:8" x14ac:dyDescent="0.2">
      <c r="A1133" s="80">
        <v>42416</v>
      </c>
      <c r="B1133" s="81">
        <v>9</v>
      </c>
      <c r="H1133" s="501">
        <v>135.45599999999999</v>
      </c>
    </row>
    <row r="1134" spans="1:8" x14ac:dyDescent="0.2">
      <c r="A1134" s="80">
        <v>42416</v>
      </c>
      <c r="B1134" s="81">
        <v>10</v>
      </c>
      <c r="H1134" s="501">
        <v>145.16800000000001</v>
      </c>
    </row>
    <row r="1135" spans="1:8" x14ac:dyDescent="0.2">
      <c r="A1135" s="80">
        <v>42416</v>
      </c>
      <c r="B1135" s="81">
        <v>11</v>
      </c>
      <c r="H1135" s="501">
        <v>154.60000000000002</v>
      </c>
    </row>
    <row r="1136" spans="1:8" x14ac:dyDescent="0.2">
      <c r="A1136" s="80">
        <v>42416</v>
      </c>
      <c r="B1136" s="81">
        <v>12</v>
      </c>
      <c r="H1136" s="501">
        <v>162.536</v>
      </c>
    </row>
    <row r="1137" spans="1:8" x14ac:dyDescent="0.2">
      <c r="A1137" s="80">
        <v>42416</v>
      </c>
      <c r="B1137" s="81">
        <v>13</v>
      </c>
      <c r="H1137" s="501">
        <v>168.61059999999998</v>
      </c>
    </row>
    <row r="1138" spans="1:8" x14ac:dyDescent="0.2">
      <c r="A1138" s="80">
        <v>42416</v>
      </c>
      <c r="B1138" s="81">
        <v>14</v>
      </c>
      <c r="H1138" s="501">
        <v>174.27699999999999</v>
      </c>
    </row>
    <row r="1139" spans="1:8" x14ac:dyDescent="0.2">
      <c r="A1139" s="80">
        <v>42416</v>
      </c>
      <c r="B1139" s="81">
        <v>15</v>
      </c>
      <c r="H1139" s="501">
        <v>179.25579999999999</v>
      </c>
    </row>
    <row r="1140" spans="1:8" x14ac:dyDescent="0.2">
      <c r="A1140" s="80">
        <v>42416</v>
      </c>
      <c r="B1140" s="81">
        <v>16</v>
      </c>
      <c r="H1140" s="501">
        <v>182.46140000000003</v>
      </c>
    </row>
    <row r="1141" spans="1:8" x14ac:dyDescent="0.2">
      <c r="A1141" s="80">
        <v>42416</v>
      </c>
      <c r="B1141" s="81">
        <v>17</v>
      </c>
      <c r="H1141" s="501">
        <v>180.25800000000001</v>
      </c>
    </row>
    <row r="1142" spans="1:8" x14ac:dyDescent="0.2">
      <c r="A1142" s="80">
        <v>42416</v>
      </c>
      <c r="B1142" s="81">
        <v>18</v>
      </c>
      <c r="H1142" s="501">
        <v>174.66650000000001</v>
      </c>
    </row>
    <row r="1143" spans="1:8" x14ac:dyDescent="0.2">
      <c r="A1143" s="80">
        <v>42416</v>
      </c>
      <c r="B1143" s="81">
        <v>19</v>
      </c>
      <c r="H1143" s="501">
        <v>169.0162</v>
      </c>
    </row>
    <row r="1144" spans="1:8" x14ac:dyDescent="0.2">
      <c r="A1144" s="80">
        <v>42416</v>
      </c>
      <c r="B1144" s="81">
        <v>20</v>
      </c>
      <c r="H1144" s="501">
        <v>157.072</v>
      </c>
    </row>
    <row r="1145" spans="1:8" x14ac:dyDescent="0.2">
      <c r="A1145" s="80">
        <v>42416</v>
      </c>
      <c r="B1145" s="81">
        <v>21</v>
      </c>
      <c r="H1145" s="501">
        <v>147.4</v>
      </c>
    </row>
    <row r="1146" spans="1:8" x14ac:dyDescent="0.2">
      <c r="A1146" s="80">
        <v>42416</v>
      </c>
      <c r="B1146" s="81">
        <v>22</v>
      </c>
      <c r="H1146" s="501">
        <v>135.78799999999998</v>
      </c>
    </row>
    <row r="1147" spans="1:8" x14ac:dyDescent="0.2">
      <c r="A1147" s="80">
        <v>42416</v>
      </c>
      <c r="B1147" s="81">
        <v>23</v>
      </c>
      <c r="H1147" s="501">
        <v>121.42400000000001</v>
      </c>
    </row>
    <row r="1148" spans="1:8" x14ac:dyDescent="0.2">
      <c r="A1148" s="80">
        <v>42416</v>
      </c>
      <c r="B1148" s="81">
        <v>24</v>
      </c>
      <c r="H1148" s="501">
        <v>109.06800000000003</v>
      </c>
    </row>
    <row r="1149" spans="1:8" x14ac:dyDescent="0.2">
      <c r="A1149" s="80">
        <v>42417</v>
      </c>
      <c r="B1149" s="81">
        <v>1</v>
      </c>
      <c r="H1149" s="501">
        <v>100.65600000000001</v>
      </c>
    </row>
    <row r="1150" spans="1:8" x14ac:dyDescent="0.2">
      <c r="A1150" s="80">
        <v>42417</v>
      </c>
      <c r="B1150" s="81">
        <v>2</v>
      </c>
      <c r="H1150" s="501">
        <v>95.035999999999987</v>
      </c>
    </row>
    <row r="1151" spans="1:8" x14ac:dyDescent="0.2">
      <c r="A1151" s="80">
        <v>42417</v>
      </c>
      <c r="B1151" s="81">
        <v>3</v>
      </c>
      <c r="H1151" s="501">
        <v>92.031999999999996</v>
      </c>
    </row>
    <row r="1152" spans="1:8" x14ac:dyDescent="0.2">
      <c r="A1152" s="80">
        <v>42417</v>
      </c>
      <c r="B1152" s="81">
        <v>4</v>
      </c>
      <c r="H1152" s="501">
        <v>91.1</v>
      </c>
    </row>
    <row r="1153" spans="1:8" x14ac:dyDescent="0.2">
      <c r="A1153" s="80">
        <v>42417</v>
      </c>
      <c r="B1153" s="81">
        <v>5</v>
      </c>
      <c r="H1153" s="501">
        <v>93.547999999999988</v>
      </c>
    </row>
    <row r="1154" spans="1:8" x14ac:dyDescent="0.2">
      <c r="A1154" s="80">
        <v>42417</v>
      </c>
      <c r="B1154" s="81">
        <v>6</v>
      </c>
      <c r="H1154" s="501">
        <v>102.20400000000001</v>
      </c>
    </row>
    <row r="1155" spans="1:8" x14ac:dyDescent="0.2">
      <c r="A1155" s="80">
        <v>42417</v>
      </c>
      <c r="B1155" s="81">
        <v>7</v>
      </c>
      <c r="H1155" s="501">
        <v>114.50399999999998</v>
      </c>
    </row>
    <row r="1156" spans="1:8" x14ac:dyDescent="0.2">
      <c r="A1156" s="80">
        <v>42417</v>
      </c>
      <c r="B1156" s="81">
        <v>8</v>
      </c>
      <c r="H1156" s="501">
        <v>122.264</v>
      </c>
    </row>
    <row r="1157" spans="1:8" x14ac:dyDescent="0.2">
      <c r="A1157" s="80">
        <v>42417</v>
      </c>
      <c r="B1157" s="81">
        <v>9</v>
      </c>
      <c r="H1157" s="501">
        <v>133.49600000000001</v>
      </c>
    </row>
    <row r="1158" spans="1:8" x14ac:dyDescent="0.2">
      <c r="A1158" s="80">
        <v>42417</v>
      </c>
      <c r="B1158" s="81">
        <v>10</v>
      </c>
      <c r="H1158" s="501">
        <v>141.50800000000001</v>
      </c>
    </row>
    <row r="1159" spans="1:8" x14ac:dyDescent="0.2">
      <c r="A1159" s="80">
        <v>42417</v>
      </c>
      <c r="B1159" s="81">
        <v>11</v>
      </c>
      <c r="H1159" s="501">
        <v>147.59200000000001</v>
      </c>
    </row>
    <row r="1160" spans="1:8" x14ac:dyDescent="0.2">
      <c r="A1160" s="80">
        <v>42417</v>
      </c>
      <c r="B1160" s="81">
        <v>12</v>
      </c>
      <c r="H1160" s="501">
        <v>151.572</v>
      </c>
    </row>
    <row r="1161" spans="1:8" x14ac:dyDescent="0.2">
      <c r="A1161" s="80">
        <v>42417</v>
      </c>
      <c r="B1161" s="81">
        <v>13</v>
      </c>
      <c r="H1161" s="501">
        <v>152.80799999999999</v>
      </c>
    </row>
    <row r="1162" spans="1:8" x14ac:dyDescent="0.2">
      <c r="A1162" s="80">
        <v>42417</v>
      </c>
      <c r="B1162" s="81">
        <v>14</v>
      </c>
      <c r="H1162" s="501">
        <v>151.51599999999999</v>
      </c>
    </row>
    <row r="1163" spans="1:8" x14ac:dyDescent="0.2">
      <c r="A1163" s="80">
        <v>42417</v>
      </c>
      <c r="B1163" s="81">
        <v>15</v>
      </c>
      <c r="H1163" s="501">
        <v>148.46799999999999</v>
      </c>
    </row>
    <row r="1164" spans="1:8" x14ac:dyDescent="0.2">
      <c r="A1164" s="80">
        <v>42417</v>
      </c>
      <c r="B1164" s="81">
        <v>16</v>
      </c>
      <c r="H1164" s="501">
        <v>146.73599999999999</v>
      </c>
    </row>
    <row r="1165" spans="1:8" x14ac:dyDescent="0.2">
      <c r="A1165" s="80">
        <v>42417</v>
      </c>
      <c r="B1165" s="81">
        <v>17</v>
      </c>
      <c r="H1165" s="501">
        <v>146.75199999999998</v>
      </c>
    </row>
    <row r="1166" spans="1:8" x14ac:dyDescent="0.2">
      <c r="A1166" s="80">
        <v>42417</v>
      </c>
      <c r="B1166" s="81">
        <v>18</v>
      </c>
      <c r="H1166" s="501">
        <v>149.96799999999999</v>
      </c>
    </row>
    <row r="1167" spans="1:8" x14ac:dyDescent="0.2">
      <c r="A1167" s="80">
        <v>42417</v>
      </c>
      <c r="B1167" s="81">
        <v>19</v>
      </c>
      <c r="H1167" s="501">
        <v>147.63199999999998</v>
      </c>
    </row>
    <row r="1168" spans="1:8" x14ac:dyDescent="0.2">
      <c r="A1168" s="80">
        <v>42417</v>
      </c>
      <c r="B1168" s="81">
        <v>20</v>
      </c>
      <c r="H1168" s="501">
        <v>142.61599999999999</v>
      </c>
    </row>
    <row r="1169" spans="1:8" x14ac:dyDescent="0.2">
      <c r="A1169" s="80">
        <v>42417</v>
      </c>
      <c r="B1169" s="81">
        <v>21</v>
      </c>
      <c r="H1169" s="501">
        <v>137.11199999999999</v>
      </c>
    </row>
    <row r="1170" spans="1:8" x14ac:dyDescent="0.2">
      <c r="A1170" s="80">
        <v>42417</v>
      </c>
      <c r="B1170" s="81">
        <v>22</v>
      </c>
      <c r="H1170" s="501">
        <v>128.15600000000001</v>
      </c>
    </row>
    <row r="1171" spans="1:8" x14ac:dyDescent="0.2">
      <c r="A1171" s="80">
        <v>42417</v>
      </c>
      <c r="B1171" s="81">
        <v>23</v>
      </c>
      <c r="H1171" s="501">
        <v>116.23600000000002</v>
      </c>
    </row>
    <row r="1172" spans="1:8" x14ac:dyDescent="0.2">
      <c r="A1172" s="80">
        <v>42417</v>
      </c>
      <c r="B1172" s="81">
        <v>24</v>
      </c>
      <c r="H1172" s="501">
        <v>105.25600000000001</v>
      </c>
    </row>
    <row r="1173" spans="1:8" x14ac:dyDescent="0.2">
      <c r="A1173" s="80">
        <v>42418</v>
      </c>
      <c r="B1173" s="81">
        <v>1</v>
      </c>
      <c r="H1173" s="501">
        <v>97.663999999999987</v>
      </c>
    </row>
    <row r="1174" spans="1:8" x14ac:dyDescent="0.2">
      <c r="A1174" s="80">
        <v>42418</v>
      </c>
      <c r="B1174" s="81">
        <v>2</v>
      </c>
      <c r="H1174" s="501">
        <v>92.600000000000009</v>
      </c>
    </row>
    <row r="1175" spans="1:8" x14ac:dyDescent="0.2">
      <c r="A1175" s="80">
        <v>42418</v>
      </c>
      <c r="B1175" s="81">
        <v>3</v>
      </c>
      <c r="H1175" s="501">
        <v>90.027999999999992</v>
      </c>
    </row>
    <row r="1176" spans="1:8" x14ac:dyDescent="0.2">
      <c r="A1176" s="80">
        <v>42418</v>
      </c>
      <c r="B1176" s="81">
        <v>4</v>
      </c>
      <c r="H1176" s="501">
        <v>89.695999999999998</v>
      </c>
    </row>
    <row r="1177" spans="1:8" x14ac:dyDescent="0.2">
      <c r="A1177" s="80">
        <v>42418</v>
      </c>
      <c r="B1177" s="81">
        <v>5</v>
      </c>
      <c r="H1177" s="501">
        <v>92.456000000000003</v>
      </c>
    </row>
    <row r="1178" spans="1:8" x14ac:dyDescent="0.2">
      <c r="A1178" s="80">
        <v>42418</v>
      </c>
      <c r="B1178" s="81">
        <v>6</v>
      </c>
      <c r="H1178" s="501">
        <v>101.336</v>
      </c>
    </row>
    <row r="1179" spans="1:8" x14ac:dyDescent="0.2">
      <c r="A1179" s="80">
        <v>42418</v>
      </c>
      <c r="B1179" s="81">
        <v>7</v>
      </c>
      <c r="H1179" s="501">
        <v>115.66399999999999</v>
      </c>
    </row>
    <row r="1180" spans="1:8" x14ac:dyDescent="0.2">
      <c r="A1180" s="80">
        <v>42418</v>
      </c>
      <c r="B1180" s="81">
        <v>8</v>
      </c>
      <c r="H1180" s="501">
        <v>124.49999999999999</v>
      </c>
    </row>
    <row r="1181" spans="1:8" x14ac:dyDescent="0.2">
      <c r="A1181" s="80">
        <v>42418</v>
      </c>
      <c r="B1181" s="81">
        <v>9</v>
      </c>
      <c r="H1181" s="501">
        <v>130.85599999999999</v>
      </c>
    </row>
    <row r="1182" spans="1:8" x14ac:dyDescent="0.2">
      <c r="A1182" s="80">
        <v>42418</v>
      </c>
      <c r="B1182" s="81">
        <v>10</v>
      </c>
      <c r="H1182" s="501">
        <v>135.14400000000001</v>
      </c>
    </row>
    <row r="1183" spans="1:8" x14ac:dyDescent="0.2">
      <c r="A1183" s="80">
        <v>42418</v>
      </c>
      <c r="B1183" s="81">
        <v>11</v>
      </c>
      <c r="H1183" s="501">
        <v>139.77199999999999</v>
      </c>
    </row>
    <row r="1184" spans="1:8" x14ac:dyDescent="0.2">
      <c r="A1184" s="80">
        <v>42418</v>
      </c>
      <c r="B1184" s="81">
        <v>12</v>
      </c>
      <c r="H1184" s="501">
        <v>141.01199999999997</v>
      </c>
    </row>
    <row r="1185" spans="1:8" x14ac:dyDescent="0.2">
      <c r="A1185" s="80">
        <v>42418</v>
      </c>
      <c r="B1185" s="81">
        <v>13</v>
      </c>
      <c r="H1185" s="501">
        <v>142.00800000000001</v>
      </c>
    </row>
    <row r="1186" spans="1:8" x14ac:dyDescent="0.2">
      <c r="A1186" s="80">
        <v>42418</v>
      </c>
      <c r="B1186" s="81">
        <v>14</v>
      </c>
      <c r="H1186" s="501">
        <v>143.11600000000001</v>
      </c>
    </row>
    <row r="1187" spans="1:8" x14ac:dyDescent="0.2">
      <c r="A1187" s="80">
        <v>42418</v>
      </c>
      <c r="B1187" s="81">
        <v>15</v>
      </c>
      <c r="H1187" s="501">
        <v>143.76</v>
      </c>
    </row>
    <row r="1188" spans="1:8" x14ac:dyDescent="0.2">
      <c r="A1188" s="80">
        <v>42418</v>
      </c>
      <c r="B1188" s="81">
        <v>16</v>
      </c>
      <c r="H1188" s="501">
        <v>144.06</v>
      </c>
    </row>
    <row r="1189" spans="1:8" x14ac:dyDescent="0.2">
      <c r="A1189" s="80">
        <v>42418</v>
      </c>
      <c r="B1189" s="81">
        <v>17</v>
      </c>
      <c r="H1189" s="501">
        <v>142.78399999999999</v>
      </c>
    </row>
    <row r="1190" spans="1:8" x14ac:dyDescent="0.2">
      <c r="A1190" s="80">
        <v>42418</v>
      </c>
      <c r="B1190" s="81">
        <v>18</v>
      </c>
      <c r="H1190" s="501">
        <v>144.94799999999998</v>
      </c>
    </row>
    <row r="1191" spans="1:8" x14ac:dyDescent="0.2">
      <c r="A1191" s="80">
        <v>42418</v>
      </c>
      <c r="B1191" s="81">
        <v>19</v>
      </c>
      <c r="H1191" s="501">
        <v>147.50800000000001</v>
      </c>
    </row>
    <row r="1192" spans="1:8" x14ac:dyDescent="0.2">
      <c r="A1192" s="80">
        <v>42418</v>
      </c>
      <c r="B1192" s="81">
        <v>20</v>
      </c>
      <c r="H1192" s="501">
        <v>141.09200000000001</v>
      </c>
    </row>
    <row r="1193" spans="1:8" x14ac:dyDescent="0.2">
      <c r="A1193" s="80">
        <v>42418</v>
      </c>
      <c r="B1193" s="81">
        <v>21</v>
      </c>
      <c r="H1193" s="501">
        <v>135.92400000000001</v>
      </c>
    </row>
    <row r="1194" spans="1:8" x14ac:dyDescent="0.2">
      <c r="A1194" s="80">
        <v>42418</v>
      </c>
      <c r="B1194" s="81">
        <v>22</v>
      </c>
      <c r="H1194" s="501">
        <v>127.03200000000001</v>
      </c>
    </row>
    <row r="1195" spans="1:8" x14ac:dyDescent="0.2">
      <c r="A1195" s="80">
        <v>42418</v>
      </c>
      <c r="B1195" s="81">
        <v>23</v>
      </c>
      <c r="H1195" s="501">
        <v>115.544</v>
      </c>
    </row>
    <row r="1196" spans="1:8" x14ac:dyDescent="0.2">
      <c r="A1196" s="80">
        <v>42418</v>
      </c>
      <c r="B1196" s="81">
        <v>24</v>
      </c>
      <c r="H1196" s="501">
        <v>104.97599999999998</v>
      </c>
    </row>
    <row r="1197" spans="1:8" x14ac:dyDescent="0.2">
      <c r="A1197" s="80">
        <v>42419</v>
      </c>
      <c r="B1197" s="81">
        <v>1</v>
      </c>
      <c r="H1197" s="501">
        <v>97.740000000000009</v>
      </c>
    </row>
    <row r="1198" spans="1:8" x14ac:dyDescent="0.2">
      <c r="A1198" s="80">
        <v>42419</v>
      </c>
      <c r="B1198" s="81">
        <v>2</v>
      </c>
      <c r="H1198" s="501">
        <v>92.759999999999991</v>
      </c>
    </row>
    <row r="1199" spans="1:8" x14ac:dyDescent="0.2">
      <c r="A1199" s="80">
        <v>42419</v>
      </c>
      <c r="B1199" s="81">
        <v>3</v>
      </c>
      <c r="H1199" s="501">
        <v>89.77200000000002</v>
      </c>
    </row>
    <row r="1200" spans="1:8" x14ac:dyDescent="0.2">
      <c r="A1200" s="80">
        <v>42419</v>
      </c>
      <c r="B1200" s="81">
        <v>4</v>
      </c>
      <c r="H1200" s="501">
        <v>89.403999999999996</v>
      </c>
    </row>
    <row r="1201" spans="1:8" x14ac:dyDescent="0.2">
      <c r="A1201" s="80">
        <v>42419</v>
      </c>
      <c r="B1201" s="81">
        <v>5</v>
      </c>
      <c r="H1201" s="501">
        <v>92.34</v>
      </c>
    </row>
    <row r="1202" spans="1:8" x14ac:dyDescent="0.2">
      <c r="A1202" s="80">
        <v>42419</v>
      </c>
      <c r="B1202" s="81">
        <v>6</v>
      </c>
      <c r="H1202" s="501">
        <v>101.39999999999999</v>
      </c>
    </row>
    <row r="1203" spans="1:8" x14ac:dyDescent="0.2">
      <c r="A1203" s="80">
        <v>42419</v>
      </c>
      <c r="B1203" s="81">
        <v>7</v>
      </c>
      <c r="H1203" s="501">
        <v>114.29199999999999</v>
      </c>
    </row>
    <row r="1204" spans="1:8" x14ac:dyDescent="0.2">
      <c r="A1204" s="80">
        <v>42419</v>
      </c>
      <c r="B1204" s="81">
        <v>8</v>
      </c>
      <c r="H1204" s="501">
        <v>121.30799999999998</v>
      </c>
    </row>
    <row r="1205" spans="1:8" x14ac:dyDescent="0.2">
      <c r="A1205" s="80">
        <v>42419</v>
      </c>
      <c r="B1205" s="81">
        <v>9</v>
      </c>
      <c r="H1205" s="501">
        <v>128.61199999999999</v>
      </c>
    </row>
    <row r="1206" spans="1:8" x14ac:dyDescent="0.2">
      <c r="A1206" s="80">
        <v>42419</v>
      </c>
      <c r="B1206" s="81">
        <v>10</v>
      </c>
      <c r="H1206" s="501">
        <v>134.02799999999996</v>
      </c>
    </row>
    <row r="1207" spans="1:8" x14ac:dyDescent="0.2">
      <c r="A1207" s="80">
        <v>42419</v>
      </c>
      <c r="B1207" s="81">
        <v>11</v>
      </c>
      <c r="H1207" s="501">
        <v>137.62</v>
      </c>
    </row>
    <row r="1208" spans="1:8" x14ac:dyDescent="0.2">
      <c r="A1208" s="80">
        <v>42419</v>
      </c>
      <c r="B1208" s="81">
        <v>12</v>
      </c>
      <c r="H1208" s="501">
        <v>140.13600000000002</v>
      </c>
    </row>
    <row r="1209" spans="1:8" x14ac:dyDescent="0.2">
      <c r="A1209" s="80">
        <v>42419</v>
      </c>
      <c r="B1209" s="81">
        <v>13</v>
      </c>
      <c r="H1209" s="501">
        <v>140.904</v>
      </c>
    </row>
    <row r="1210" spans="1:8" x14ac:dyDescent="0.2">
      <c r="A1210" s="80">
        <v>42419</v>
      </c>
      <c r="B1210" s="81">
        <v>14</v>
      </c>
      <c r="H1210" s="501">
        <v>141.828</v>
      </c>
    </row>
    <row r="1211" spans="1:8" x14ac:dyDescent="0.2">
      <c r="A1211" s="80">
        <v>42419</v>
      </c>
      <c r="B1211" s="81">
        <v>15</v>
      </c>
      <c r="H1211" s="501">
        <v>142.66800000000001</v>
      </c>
    </row>
    <row r="1212" spans="1:8" x14ac:dyDescent="0.2">
      <c r="A1212" s="80">
        <v>42419</v>
      </c>
      <c r="B1212" s="81">
        <v>16</v>
      </c>
      <c r="H1212" s="501">
        <v>142.07599999999999</v>
      </c>
    </row>
    <row r="1213" spans="1:8" x14ac:dyDescent="0.2">
      <c r="A1213" s="80">
        <v>42419</v>
      </c>
      <c r="B1213" s="81">
        <v>17</v>
      </c>
      <c r="H1213" s="501">
        <v>140.30000000000001</v>
      </c>
    </row>
    <row r="1214" spans="1:8" x14ac:dyDescent="0.2">
      <c r="A1214" s="80">
        <v>42419</v>
      </c>
      <c r="B1214" s="81">
        <v>18</v>
      </c>
      <c r="H1214" s="501">
        <v>141.99599999999998</v>
      </c>
    </row>
    <row r="1215" spans="1:8" x14ac:dyDescent="0.2">
      <c r="A1215" s="80">
        <v>42419</v>
      </c>
      <c r="B1215" s="81">
        <v>19</v>
      </c>
      <c r="H1215" s="501">
        <v>144.07599999999999</v>
      </c>
    </row>
    <row r="1216" spans="1:8" x14ac:dyDescent="0.2">
      <c r="A1216" s="80">
        <v>42419</v>
      </c>
      <c r="B1216" s="81">
        <v>20</v>
      </c>
      <c r="H1216" s="501">
        <v>138.09200000000001</v>
      </c>
    </row>
    <row r="1217" spans="1:8" x14ac:dyDescent="0.2">
      <c r="A1217" s="80">
        <v>42419</v>
      </c>
      <c r="B1217" s="81">
        <v>21</v>
      </c>
      <c r="H1217" s="501">
        <v>132.69999999999999</v>
      </c>
    </row>
    <row r="1218" spans="1:8" x14ac:dyDescent="0.2">
      <c r="A1218" s="80">
        <v>42419</v>
      </c>
      <c r="B1218" s="81">
        <v>22</v>
      </c>
      <c r="H1218" s="501">
        <v>125.23200000000003</v>
      </c>
    </row>
    <row r="1219" spans="1:8" x14ac:dyDescent="0.2">
      <c r="A1219" s="80">
        <v>42419</v>
      </c>
      <c r="B1219" s="81">
        <v>23</v>
      </c>
      <c r="H1219" s="501">
        <v>114.80000000000001</v>
      </c>
    </row>
    <row r="1220" spans="1:8" x14ac:dyDescent="0.2">
      <c r="A1220" s="80">
        <v>42419</v>
      </c>
      <c r="B1220" s="81">
        <v>24</v>
      </c>
      <c r="H1220" s="501">
        <v>105.60799999999998</v>
      </c>
    </row>
    <row r="1221" spans="1:8" x14ac:dyDescent="0.2">
      <c r="A1221" s="80">
        <v>42420</v>
      </c>
      <c r="B1221" s="81">
        <v>1</v>
      </c>
      <c r="H1221" s="501">
        <v>98.251999999999995</v>
      </c>
    </row>
    <row r="1222" spans="1:8" x14ac:dyDescent="0.2">
      <c r="A1222" s="80">
        <v>42420</v>
      </c>
      <c r="B1222" s="81">
        <v>2</v>
      </c>
      <c r="H1222" s="501">
        <v>93.42</v>
      </c>
    </row>
    <row r="1223" spans="1:8" x14ac:dyDescent="0.2">
      <c r="A1223" s="80">
        <v>42420</v>
      </c>
      <c r="B1223" s="81">
        <v>3</v>
      </c>
      <c r="H1223" s="501">
        <v>90.292000000000002</v>
      </c>
    </row>
    <row r="1224" spans="1:8" x14ac:dyDescent="0.2">
      <c r="A1224" s="80">
        <v>42420</v>
      </c>
      <c r="B1224" s="81">
        <v>4</v>
      </c>
      <c r="H1224" s="501">
        <v>89.16</v>
      </c>
    </row>
    <row r="1225" spans="1:8" x14ac:dyDescent="0.2">
      <c r="A1225" s="80">
        <v>42420</v>
      </c>
      <c r="B1225" s="81">
        <v>5</v>
      </c>
      <c r="H1225" s="501">
        <v>90.055999999999997</v>
      </c>
    </row>
    <row r="1226" spans="1:8" x14ac:dyDescent="0.2">
      <c r="A1226" s="80">
        <v>42420</v>
      </c>
      <c r="B1226" s="81">
        <v>6</v>
      </c>
      <c r="H1226" s="501">
        <v>93.564000000000021</v>
      </c>
    </row>
    <row r="1227" spans="1:8" x14ac:dyDescent="0.2">
      <c r="A1227" s="80">
        <v>42420</v>
      </c>
      <c r="B1227" s="81">
        <v>7</v>
      </c>
      <c r="H1227" s="501">
        <v>97.603999999999999</v>
      </c>
    </row>
    <row r="1228" spans="1:8" x14ac:dyDescent="0.2">
      <c r="A1228" s="80">
        <v>42420</v>
      </c>
      <c r="B1228" s="81">
        <v>8</v>
      </c>
      <c r="H1228" s="501">
        <v>102.28399999999999</v>
      </c>
    </row>
    <row r="1229" spans="1:8" x14ac:dyDescent="0.2">
      <c r="A1229" s="80">
        <v>42420</v>
      </c>
      <c r="B1229" s="81">
        <v>9</v>
      </c>
      <c r="H1229" s="501">
        <v>109.25599999999999</v>
      </c>
    </row>
    <row r="1230" spans="1:8" x14ac:dyDescent="0.2">
      <c r="A1230" s="80">
        <v>42420</v>
      </c>
      <c r="B1230" s="81">
        <v>10</v>
      </c>
      <c r="H1230" s="501">
        <v>114.98799999999999</v>
      </c>
    </row>
    <row r="1231" spans="1:8" x14ac:dyDescent="0.2">
      <c r="A1231" s="80">
        <v>42420</v>
      </c>
      <c r="B1231" s="81">
        <v>11</v>
      </c>
      <c r="H1231" s="501">
        <v>118.864</v>
      </c>
    </row>
    <row r="1232" spans="1:8" x14ac:dyDescent="0.2">
      <c r="A1232" s="80">
        <v>42420</v>
      </c>
      <c r="B1232" s="81">
        <v>12</v>
      </c>
      <c r="H1232" s="501">
        <v>121.13199999999999</v>
      </c>
    </row>
    <row r="1233" spans="1:8" x14ac:dyDescent="0.2">
      <c r="A1233" s="80">
        <v>42420</v>
      </c>
      <c r="B1233" s="81">
        <v>13</v>
      </c>
      <c r="H1233" s="501">
        <v>122.432</v>
      </c>
    </row>
    <row r="1234" spans="1:8" x14ac:dyDescent="0.2">
      <c r="A1234" s="80">
        <v>42420</v>
      </c>
      <c r="B1234" s="81">
        <v>14</v>
      </c>
      <c r="H1234" s="501">
        <v>121.35600000000001</v>
      </c>
    </row>
    <row r="1235" spans="1:8" x14ac:dyDescent="0.2">
      <c r="A1235" s="80">
        <v>42420</v>
      </c>
      <c r="B1235" s="81">
        <v>15</v>
      </c>
      <c r="H1235" s="501">
        <v>122.13200000000001</v>
      </c>
    </row>
    <row r="1236" spans="1:8" x14ac:dyDescent="0.2">
      <c r="A1236" s="80">
        <v>42420</v>
      </c>
      <c r="B1236" s="81">
        <v>16</v>
      </c>
      <c r="H1236" s="501">
        <v>122.17199999999998</v>
      </c>
    </row>
    <row r="1237" spans="1:8" x14ac:dyDescent="0.2">
      <c r="A1237" s="80">
        <v>42420</v>
      </c>
      <c r="B1237" s="81">
        <v>17</v>
      </c>
      <c r="H1237" s="501">
        <v>122.72399999999999</v>
      </c>
    </row>
    <row r="1238" spans="1:8" x14ac:dyDescent="0.2">
      <c r="A1238" s="80">
        <v>42420</v>
      </c>
      <c r="B1238" s="81">
        <v>18</v>
      </c>
      <c r="H1238" s="501">
        <v>126.10400000000001</v>
      </c>
    </row>
    <row r="1239" spans="1:8" x14ac:dyDescent="0.2">
      <c r="A1239" s="80">
        <v>42420</v>
      </c>
      <c r="B1239" s="81">
        <v>19</v>
      </c>
      <c r="H1239" s="501">
        <v>132.49199999999999</v>
      </c>
    </row>
    <row r="1240" spans="1:8" x14ac:dyDescent="0.2">
      <c r="A1240" s="80">
        <v>42420</v>
      </c>
      <c r="B1240" s="81">
        <v>20</v>
      </c>
      <c r="H1240" s="501">
        <v>129.684</v>
      </c>
    </row>
    <row r="1241" spans="1:8" x14ac:dyDescent="0.2">
      <c r="A1241" s="80">
        <v>42420</v>
      </c>
      <c r="B1241" s="81">
        <v>21</v>
      </c>
      <c r="H1241" s="501">
        <v>126.13600000000001</v>
      </c>
    </row>
    <row r="1242" spans="1:8" x14ac:dyDescent="0.2">
      <c r="A1242" s="80">
        <v>42420</v>
      </c>
      <c r="B1242" s="81">
        <v>22</v>
      </c>
      <c r="H1242" s="501">
        <v>120.676</v>
      </c>
    </row>
    <row r="1243" spans="1:8" x14ac:dyDescent="0.2">
      <c r="A1243" s="80">
        <v>42420</v>
      </c>
      <c r="B1243" s="81">
        <v>23</v>
      </c>
      <c r="H1243" s="501">
        <v>112.012</v>
      </c>
    </row>
    <row r="1244" spans="1:8" x14ac:dyDescent="0.2">
      <c r="A1244" s="80">
        <v>42420</v>
      </c>
      <c r="B1244" s="81">
        <v>24</v>
      </c>
      <c r="H1244" s="501">
        <v>103.71200000000002</v>
      </c>
    </row>
    <row r="1245" spans="1:8" x14ac:dyDescent="0.2">
      <c r="A1245" s="80">
        <v>42421</v>
      </c>
      <c r="B1245" s="81">
        <v>1</v>
      </c>
      <c r="H1245" s="501">
        <v>97.175999999999988</v>
      </c>
    </row>
    <row r="1246" spans="1:8" x14ac:dyDescent="0.2">
      <c r="A1246" s="80">
        <v>42421</v>
      </c>
      <c r="B1246" s="81">
        <v>2</v>
      </c>
      <c r="H1246" s="501">
        <v>92.875999999999991</v>
      </c>
    </row>
    <row r="1247" spans="1:8" x14ac:dyDescent="0.2">
      <c r="A1247" s="80">
        <v>42421</v>
      </c>
      <c r="B1247" s="81">
        <v>3</v>
      </c>
      <c r="H1247" s="501">
        <v>89.68</v>
      </c>
    </row>
    <row r="1248" spans="1:8" x14ac:dyDescent="0.2">
      <c r="A1248" s="80">
        <v>42421</v>
      </c>
      <c r="B1248" s="81">
        <v>4</v>
      </c>
      <c r="H1248" s="501">
        <v>88.58</v>
      </c>
    </row>
    <row r="1249" spans="1:8" x14ac:dyDescent="0.2">
      <c r="A1249" s="80">
        <v>42421</v>
      </c>
      <c r="B1249" s="81">
        <v>5</v>
      </c>
      <c r="H1249" s="501">
        <v>88.983999999999995</v>
      </c>
    </row>
    <row r="1250" spans="1:8" x14ac:dyDescent="0.2">
      <c r="A1250" s="80">
        <v>42421</v>
      </c>
      <c r="B1250" s="81">
        <v>6</v>
      </c>
      <c r="H1250" s="501">
        <v>91.808000000000007</v>
      </c>
    </row>
    <row r="1251" spans="1:8" x14ac:dyDescent="0.2">
      <c r="A1251" s="80">
        <v>42421</v>
      </c>
      <c r="B1251" s="81">
        <v>7</v>
      </c>
      <c r="H1251" s="501">
        <v>94.427999999999997</v>
      </c>
    </row>
    <row r="1252" spans="1:8" x14ac:dyDescent="0.2">
      <c r="A1252" s="80">
        <v>42421</v>
      </c>
      <c r="B1252" s="81">
        <v>8</v>
      </c>
      <c r="H1252" s="501">
        <v>96.331999999999994</v>
      </c>
    </row>
    <row r="1253" spans="1:8" x14ac:dyDescent="0.2">
      <c r="A1253" s="80">
        <v>42421</v>
      </c>
      <c r="B1253" s="81">
        <v>9</v>
      </c>
      <c r="H1253" s="501">
        <v>101.72799999999999</v>
      </c>
    </row>
    <row r="1254" spans="1:8" x14ac:dyDescent="0.2">
      <c r="A1254" s="80">
        <v>42421</v>
      </c>
      <c r="B1254" s="81">
        <v>10</v>
      </c>
      <c r="H1254" s="501">
        <v>106.152</v>
      </c>
    </row>
    <row r="1255" spans="1:8" x14ac:dyDescent="0.2">
      <c r="A1255" s="80">
        <v>42421</v>
      </c>
      <c r="B1255" s="81">
        <v>11</v>
      </c>
      <c r="H1255" s="501">
        <v>109.18799999999999</v>
      </c>
    </row>
    <row r="1256" spans="1:8" x14ac:dyDescent="0.2">
      <c r="A1256" s="80">
        <v>42421</v>
      </c>
      <c r="B1256" s="81">
        <v>12</v>
      </c>
      <c r="H1256" s="501">
        <v>112.10000000000001</v>
      </c>
    </row>
    <row r="1257" spans="1:8" x14ac:dyDescent="0.2">
      <c r="A1257" s="80">
        <v>42421</v>
      </c>
      <c r="B1257" s="81">
        <v>13</v>
      </c>
      <c r="H1257" s="501">
        <v>115.07600000000001</v>
      </c>
    </row>
    <row r="1258" spans="1:8" x14ac:dyDescent="0.2">
      <c r="A1258" s="80">
        <v>42421</v>
      </c>
      <c r="B1258" s="81">
        <v>14</v>
      </c>
      <c r="H1258" s="501">
        <v>117.64000000000001</v>
      </c>
    </row>
    <row r="1259" spans="1:8" x14ac:dyDescent="0.2">
      <c r="A1259" s="80">
        <v>42421</v>
      </c>
      <c r="B1259" s="81">
        <v>15</v>
      </c>
      <c r="H1259" s="501">
        <v>118.96800000000002</v>
      </c>
    </row>
    <row r="1260" spans="1:8" x14ac:dyDescent="0.2">
      <c r="A1260" s="80">
        <v>42421</v>
      </c>
      <c r="B1260" s="81">
        <v>16</v>
      </c>
      <c r="H1260" s="501">
        <v>120.02400000000002</v>
      </c>
    </row>
    <row r="1261" spans="1:8" x14ac:dyDescent="0.2">
      <c r="A1261" s="80">
        <v>42421</v>
      </c>
      <c r="B1261" s="81">
        <v>17</v>
      </c>
      <c r="H1261" s="501">
        <v>121.38800000000001</v>
      </c>
    </row>
    <row r="1262" spans="1:8" x14ac:dyDescent="0.2">
      <c r="A1262" s="80">
        <v>42421</v>
      </c>
      <c r="B1262" s="81">
        <v>18</v>
      </c>
      <c r="H1262" s="501">
        <v>125.836</v>
      </c>
    </row>
    <row r="1263" spans="1:8" x14ac:dyDescent="0.2">
      <c r="A1263" s="80">
        <v>42421</v>
      </c>
      <c r="B1263" s="81">
        <v>19</v>
      </c>
      <c r="H1263" s="501">
        <v>133.78</v>
      </c>
    </row>
    <row r="1264" spans="1:8" x14ac:dyDescent="0.2">
      <c r="A1264" s="80">
        <v>42421</v>
      </c>
      <c r="B1264" s="81">
        <v>20</v>
      </c>
      <c r="H1264" s="501">
        <v>131.55200000000002</v>
      </c>
    </row>
    <row r="1265" spans="1:8" x14ac:dyDescent="0.2">
      <c r="A1265" s="80">
        <v>42421</v>
      </c>
      <c r="B1265" s="81">
        <v>21</v>
      </c>
      <c r="H1265" s="501">
        <v>127.172</v>
      </c>
    </row>
    <row r="1266" spans="1:8" x14ac:dyDescent="0.2">
      <c r="A1266" s="80">
        <v>42421</v>
      </c>
      <c r="B1266" s="81">
        <v>22</v>
      </c>
      <c r="H1266" s="501">
        <v>120.432</v>
      </c>
    </row>
    <row r="1267" spans="1:8" x14ac:dyDescent="0.2">
      <c r="A1267" s="80">
        <v>42421</v>
      </c>
      <c r="B1267" s="81">
        <v>23</v>
      </c>
      <c r="H1267" s="501">
        <v>110.85600000000002</v>
      </c>
    </row>
    <row r="1268" spans="1:8" x14ac:dyDescent="0.2">
      <c r="A1268" s="80">
        <v>42421</v>
      </c>
      <c r="B1268" s="81">
        <v>24</v>
      </c>
      <c r="H1268" s="501">
        <v>101.024</v>
      </c>
    </row>
    <row r="1269" spans="1:8" x14ac:dyDescent="0.2">
      <c r="A1269" s="80">
        <v>42422</v>
      </c>
      <c r="B1269" s="81">
        <v>1</v>
      </c>
      <c r="H1269" s="501">
        <v>94.367999999999995</v>
      </c>
    </row>
    <row r="1270" spans="1:8" x14ac:dyDescent="0.2">
      <c r="A1270" s="80">
        <v>42422</v>
      </c>
      <c r="B1270" s="81">
        <v>2</v>
      </c>
      <c r="H1270" s="501">
        <v>90.423999999999978</v>
      </c>
    </row>
    <row r="1271" spans="1:8" x14ac:dyDescent="0.2">
      <c r="A1271" s="80">
        <v>42422</v>
      </c>
      <c r="B1271" s="81">
        <v>3</v>
      </c>
      <c r="H1271" s="501">
        <v>88.572000000000003</v>
      </c>
    </row>
    <row r="1272" spans="1:8" x14ac:dyDescent="0.2">
      <c r="A1272" s="80">
        <v>42422</v>
      </c>
      <c r="B1272" s="81">
        <v>4</v>
      </c>
      <c r="H1272" s="501">
        <v>88.536000000000001</v>
      </c>
    </row>
    <row r="1273" spans="1:8" x14ac:dyDescent="0.2">
      <c r="A1273" s="80">
        <v>42422</v>
      </c>
      <c r="B1273" s="81">
        <v>5</v>
      </c>
      <c r="H1273" s="501">
        <v>92.635999999999996</v>
      </c>
    </row>
    <row r="1274" spans="1:8" x14ac:dyDescent="0.2">
      <c r="A1274" s="80">
        <v>42422</v>
      </c>
      <c r="B1274" s="81">
        <v>6</v>
      </c>
      <c r="H1274" s="501">
        <v>102.54799999999999</v>
      </c>
    </row>
    <row r="1275" spans="1:8" x14ac:dyDescent="0.2">
      <c r="A1275" s="80">
        <v>42422</v>
      </c>
      <c r="B1275" s="81">
        <v>7</v>
      </c>
      <c r="H1275" s="501">
        <v>113.96800000000002</v>
      </c>
    </row>
    <row r="1276" spans="1:8" x14ac:dyDescent="0.2">
      <c r="A1276" s="80">
        <v>42422</v>
      </c>
      <c r="B1276" s="81">
        <v>8</v>
      </c>
      <c r="H1276" s="501">
        <v>121.10000000000002</v>
      </c>
    </row>
    <row r="1277" spans="1:8" x14ac:dyDescent="0.2">
      <c r="A1277" s="80">
        <v>42422</v>
      </c>
      <c r="B1277" s="81">
        <v>9</v>
      </c>
      <c r="H1277" s="501">
        <v>129.54</v>
      </c>
    </row>
    <row r="1278" spans="1:8" x14ac:dyDescent="0.2">
      <c r="A1278" s="80">
        <v>42422</v>
      </c>
      <c r="B1278" s="81">
        <v>10</v>
      </c>
      <c r="H1278" s="501">
        <v>135.92400000000001</v>
      </c>
    </row>
    <row r="1279" spans="1:8" x14ac:dyDescent="0.2">
      <c r="A1279" s="80">
        <v>42422</v>
      </c>
      <c r="B1279" s="81">
        <v>11</v>
      </c>
      <c r="H1279" s="501">
        <v>140.02799999999999</v>
      </c>
    </row>
    <row r="1280" spans="1:8" x14ac:dyDescent="0.2">
      <c r="A1280" s="80">
        <v>42422</v>
      </c>
      <c r="B1280" s="81">
        <v>12</v>
      </c>
      <c r="H1280" s="501">
        <v>144.15199999999999</v>
      </c>
    </row>
    <row r="1281" spans="1:8" x14ac:dyDescent="0.2">
      <c r="A1281" s="80">
        <v>42422</v>
      </c>
      <c r="B1281" s="81">
        <v>13</v>
      </c>
      <c r="H1281" s="501">
        <v>147.43599999999998</v>
      </c>
    </row>
    <row r="1282" spans="1:8" x14ac:dyDescent="0.2">
      <c r="A1282" s="80">
        <v>42422</v>
      </c>
      <c r="B1282" s="81">
        <v>14</v>
      </c>
      <c r="H1282" s="501">
        <v>150.58799999999999</v>
      </c>
    </row>
    <row r="1283" spans="1:8" x14ac:dyDescent="0.2">
      <c r="A1283" s="80">
        <v>42422</v>
      </c>
      <c r="B1283" s="81">
        <v>15</v>
      </c>
      <c r="H1283" s="501">
        <v>153.31200000000001</v>
      </c>
    </row>
    <row r="1284" spans="1:8" x14ac:dyDescent="0.2">
      <c r="A1284" s="80">
        <v>42422</v>
      </c>
      <c r="B1284" s="81">
        <v>16</v>
      </c>
      <c r="H1284" s="501">
        <v>155.42399999999998</v>
      </c>
    </row>
    <row r="1285" spans="1:8" x14ac:dyDescent="0.2">
      <c r="A1285" s="80">
        <v>42422</v>
      </c>
      <c r="B1285" s="81">
        <v>17</v>
      </c>
      <c r="H1285" s="501">
        <v>153.828</v>
      </c>
    </row>
    <row r="1286" spans="1:8" x14ac:dyDescent="0.2">
      <c r="A1286" s="80">
        <v>42422</v>
      </c>
      <c r="B1286" s="81">
        <v>18</v>
      </c>
      <c r="H1286" s="501">
        <v>154.51999999999998</v>
      </c>
    </row>
    <row r="1287" spans="1:8" x14ac:dyDescent="0.2">
      <c r="A1287" s="80">
        <v>42422</v>
      </c>
      <c r="B1287" s="81">
        <v>19</v>
      </c>
      <c r="H1287" s="501">
        <v>154.876</v>
      </c>
    </row>
    <row r="1288" spans="1:8" x14ac:dyDescent="0.2">
      <c r="A1288" s="80">
        <v>42422</v>
      </c>
      <c r="B1288" s="81">
        <v>20</v>
      </c>
      <c r="H1288" s="501">
        <v>146.5</v>
      </c>
    </row>
    <row r="1289" spans="1:8" x14ac:dyDescent="0.2">
      <c r="A1289" s="80">
        <v>42422</v>
      </c>
      <c r="B1289" s="81">
        <v>21</v>
      </c>
      <c r="H1289" s="501">
        <v>138.93200000000002</v>
      </c>
    </row>
    <row r="1290" spans="1:8" x14ac:dyDescent="0.2">
      <c r="A1290" s="80">
        <v>42422</v>
      </c>
      <c r="B1290" s="81">
        <v>22</v>
      </c>
      <c r="H1290" s="501">
        <v>128.976</v>
      </c>
    </row>
    <row r="1291" spans="1:8" x14ac:dyDescent="0.2">
      <c r="A1291" s="80">
        <v>42422</v>
      </c>
      <c r="B1291" s="81">
        <v>23</v>
      </c>
      <c r="H1291" s="501">
        <v>115.968</v>
      </c>
    </row>
    <row r="1292" spans="1:8" x14ac:dyDescent="0.2">
      <c r="A1292" s="80">
        <v>42422</v>
      </c>
      <c r="B1292" s="81">
        <v>24</v>
      </c>
      <c r="H1292" s="501">
        <v>105.024</v>
      </c>
    </row>
    <row r="1293" spans="1:8" x14ac:dyDescent="0.2">
      <c r="A1293" s="80">
        <v>42423</v>
      </c>
      <c r="B1293" s="81">
        <v>1</v>
      </c>
      <c r="H1293" s="501">
        <v>97.387999999999977</v>
      </c>
    </row>
    <row r="1294" spans="1:8" x14ac:dyDescent="0.2">
      <c r="A1294" s="80">
        <v>42423</v>
      </c>
      <c r="B1294" s="81">
        <v>2</v>
      </c>
      <c r="H1294" s="501">
        <v>92.635999999999996</v>
      </c>
    </row>
    <row r="1295" spans="1:8" x14ac:dyDescent="0.2">
      <c r="A1295" s="80">
        <v>42423</v>
      </c>
      <c r="B1295" s="81">
        <v>3</v>
      </c>
      <c r="H1295" s="501">
        <v>90.111999999999995</v>
      </c>
    </row>
    <row r="1296" spans="1:8" x14ac:dyDescent="0.2">
      <c r="A1296" s="80">
        <v>42423</v>
      </c>
      <c r="B1296" s="81">
        <v>4</v>
      </c>
      <c r="H1296" s="501">
        <v>89.343999999999994</v>
      </c>
    </row>
    <row r="1297" spans="1:8" x14ac:dyDescent="0.2">
      <c r="A1297" s="80">
        <v>42423</v>
      </c>
      <c r="B1297" s="81">
        <v>5</v>
      </c>
      <c r="H1297" s="501">
        <v>91.76400000000001</v>
      </c>
    </row>
    <row r="1298" spans="1:8" x14ac:dyDescent="0.2">
      <c r="A1298" s="80">
        <v>42423</v>
      </c>
      <c r="B1298" s="81">
        <v>6</v>
      </c>
      <c r="H1298" s="501">
        <v>101.212</v>
      </c>
    </row>
    <row r="1299" spans="1:8" x14ac:dyDescent="0.2">
      <c r="A1299" s="80">
        <v>42423</v>
      </c>
      <c r="B1299" s="81">
        <v>7</v>
      </c>
      <c r="H1299" s="501">
        <v>113.20399999999999</v>
      </c>
    </row>
    <row r="1300" spans="1:8" x14ac:dyDescent="0.2">
      <c r="A1300" s="80">
        <v>42423</v>
      </c>
      <c r="B1300" s="81">
        <v>8</v>
      </c>
      <c r="H1300" s="501">
        <v>120.738</v>
      </c>
    </row>
    <row r="1301" spans="1:8" x14ac:dyDescent="0.2">
      <c r="A1301" s="80">
        <v>42423</v>
      </c>
      <c r="B1301" s="81">
        <v>9</v>
      </c>
      <c r="H1301" s="501">
        <v>129.11099999999999</v>
      </c>
    </row>
    <row r="1302" spans="1:8" x14ac:dyDescent="0.2">
      <c r="A1302" s="80">
        <v>42423</v>
      </c>
      <c r="B1302" s="81">
        <v>10</v>
      </c>
      <c r="H1302" s="501">
        <v>137.63799999999998</v>
      </c>
    </row>
    <row r="1303" spans="1:8" x14ac:dyDescent="0.2">
      <c r="A1303" s="80">
        <v>42423</v>
      </c>
      <c r="B1303" s="81">
        <v>11</v>
      </c>
      <c r="H1303" s="501">
        <v>143.441</v>
      </c>
    </row>
    <row r="1304" spans="1:8" x14ac:dyDescent="0.2">
      <c r="A1304" s="80">
        <v>42423</v>
      </c>
      <c r="B1304" s="81">
        <v>12</v>
      </c>
      <c r="H1304" s="501">
        <v>148.30199999999999</v>
      </c>
    </row>
    <row r="1305" spans="1:8" x14ac:dyDescent="0.2">
      <c r="A1305" s="80">
        <v>42423</v>
      </c>
      <c r="B1305" s="81">
        <v>13</v>
      </c>
      <c r="H1305" s="501">
        <v>151.58099999999999</v>
      </c>
    </row>
    <row r="1306" spans="1:8" x14ac:dyDescent="0.2">
      <c r="A1306" s="80">
        <v>42423</v>
      </c>
      <c r="B1306" s="81">
        <v>14</v>
      </c>
      <c r="H1306" s="501">
        <v>155.18999999999997</v>
      </c>
    </row>
    <row r="1307" spans="1:8" x14ac:dyDescent="0.2">
      <c r="A1307" s="80">
        <v>42423</v>
      </c>
      <c r="B1307" s="81">
        <v>15</v>
      </c>
      <c r="H1307" s="501">
        <v>158.96800000000005</v>
      </c>
    </row>
    <row r="1308" spans="1:8" x14ac:dyDescent="0.2">
      <c r="A1308" s="80">
        <v>42423</v>
      </c>
      <c r="B1308" s="81">
        <v>16</v>
      </c>
      <c r="H1308" s="501">
        <v>158.76700000000002</v>
      </c>
    </row>
    <row r="1309" spans="1:8" x14ac:dyDescent="0.2">
      <c r="A1309" s="80">
        <v>42423</v>
      </c>
      <c r="B1309" s="81">
        <v>17</v>
      </c>
      <c r="H1309" s="501">
        <v>156.63200000000001</v>
      </c>
    </row>
    <row r="1310" spans="1:8" x14ac:dyDescent="0.2">
      <c r="A1310" s="80">
        <v>42423</v>
      </c>
      <c r="B1310" s="81">
        <v>18</v>
      </c>
      <c r="H1310" s="501">
        <v>156.01600000000002</v>
      </c>
    </row>
    <row r="1311" spans="1:8" x14ac:dyDescent="0.2">
      <c r="A1311" s="80">
        <v>42423</v>
      </c>
      <c r="B1311" s="81">
        <v>19</v>
      </c>
      <c r="H1311" s="501">
        <v>155.69600000000003</v>
      </c>
    </row>
    <row r="1312" spans="1:8" x14ac:dyDescent="0.2">
      <c r="A1312" s="80">
        <v>42423</v>
      </c>
      <c r="B1312" s="81">
        <v>20</v>
      </c>
      <c r="H1312" s="501">
        <v>147.73200000000003</v>
      </c>
    </row>
    <row r="1313" spans="1:8" x14ac:dyDescent="0.2">
      <c r="A1313" s="80">
        <v>42423</v>
      </c>
      <c r="B1313" s="81">
        <v>21</v>
      </c>
      <c r="H1313" s="501">
        <v>140.16800000000001</v>
      </c>
    </row>
    <row r="1314" spans="1:8" x14ac:dyDescent="0.2">
      <c r="A1314" s="80">
        <v>42423</v>
      </c>
      <c r="B1314" s="81">
        <v>22</v>
      </c>
      <c r="H1314" s="501">
        <v>130.45599999999999</v>
      </c>
    </row>
    <row r="1315" spans="1:8" x14ac:dyDescent="0.2">
      <c r="A1315" s="80">
        <v>42423</v>
      </c>
      <c r="B1315" s="81">
        <v>23</v>
      </c>
      <c r="H1315" s="501">
        <v>117.29999999999998</v>
      </c>
    </row>
    <row r="1316" spans="1:8" x14ac:dyDescent="0.2">
      <c r="A1316" s="80">
        <v>42423</v>
      </c>
      <c r="B1316" s="81">
        <v>24</v>
      </c>
      <c r="H1316" s="501">
        <v>106.12</v>
      </c>
    </row>
    <row r="1317" spans="1:8" x14ac:dyDescent="0.2">
      <c r="A1317" s="80">
        <v>42424</v>
      </c>
      <c r="B1317" s="81">
        <v>1</v>
      </c>
      <c r="H1317" s="501">
        <v>97.855999999999995</v>
      </c>
    </row>
    <row r="1318" spans="1:8" x14ac:dyDescent="0.2">
      <c r="A1318" s="80">
        <v>42424</v>
      </c>
      <c r="B1318" s="81">
        <v>2</v>
      </c>
      <c r="H1318" s="501">
        <v>92.651999999999987</v>
      </c>
    </row>
    <row r="1319" spans="1:8" x14ac:dyDescent="0.2">
      <c r="A1319" s="80">
        <v>42424</v>
      </c>
      <c r="B1319" s="81">
        <v>3</v>
      </c>
      <c r="H1319" s="501">
        <v>89.775999999999996</v>
      </c>
    </row>
    <row r="1320" spans="1:8" x14ac:dyDescent="0.2">
      <c r="A1320" s="80">
        <v>42424</v>
      </c>
      <c r="B1320" s="81">
        <v>4</v>
      </c>
      <c r="H1320" s="501">
        <v>89.000000000000014</v>
      </c>
    </row>
    <row r="1321" spans="1:8" x14ac:dyDescent="0.2">
      <c r="A1321" s="80">
        <v>42424</v>
      </c>
      <c r="B1321" s="81">
        <v>5</v>
      </c>
      <c r="H1321" s="501">
        <v>91.36</v>
      </c>
    </row>
    <row r="1322" spans="1:8" x14ac:dyDescent="0.2">
      <c r="A1322" s="80">
        <v>42424</v>
      </c>
      <c r="B1322" s="81">
        <v>6</v>
      </c>
      <c r="H1322" s="501">
        <v>100.908</v>
      </c>
    </row>
    <row r="1323" spans="1:8" x14ac:dyDescent="0.2">
      <c r="A1323" s="80">
        <v>42424</v>
      </c>
      <c r="B1323" s="81">
        <v>7</v>
      </c>
      <c r="H1323" s="501">
        <v>113.585498</v>
      </c>
    </row>
    <row r="1324" spans="1:8" x14ac:dyDescent="0.2">
      <c r="A1324" s="80">
        <v>42424</v>
      </c>
      <c r="B1324" s="81">
        <v>8</v>
      </c>
      <c r="H1324" s="501">
        <v>121.87110000000001</v>
      </c>
    </row>
    <row r="1325" spans="1:8" x14ac:dyDescent="0.2">
      <c r="A1325" s="80">
        <v>42424</v>
      </c>
      <c r="B1325" s="81">
        <v>9</v>
      </c>
      <c r="H1325" s="501">
        <v>130.03330000000003</v>
      </c>
    </row>
    <row r="1326" spans="1:8" x14ac:dyDescent="0.2">
      <c r="A1326" s="80">
        <v>42424</v>
      </c>
      <c r="B1326" s="81">
        <v>10</v>
      </c>
      <c r="H1326" s="501">
        <v>138.1917</v>
      </c>
    </row>
    <row r="1327" spans="1:8" x14ac:dyDescent="0.2">
      <c r="A1327" s="80">
        <v>42424</v>
      </c>
      <c r="B1327" s="81">
        <v>11</v>
      </c>
      <c r="H1327" s="501">
        <v>143.81810000000002</v>
      </c>
    </row>
    <row r="1328" spans="1:8" x14ac:dyDescent="0.2">
      <c r="A1328" s="80">
        <v>42424</v>
      </c>
      <c r="B1328" s="81">
        <v>12</v>
      </c>
      <c r="H1328" s="501">
        <v>147.47470000000001</v>
      </c>
    </row>
    <row r="1329" spans="1:8" x14ac:dyDescent="0.2">
      <c r="A1329" s="80">
        <v>42424</v>
      </c>
      <c r="B1329" s="81">
        <v>13</v>
      </c>
      <c r="H1329" s="501">
        <v>150.99459999999999</v>
      </c>
    </row>
    <row r="1330" spans="1:8" x14ac:dyDescent="0.2">
      <c r="A1330" s="80">
        <v>42424</v>
      </c>
      <c r="B1330" s="81">
        <v>14</v>
      </c>
      <c r="H1330" s="501">
        <v>154.4862</v>
      </c>
    </row>
    <row r="1331" spans="1:8" x14ac:dyDescent="0.2">
      <c r="A1331" s="80">
        <v>42424</v>
      </c>
      <c r="B1331" s="81">
        <v>15</v>
      </c>
      <c r="H1331" s="501">
        <v>157.78889999999998</v>
      </c>
    </row>
    <row r="1332" spans="1:8" x14ac:dyDescent="0.2">
      <c r="A1332" s="80">
        <v>42424</v>
      </c>
      <c r="B1332" s="81">
        <v>16</v>
      </c>
      <c r="H1332" s="501">
        <v>160.03980000000001</v>
      </c>
    </row>
    <row r="1333" spans="1:8" x14ac:dyDescent="0.2">
      <c r="A1333" s="80">
        <v>42424</v>
      </c>
      <c r="B1333" s="81">
        <v>17</v>
      </c>
      <c r="H1333" s="501">
        <v>159.28800000000001</v>
      </c>
    </row>
    <row r="1334" spans="1:8" x14ac:dyDescent="0.2">
      <c r="A1334" s="80">
        <v>42424</v>
      </c>
      <c r="B1334" s="81">
        <v>18</v>
      </c>
      <c r="H1334" s="501">
        <v>157.24399999999997</v>
      </c>
    </row>
    <row r="1335" spans="1:8" x14ac:dyDescent="0.2">
      <c r="A1335" s="80">
        <v>42424</v>
      </c>
      <c r="B1335" s="81">
        <v>19</v>
      </c>
      <c r="H1335" s="501">
        <v>156.316</v>
      </c>
    </row>
    <row r="1336" spans="1:8" x14ac:dyDescent="0.2">
      <c r="A1336" s="80">
        <v>42424</v>
      </c>
      <c r="B1336" s="81">
        <v>20</v>
      </c>
      <c r="H1336" s="501">
        <v>148.12799999999999</v>
      </c>
    </row>
    <row r="1337" spans="1:8" x14ac:dyDescent="0.2">
      <c r="A1337" s="80">
        <v>42424</v>
      </c>
      <c r="B1337" s="81">
        <v>21</v>
      </c>
      <c r="H1337" s="501">
        <v>140.09200000000001</v>
      </c>
    </row>
    <row r="1338" spans="1:8" x14ac:dyDescent="0.2">
      <c r="A1338" s="80">
        <v>42424</v>
      </c>
      <c r="B1338" s="81">
        <v>22</v>
      </c>
      <c r="H1338" s="501">
        <v>130.13200000000001</v>
      </c>
    </row>
    <row r="1339" spans="1:8" x14ac:dyDescent="0.2">
      <c r="A1339" s="80">
        <v>42424</v>
      </c>
      <c r="B1339" s="81">
        <v>23</v>
      </c>
      <c r="H1339" s="501">
        <v>116.184</v>
      </c>
    </row>
    <row r="1340" spans="1:8" x14ac:dyDescent="0.2">
      <c r="A1340" s="80">
        <v>42424</v>
      </c>
      <c r="B1340" s="81">
        <v>24</v>
      </c>
      <c r="H1340" s="501">
        <v>105</v>
      </c>
    </row>
    <row r="1341" spans="1:8" x14ac:dyDescent="0.2">
      <c r="A1341" s="80">
        <v>42425</v>
      </c>
      <c r="B1341" s="81">
        <v>1</v>
      </c>
      <c r="H1341" s="501">
        <v>97.460000000000008</v>
      </c>
    </row>
    <row r="1342" spans="1:8" x14ac:dyDescent="0.2">
      <c r="A1342" s="80">
        <v>42425</v>
      </c>
      <c r="B1342" s="81">
        <v>2</v>
      </c>
      <c r="H1342" s="501">
        <v>92.731999999999999</v>
      </c>
    </row>
    <row r="1343" spans="1:8" x14ac:dyDescent="0.2">
      <c r="A1343" s="80">
        <v>42425</v>
      </c>
      <c r="B1343" s="81">
        <v>3</v>
      </c>
      <c r="H1343" s="501">
        <v>89.856000000000009</v>
      </c>
    </row>
    <row r="1344" spans="1:8" x14ac:dyDescent="0.2">
      <c r="A1344" s="80">
        <v>42425</v>
      </c>
      <c r="B1344" s="81">
        <v>4</v>
      </c>
      <c r="H1344" s="501">
        <v>89.255999999999986</v>
      </c>
    </row>
    <row r="1345" spans="1:8" x14ac:dyDescent="0.2">
      <c r="A1345" s="80">
        <v>42425</v>
      </c>
      <c r="B1345" s="81">
        <v>5</v>
      </c>
      <c r="H1345" s="501">
        <v>91.531999999999996</v>
      </c>
    </row>
    <row r="1346" spans="1:8" x14ac:dyDescent="0.2">
      <c r="A1346" s="80">
        <v>42425</v>
      </c>
      <c r="B1346" s="81">
        <v>6</v>
      </c>
      <c r="H1346" s="501">
        <v>101.34</v>
      </c>
    </row>
    <row r="1347" spans="1:8" x14ac:dyDescent="0.2">
      <c r="A1347" s="80">
        <v>42425</v>
      </c>
      <c r="B1347" s="81">
        <v>7</v>
      </c>
      <c r="H1347" s="501">
        <v>113.2517</v>
      </c>
    </row>
    <row r="1348" spans="1:8" x14ac:dyDescent="0.2">
      <c r="A1348" s="80">
        <v>42425</v>
      </c>
      <c r="B1348" s="81">
        <v>8</v>
      </c>
      <c r="H1348" s="501">
        <v>121.05110199999999</v>
      </c>
    </row>
    <row r="1349" spans="1:8" x14ac:dyDescent="0.2">
      <c r="A1349" s="80">
        <v>42425</v>
      </c>
      <c r="B1349" s="81">
        <v>9</v>
      </c>
      <c r="H1349" s="501">
        <v>130.16929999999999</v>
      </c>
    </row>
    <row r="1350" spans="1:8" x14ac:dyDescent="0.2">
      <c r="A1350" s="80">
        <v>42425</v>
      </c>
      <c r="B1350" s="81">
        <v>10</v>
      </c>
      <c r="H1350" s="501">
        <v>137.95840000000001</v>
      </c>
    </row>
    <row r="1351" spans="1:8" x14ac:dyDescent="0.2">
      <c r="A1351" s="80">
        <v>42425</v>
      </c>
      <c r="B1351" s="81">
        <v>11</v>
      </c>
      <c r="H1351" s="501">
        <v>143.83740000000003</v>
      </c>
    </row>
    <row r="1352" spans="1:8" x14ac:dyDescent="0.2">
      <c r="A1352" s="80">
        <v>42425</v>
      </c>
      <c r="B1352" s="81">
        <v>12</v>
      </c>
      <c r="H1352" s="501">
        <v>150.61999999999998</v>
      </c>
    </row>
    <row r="1353" spans="1:8" x14ac:dyDescent="0.2">
      <c r="A1353" s="80">
        <v>42425</v>
      </c>
      <c r="B1353" s="81">
        <v>13</v>
      </c>
      <c r="H1353" s="501">
        <v>154.83599999999998</v>
      </c>
    </row>
    <row r="1354" spans="1:8" x14ac:dyDescent="0.2">
      <c r="A1354" s="80">
        <v>42425</v>
      </c>
      <c r="B1354" s="81">
        <v>14</v>
      </c>
      <c r="H1354" s="501">
        <v>158.94800000000001</v>
      </c>
    </row>
    <row r="1355" spans="1:8" x14ac:dyDescent="0.2">
      <c r="A1355" s="80">
        <v>42425</v>
      </c>
      <c r="B1355" s="81">
        <v>15</v>
      </c>
      <c r="H1355" s="501">
        <v>163.19200000000001</v>
      </c>
    </row>
    <row r="1356" spans="1:8" x14ac:dyDescent="0.2">
      <c r="A1356" s="80">
        <v>42425</v>
      </c>
      <c r="B1356" s="81">
        <v>16</v>
      </c>
      <c r="H1356" s="501">
        <v>164.54180000000002</v>
      </c>
    </row>
    <row r="1357" spans="1:8" x14ac:dyDescent="0.2">
      <c r="A1357" s="80">
        <v>42425</v>
      </c>
      <c r="B1357" s="81">
        <v>17</v>
      </c>
      <c r="H1357" s="501">
        <v>161.70800000000003</v>
      </c>
    </row>
    <row r="1358" spans="1:8" x14ac:dyDescent="0.2">
      <c r="A1358" s="80">
        <v>42425</v>
      </c>
      <c r="B1358" s="81">
        <v>18</v>
      </c>
      <c r="H1358" s="501">
        <v>158.14400000000001</v>
      </c>
    </row>
    <row r="1359" spans="1:8" x14ac:dyDescent="0.2">
      <c r="A1359" s="80">
        <v>42425</v>
      </c>
      <c r="B1359" s="81">
        <v>19</v>
      </c>
      <c r="H1359" s="501">
        <v>156.256</v>
      </c>
    </row>
    <row r="1360" spans="1:8" x14ac:dyDescent="0.2">
      <c r="A1360" s="80">
        <v>42425</v>
      </c>
      <c r="B1360" s="81">
        <v>20</v>
      </c>
      <c r="H1360" s="501">
        <v>148.28</v>
      </c>
    </row>
    <row r="1361" spans="1:8" x14ac:dyDescent="0.2">
      <c r="A1361" s="80">
        <v>42425</v>
      </c>
      <c r="B1361" s="81">
        <v>21</v>
      </c>
      <c r="H1361" s="501">
        <v>140.59200000000001</v>
      </c>
    </row>
    <row r="1362" spans="1:8" x14ac:dyDescent="0.2">
      <c r="A1362" s="80">
        <v>42425</v>
      </c>
      <c r="B1362" s="81">
        <v>22</v>
      </c>
      <c r="H1362" s="501">
        <v>130.98000000000002</v>
      </c>
    </row>
    <row r="1363" spans="1:8" x14ac:dyDescent="0.2">
      <c r="A1363" s="80">
        <v>42425</v>
      </c>
      <c r="B1363" s="81">
        <v>23</v>
      </c>
      <c r="H1363" s="501">
        <v>117.51200000000001</v>
      </c>
    </row>
    <row r="1364" spans="1:8" x14ac:dyDescent="0.2">
      <c r="A1364" s="80">
        <v>42425</v>
      </c>
      <c r="B1364" s="81">
        <v>24</v>
      </c>
      <c r="H1364" s="501">
        <v>106.47199999999999</v>
      </c>
    </row>
    <row r="1365" spans="1:8" x14ac:dyDescent="0.2">
      <c r="A1365" s="80">
        <v>42426</v>
      </c>
      <c r="B1365" s="81">
        <v>1</v>
      </c>
      <c r="H1365" s="501">
        <v>98.792000000000002</v>
      </c>
    </row>
    <row r="1366" spans="1:8" x14ac:dyDescent="0.2">
      <c r="A1366" s="80">
        <v>42426</v>
      </c>
      <c r="B1366" s="81">
        <v>2</v>
      </c>
      <c r="H1366" s="501">
        <v>93.328000000000003</v>
      </c>
    </row>
    <row r="1367" spans="1:8" x14ac:dyDescent="0.2">
      <c r="A1367" s="80">
        <v>42426</v>
      </c>
      <c r="B1367" s="81">
        <v>3</v>
      </c>
      <c r="H1367" s="501">
        <v>90.171999999999997</v>
      </c>
    </row>
    <row r="1368" spans="1:8" x14ac:dyDescent="0.2">
      <c r="A1368" s="80">
        <v>42426</v>
      </c>
      <c r="B1368" s="81">
        <v>4</v>
      </c>
      <c r="H1368" s="501">
        <v>89.691999999999993</v>
      </c>
    </row>
    <row r="1369" spans="1:8" x14ac:dyDescent="0.2">
      <c r="A1369" s="80">
        <v>42426</v>
      </c>
      <c r="B1369" s="81">
        <v>5</v>
      </c>
      <c r="H1369" s="501">
        <v>91.828000000000017</v>
      </c>
    </row>
    <row r="1370" spans="1:8" x14ac:dyDescent="0.2">
      <c r="A1370" s="80">
        <v>42426</v>
      </c>
      <c r="B1370" s="81">
        <v>6</v>
      </c>
      <c r="H1370" s="501">
        <v>101.17599999999999</v>
      </c>
    </row>
    <row r="1371" spans="1:8" x14ac:dyDescent="0.2">
      <c r="A1371" s="80">
        <v>42426</v>
      </c>
      <c r="B1371" s="81">
        <v>7</v>
      </c>
      <c r="H1371" s="501">
        <v>112.43139999999998</v>
      </c>
    </row>
    <row r="1372" spans="1:8" x14ac:dyDescent="0.2">
      <c r="A1372" s="80">
        <v>42426</v>
      </c>
      <c r="B1372" s="81">
        <v>8</v>
      </c>
      <c r="H1372" s="501">
        <v>119.86400100000002</v>
      </c>
    </row>
    <row r="1373" spans="1:8" x14ac:dyDescent="0.2">
      <c r="A1373" s="80">
        <v>42426</v>
      </c>
      <c r="B1373" s="81">
        <v>9</v>
      </c>
      <c r="H1373" s="501">
        <v>129.37720000000002</v>
      </c>
    </row>
    <row r="1374" spans="1:8" x14ac:dyDescent="0.2">
      <c r="A1374" s="80">
        <v>42426</v>
      </c>
      <c r="B1374" s="81">
        <v>10</v>
      </c>
      <c r="H1374" s="501">
        <v>138.0025</v>
      </c>
    </row>
    <row r="1375" spans="1:8" x14ac:dyDescent="0.2">
      <c r="A1375" s="80">
        <v>42426</v>
      </c>
      <c r="B1375" s="81">
        <v>11</v>
      </c>
      <c r="H1375" s="501">
        <v>143.2184</v>
      </c>
    </row>
    <row r="1376" spans="1:8" x14ac:dyDescent="0.2">
      <c r="A1376" s="80">
        <v>42426</v>
      </c>
      <c r="B1376" s="81">
        <v>12</v>
      </c>
      <c r="H1376" s="501">
        <v>148.6909</v>
      </c>
    </row>
    <row r="1377" spans="1:8" x14ac:dyDescent="0.2">
      <c r="A1377" s="80">
        <v>42426</v>
      </c>
      <c r="B1377" s="81">
        <v>13</v>
      </c>
      <c r="H1377" s="501">
        <v>151.71839999999997</v>
      </c>
    </row>
    <row r="1378" spans="1:8" x14ac:dyDescent="0.2">
      <c r="A1378" s="80">
        <v>42426</v>
      </c>
      <c r="B1378" s="81">
        <v>14</v>
      </c>
      <c r="H1378" s="501">
        <v>157.81180000000001</v>
      </c>
    </row>
    <row r="1379" spans="1:8" x14ac:dyDescent="0.2">
      <c r="A1379" s="80">
        <v>42426</v>
      </c>
      <c r="B1379" s="81">
        <v>15</v>
      </c>
      <c r="H1379" s="501">
        <v>159.61600000000001</v>
      </c>
    </row>
    <row r="1380" spans="1:8" x14ac:dyDescent="0.2">
      <c r="A1380" s="80">
        <v>42426</v>
      </c>
      <c r="B1380" s="81">
        <v>16</v>
      </c>
      <c r="H1380" s="501">
        <v>157.79199999999997</v>
      </c>
    </row>
    <row r="1381" spans="1:8" x14ac:dyDescent="0.2">
      <c r="A1381" s="80">
        <v>42426</v>
      </c>
      <c r="B1381" s="81">
        <v>17</v>
      </c>
      <c r="H1381" s="501">
        <v>154.10400000000001</v>
      </c>
    </row>
    <row r="1382" spans="1:8" x14ac:dyDescent="0.2">
      <c r="A1382" s="80">
        <v>42426</v>
      </c>
      <c r="B1382" s="81">
        <v>18</v>
      </c>
      <c r="H1382" s="501">
        <v>152.01600000000002</v>
      </c>
    </row>
    <row r="1383" spans="1:8" x14ac:dyDescent="0.2">
      <c r="A1383" s="80">
        <v>42426</v>
      </c>
      <c r="B1383" s="81">
        <v>19</v>
      </c>
      <c r="H1383" s="501">
        <v>150.64799999999997</v>
      </c>
    </row>
    <row r="1384" spans="1:8" x14ac:dyDescent="0.2">
      <c r="A1384" s="80">
        <v>42426</v>
      </c>
      <c r="B1384" s="81">
        <v>20</v>
      </c>
      <c r="H1384" s="501">
        <v>142.57999999999998</v>
      </c>
    </row>
    <row r="1385" spans="1:8" x14ac:dyDescent="0.2">
      <c r="A1385" s="80">
        <v>42426</v>
      </c>
      <c r="B1385" s="81">
        <v>21</v>
      </c>
      <c r="H1385" s="501">
        <v>136.04400000000001</v>
      </c>
    </row>
    <row r="1386" spans="1:8" x14ac:dyDescent="0.2">
      <c r="A1386" s="80">
        <v>42426</v>
      </c>
      <c r="B1386" s="81">
        <v>22</v>
      </c>
      <c r="H1386" s="501">
        <v>128.13200000000001</v>
      </c>
    </row>
    <row r="1387" spans="1:8" x14ac:dyDescent="0.2">
      <c r="A1387" s="80">
        <v>42426</v>
      </c>
      <c r="B1387" s="81">
        <v>23</v>
      </c>
      <c r="H1387" s="501">
        <v>116.84800000000001</v>
      </c>
    </row>
    <row r="1388" spans="1:8" x14ac:dyDescent="0.2">
      <c r="A1388" s="80">
        <v>42426</v>
      </c>
      <c r="B1388" s="81">
        <v>24</v>
      </c>
      <c r="H1388" s="501">
        <v>106.97199999999999</v>
      </c>
    </row>
    <row r="1389" spans="1:8" x14ac:dyDescent="0.2">
      <c r="A1389" s="80">
        <v>42427</v>
      </c>
      <c r="B1389" s="81">
        <v>1</v>
      </c>
      <c r="H1389" s="501">
        <v>98.347999999999985</v>
      </c>
    </row>
    <row r="1390" spans="1:8" x14ac:dyDescent="0.2">
      <c r="A1390" s="80">
        <v>42427</v>
      </c>
      <c r="B1390" s="81">
        <v>2</v>
      </c>
      <c r="H1390" s="501">
        <v>93.075999999999993</v>
      </c>
    </row>
    <row r="1391" spans="1:8" x14ac:dyDescent="0.2">
      <c r="A1391" s="80">
        <v>42427</v>
      </c>
      <c r="B1391" s="81">
        <v>3</v>
      </c>
      <c r="H1391" s="501">
        <v>89.672000000000011</v>
      </c>
    </row>
    <row r="1392" spans="1:8" x14ac:dyDescent="0.2">
      <c r="A1392" s="80">
        <v>42427</v>
      </c>
      <c r="B1392" s="81">
        <v>4</v>
      </c>
      <c r="H1392" s="501">
        <v>88.36</v>
      </c>
    </row>
    <row r="1393" spans="1:8" x14ac:dyDescent="0.2">
      <c r="A1393" s="80">
        <v>42427</v>
      </c>
      <c r="B1393" s="81">
        <v>5</v>
      </c>
      <c r="H1393" s="501">
        <v>88.695999999999998</v>
      </c>
    </row>
    <row r="1394" spans="1:8" x14ac:dyDescent="0.2">
      <c r="A1394" s="80">
        <v>42427</v>
      </c>
      <c r="B1394" s="81">
        <v>6</v>
      </c>
      <c r="H1394" s="501">
        <v>91.960000000000008</v>
      </c>
    </row>
    <row r="1395" spans="1:8" x14ac:dyDescent="0.2">
      <c r="A1395" s="80">
        <v>42427</v>
      </c>
      <c r="B1395" s="81">
        <v>7</v>
      </c>
      <c r="H1395" s="501">
        <v>95.168000000000006</v>
      </c>
    </row>
    <row r="1396" spans="1:8" x14ac:dyDescent="0.2">
      <c r="A1396" s="80">
        <v>42427</v>
      </c>
      <c r="B1396" s="81">
        <v>8</v>
      </c>
      <c r="H1396" s="501">
        <v>100.684</v>
      </c>
    </row>
    <row r="1397" spans="1:8" x14ac:dyDescent="0.2">
      <c r="A1397" s="80">
        <v>42427</v>
      </c>
      <c r="B1397" s="81">
        <v>9</v>
      </c>
      <c r="H1397" s="501">
        <v>109.58800000000002</v>
      </c>
    </row>
    <row r="1398" spans="1:8" x14ac:dyDescent="0.2">
      <c r="A1398" s="80">
        <v>42427</v>
      </c>
      <c r="B1398" s="81">
        <v>10</v>
      </c>
      <c r="H1398" s="501">
        <v>117.27600000000001</v>
      </c>
    </row>
    <row r="1399" spans="1:8" x14ac:dyDescent="0.2">
      <c r="A1399" s="80">
        <v>42427</v>
      </c>
      <c r="B1399" s="81">
        <v>11</v>
      </c>
      <c r="H1399" s="501">
        <v>122.19199999999999</v>
      </c>
    </row>
    <row r="1400" spans="1:8" x14ac:dyDescent="0.2">
      <c r="A1400" s="80">
        <v>42427</v>
      </c>
      <c r="B1400" s="81">
        <v>12</v>
      </c>
      <c r="H1400" s="501">
        <v>125.80399999999999</v>
      </c>
    </row>
    <row r="1401" spans="1:8" x14ac:dyDescent="0.2">
      <c r="A1401" s="80">
        <v>42427</v>
      </c>
      <c r="B1401" s="81">
        <v>13</v>
      </c>
      <c r="H1401" s="501">
        <v>128.048</v>
      </c>
    </row>
    <row r="1402" spans="1:8" x14ac:dyDescent="0.2">
      <c r="A1402" s="80">
        <v>42427</v>
      </c>
      <c r="B1402" s="81">
        <v>14</v>
      </c>
      <c r="H1402" s="501">
        <v>126.57599999999998</v>
      </c>
    </row>
    <row r="1403" spans="1:8" x14ac:dyDescent="0.2">
      <c r="A1403" s="80">
        <v>42427</v>
      </c>
      <c r="B1403" s="81">
        <v>15</v>
      </c>
      <c r="H1403" s="501">
        <v>128.94800000000001</v>
      </c>
    </row>
    <row r="1404" spans="1:8" x14ac:dyDescent="0.2">
      <c r="A1404" s="80">
        <v>42427</v>
      </c>
      <c r="B1404" s="81">
        <v>16</v>
      </c>
      <c r="H1404" s="501">
        <v>129.904</v>
      </c>
    </row>
    <row r="1405" spans="1:8" x14ac:dyDescent="0.2">
      <c r="A1405" s="80">
        <v>42427</v>
      </c>
      <c r="B1405" s="81">
        <v>17</v>
      </c>
      <c r="H1405" s="501">
        <v>129.08000000000001</v>
      </c>
    </row>
    <row r="1406" spans="1:8" x14ac:dyDescent="0.2">
      <c r="A1406" s="80">
        <v>42427</v>
      </c>
      <c r="B1406" s="81">
        <v>18</v>
      </c>
      <c r="H1406" s="501">
        <v>130.30799999999999</v>
      </c>
    </row>
    <row r="1407" spans="1:8" x14ac:dyDescent="0.2">
      <c r="A1407" s="80">
        <v>42427</v>
      </c>
      <c r="B1407" s="81">
        <v>19</v>
      </c>
      <c r="H1407" s="501">
        <v>135.82</v>
      </c>
    </row>
    <row r="1408" spans="1:8" x14ac:dyDescent="0.2">
      <c r="A1408" s="80">
        <v>42427</v>
      </c>
      <c r="B1408" s="81">
        <v>20</v>
      </c>
      <c r="H1408" s="501">
        <v>132.536</v>
      </c>
    </row>
    <row r="1409" spans="1:8" x14ac:dyDescent="0.2">
      <c r="A1409" s="80">
        <v>42427</v>
      </c>
      <c r="B1409" s="81">
        <v>21</v>
      </c>
      <c r="H1409" s="501">
        <v>127.932</v>
      </c>
    </row>
    <row r="1410" spans="1:8" x14ac:dyDescent="0.2">
      <c r="A1410" s="80">
        <v>42427</v>
      </c>
      <c r="B1410" s="81">
        <v>22</v>
      </c>
      <c r="H1410" s="501">
        <v>121.988</v>
      </c>
    </row>
    <row r="1411" spans="1:8" x14ac:dyDescent="0.2">
      <c r="A1411" s="80">
        <v>42427</v>
      </c>
      <c r="B1411" s="81">
        <v>23</v>
      </c>
      <c r="H1411" s="501">
        <v>113.664</v>
      </c>
    </row>
    <row r="1412" spans="1:8" x14ac:dyDescent="0.2">
      <c r="A1412" s="80">
        <v>42427</v>
      </c>
      <c r="B1412" s="81">
        <v>24</v>
      </c>
      <c r="H1412" s="501">
        <v>104.84800000000001</v>
      </c>
    </row>
    <row r="1413" spans="1:8" x14ac:dyDescent="0.2">
      <c r="A1413" s="80">
        <v>42428</v>
      </c>
      <c r="B1413" s="81">
        <v>1</v>
      </c>
      <c r="H1413" s="501">
        <v>97.164000000000001</v>
      </c>
    </row>
    <row r="1414" spans="1:8" x14ac:dyDescent="0.2">
      <c r="A1414" s="80">
        <v>42428</v>
      </c>
      <c r="B1414" s="81">
        <v>2</v>
      </c>
      <c r="H1414" s="501">
        <v>92.115999999999985</v>
      </c>
    </row>
    <row r="1415" spans="1:8" x14ac:dyDescent="0.2">
      <c r="A1415" s="80">
        <v>42428</v>
      </c>
      <c r="B1415" s="81">
        <v>3</v>
      </c>
      <c r="H1415" s="501">
        <v>89.24</v>
      </c>
    </row>
    <row r="1416" spans="1:8" x14ac:dyDescent="0.2">
      <c r="A1416" s="80">
        <v>42428</v>
      </c>
      <c r="B1416" s="81">
        <v>4</v>
      </c>
      <c r="H1416" s="501">
        <v>87.939999999999984</v>
      </c>
    </row>
    <row r="1417" spans="1:8" x14ac:dyDescent="0.2">
      <c r="A1417" s="80">
        <v>42428</v>
      </c>
      <c r="B1417" s="81">
        <v>5</v>
      </c>
      <c r="H1417" s="501">
        <v>87.496000000000009</v>
      </c>
    </row>
    <row r="1418" spans="1:8" x14ac:dyDescent="0.2">
      <c r="A1418" s="80">
        <v>42428</v>
      </c>
      <c r="B1418" s="81">
        <v>6</v>
      </c>
      <c r="H1418" s="501">
        <v>90.387999999999991</v>
      </c>
    </row>
    <row r="1419" spans="1:8" x14ac:dyDescent="0.2">
      <c r="A1419" s="80">
        <v>42428</v>
      </c>
      <c r="B1419" s="81">
        <v>7</v>
      </c>
      <c r="H1419" s="501">
        <v>91.623999999999995</v>
      </c>
    </row>
    <row r="1420" spans="1:8" x14ac:dyDescent="0.2">
      <c r="A1420" s="80">
        <v>42428</v>
      </c>
      <c r="B1420" s="81">
        <v>8</v>
      </c>
      <c r="H1420" s="501">
        <v>93.968000000000018</v>
      </c>
    </row>
    <row r="1421" spans="1:8" x14ac:dyDescent="0.2">
      <c r="A1421" s="80">
        <v>42428</v>
      </c>
      <c r="B1421" s="81">
        <v>9</v>
      </c>
      <c r="H1421" s="501">
        <v>101.12</v>
      </c>
    </row>
    <row r="1422" spans="1:8" x14ac:dyDescent="0.2">
      <c r="A1422" s="80">
        <v>42428</v>
      </c>
      <c r="B1422" s="81">
        <v>10</v>
      </c>
      <c r="H1422" s="501">
        <v>106.29199999999999</v>
      </c>
    </row>
    <row r="1423" spans="1:8" x14ac:dyDescent="0.2">
      <c r="A1423" s="80">
        <v>42428</v>
      </c>
      <c r="B1423" s="81">
        <v>11</v>
      </c>
      <c r="H1423" s="501">
        <v>110.49999999999997</v>
      </c>
    </row>
    <row r="1424" spans="1:8" x14ac:dyDescent="0.2">
      <c r="A1424" s="80">
        <v>42428</v>
      </c>
      <c r="B1424" s="81">
        <v>12</v>
      </c>
      <c r="H1424" s="501">
        <v>115.22000000000003</v>
      </c>
    </row>
    <row r="1425" spans="1:8" x14ac:dyDescent="0.2">
      <c r="A1425" s="80">
        <v>42428</v>
      </c>
      <c r="B1425" s="81">
        <v>13</v>
      </c>
      <c r="H1425" s="501">
        <v>118.84</v>
      </c>
    </row>
    <row r="1426" spans="1:8" x14ac:dyDescent="0.2">
      <c r="A1426" s="80">
        <v>42428</v>
      </c>
      <c r="B1426" s="81">
        <v>14</v>
      </c>
      <c r="H1426" s="501">
        <v>122.712</v>
      </c>
    </row>
    <row r="1427" spans="1:8" x14ac:dyDescent="0.2">
      <c r="A1427" s="80">
        <v>42428</v>
      </c>
      <c r="B1427" s="81">
        <v>15</v>
      </c>
      <c r="H1427" s="501">
        <v>125.488</v>
      </c>
    </row>
    <row r="1428" spans="1:8" x14ac:dyDescent="0.2">
      <c r="A1428" s="80">
        <v>42428</v>
      </c>
      <c r="B1428" s="81">
        <v>16</v>
      </c>
      <c r="H1428" s="501">
        <v>127.39600000000002</v>
      </c>
    </row>
    <row r="1429" spans="1:8" x14ac:dyDescent="0.2">
      <c r="A1429" s="80">
        <v>42428</v>
      </c>
      <c r="B1429" s="81">
        <v>17</v>
      </c>
      <c r="H1429" s="501">
        <v>129.34</v>
      </c>
    </row>
    <row r="1430" spans="1:8" x14ac:dyDescent="0.2">
      <c r="A1430" s="80">
        <v>42428</v>
      </c>
      <c r="B1430" s="81">
        <v>18</v>
      </c>
      <c r="H1430" s="501">
        <v>131.62799999999999</v>
      </c>
    </row>
    <row r="1431" spans="1:8" x14ac:dyDescent="0.2">
      <c r="A1431" s="80">
        <v>42428</v>
      </c>
      <c r="B1431" s="81">
        <v>19</v>
      </c>
      <c r="H1431" s="501">
        <v>137.65600000000001</v>
      </c>
    </row>
    <row r="1432" spans="1:8" x14ac:dyDescent="0.2">
      <c r="A1432" s="80">
        <v>42428</v>
      </c>
      <c r="B1432" s="81">
        <v>20</v>
      </c>
      <c r="H1432" s="501">
        <v>134.512</v>
      </c>
    </row>
    <row r="1433" spans="1:8" x14ac:dyDescent="0.2">
      <c r="A1433" s="80">
        <v>42428</v>
      </c>
      <c r="B1433" s="81">
        <v>21</v>
      </c>
      <c r="H1433" s="501">
        <v>129.59199999999998</v>
      </c>
    </row>
    <row r="1434" spans="1:8" x14ac:dyDescent="0.2">
      <c r="A1434" s="80">
        <v>42428</v>
      </c>
      <c r="B1434" s="81">
        <v>22</v>
      </c>
      <c r="H1434" s="501">
        <v>122.84000000000002</v>
      </c>
    </row>
    <row r="1435" spans="1:8" x14ac:dyDescent="0.2">
      <c r="A1435" s="80">
        <v>42428</v>
      </c>
      <c r="B1435" s="81">
        <v>23</v>
      </c>
      <c r="H1435" s="501">
        <v>112.096</v>
      </c>
    </row>
    <row r="1436" spans="1:8" x14ac:dyDescent="0.2">
      <c r="A1436" s="80">
        <v>42428</v>
      </c>
      <c r="B1436" s="81">
        <v>24</v>
      </c>
      <c r="H1436" s="501">
        <v>102.324</v>
      </c>
    </row>
    <row r="1437" spans="1:8" x14ac:dyDescent="0.2">
      <c r="A1437" s="80">
        <v>42429</v>
      </c>
      <c r="B1437" s="81">
        <v>1</v>
      </c>
      <c r="H1437" s="501">
        <v>95.236000000000004</v>
      </c>
    </row>
    <row r="1438" spans="1:8" x14ac:dyDescent="0.2">
      <c r="A1438" s="80">
        <v>42429</v>
      </c>
      <c r="B1438" s="81">
        <v>2</v>
      </c>
      <c r="H1438" s="501">
        <v>90.88</v>
      </c>
    </row>
    <row r="1439" spans="1:8" x14ac:dyDescent="0.2">
      <c r="A1439" s="80">
        <v>42429</v>
      </c>
      <c r="B1439" s="81">
        <v>3</v>
      </c>
      <c r="H1439" s="501">
        <v>89.191999999999993</v>
      </c>
    </row>
    <row r="1440" spans="1:8" x14ac:dyDescent="0.2">
      <c r="A1440" s="80">
        <v>42429</v>
      </c>
      <c r="B1440" s="81">
        <v>4</v>
      </c>
      <c r="H1440" s="501">
        <v>88.968000000000004</v>
      </c>
    </row>
    <row r="1441" spans="1:8" x14ac:dyDescent="0.2">
      <c r="A1441" s="80">
        <v>42429</v>
      </c>
      <c r="B1441" s="81">
        <v>5</v>
      </c>
      <c r="H1441" s="501">
        <v>91.988</v>
      </c>
    </row>
    <row r="1442" spans="1:8" x14ac:dyDescent="0.2">
      <c r="A1442" s="80">
        <v>42429</v>
      </c>
      <c r="B1442" s="81">
        <v>6</v>
      </c>
      <c r="H1442" s="501">
        <v>101.22</v>
      </c>
    </row>
    <row r="1443" spans="1:8" x14ac:dyDescent="0.2">
      <c r="A1443" s="80">
        <v>42429</v>
      </c>
      <c r="B1443" s="81">
        <v>7</v>
      </c>
      <c r="H1443" s="501">
        <v>110.488</v>
      </c>
    </row>
    <row r="1444" spans="1:8" x14ac:dyDescent="0.2">
      <c r="A1444" s="80">
        <v>42429</v>
      </c>
      <c r="B1444" s="81">
        <v>8</v>
      </c>
      <c r="H1444" s="501">
        <v>119.19200000000002</v>
      </c>
    </row>
    <row r="1445" spans="1:8" x14ac:dyDescent="0.2">
      <c r="A1445" s="80">
        <v>42429</v>
      </c>
      <c r="B1445" s="81">
        <v>9</v>
      </c>
      <c r="H1445" s="501">
        <v>130.108</v>
      </c>
    </row>
    <row r="1446" spans="1:8" x14ac:dyDescent="0.2">
      <c r="A1446" s="80">
        <v>42429</v>
      </c>
      <c r="B1446" s="81">
        <v>10</v>
      </c>
      <c r="H1446" s="501">
        <v>138.304</v>
      </c>
    </row>
    <row r="1447" spans="1:8" x14ac:dyDescent="0.2">
      <c r="A1447" s="80">
        <v>42429</v>
      </c>
      <c r="B1447" s="81">
        <v>11</v>
      </c>
      <c r="H1447" s="501">
        <v>145.32</v>
      </c>
    </row>
    <row r="1448" spans="1:8" x14ac:dyDescent="0.2">
      <c r="A1448" s="80">
        <v>42429</v>
      </c>
      <c r="B1448" s="81">
        <v>12</v>
      </c>
      <c r="H1448" s="501">
        <v>152.22</v>
      </c>
    </row>
    <row r="1449" spans="1:8" x14ac:dyDescent="0.2">
      <c r="A1449" s="80">
        <v>42429</v>
      </c>
      <c r="B1449" s="81">
        <v>13</v>
      </c>
      <c r="H1449" s="501">
        <v>156.17600000000002</v>
      </c>
    </row>
    <row r="1450" spans="1:8" x14ac:dyDescent="0.2">
      <c r="A1450" s="80">
        <v>42429</v>
      </c>
      <c r="B1450" s="81">
        <v>14</v>
      </c>
      <c r="H1450" s="501">
        <v>159.83600000000001</v>
      </c>
    </row>
    <row r="1451" spans="1:8" x14ac:dyDescent="0.2">
      <c r="A1451" s="80">
        <v>42429</v>
      </c>
      <c r="B1451" s="81">
        <v>15</v>
      </c>
      <c r="H1451" s="501">
        <v>163.20399999999998</v>
      </c>
    </row>
    <row r="1452" spans="1:8" x14ac:dyDescent="0.2">
      <c r="A1452" s="80">
        <v>42429</v>
      </c>
      <c r="B1452" s="81">
        <v>16</v>
      </c>
      <c r="H1452" s="501">
        <v>164.61199999999999</v>
      </c>
    </row>
    <row r="1453" spans="1:8" x14ac:dyDescent="0.2">
      <c r="A1453" s="80">
        <v>42429</v>
      </c>
      <c r="B1453" s="81">
        <v>17</v>
      </c>
      <c r="H1453" s="501">
        <v>162.00399999999999</v>
      </c>
    </row>
    <row r="1454" spans="1:8" x14ac:dyDescent="0.2">
      <c r="A1454" s="80">
        <v>42429</v>
      </c>
      <c r="B1454" s="81">
        <v>18</v>
      </c>
      <c r="H1454" s="501">
        <v>158.83199999999999</v>
      </c>
    </row>
    <row r="1455" spans="1:8" x14ac:dyDescent="0.2">
      <c r="A1455" s="80">
        <v>42429</v>
      </c>
      <c r="B1455" s="81">
        <v>19</v>
      </c>
      <c r="H1455" s="501">
        <v>158.15600000000001</v>
      </c>
    </row>
    <row r="1456" spans="1:8" x14ac:dyDescent="0.2">
      <c r="A1456" s="80">
        <v>42429</v>
      </c>
      <c r="B1456" s="81">
        <v>20</v>
      </c>
      <c r="H1456" s="501">
        <v>150.06</v>
      </c>
    </row>
    <row r="1457" spans="1:8" x14ac:dyDescent="0.2">
      <c r="A1457" s="80">
        <v>42429</v>
      </c>
      <c r="B1457" s="81">
        <v>21</v>
      </c>
      <c r="H1457" s="501">
        <v>142.19200000000001</v>
      </c>
    </row>
    <row r="1458" spans="1:8" x14ac:dyDescent="0.2">
      <c r="A1458" s="80">
        <v>42429</v>
      </c>
      <c r="B1458" s="81">
        <v>22</v>
      </c>
      <c r="H1458" s="501">
        <v>131.608</v>
      </c>
    </row>
    <row r="1459" spans="1:8" x14ac:dyDescent="0.2">
      <c r="A1459" s="80">
        <v>42429</v>
      </c>
      <c r="B1459" s="81">
        <v>23</v>
      </c>
      <c r="H1459" s="501">
        <v>118.02800000000001</v>
      </c>
    </row>
    <row r="1460" spans="1:8" x14ac:dyDescent="0.2">
      <c r="A1460" s="80">
        <v>42429</v>
      </c>
      <c r="B1460" s="81">
        <v>24</v>
      </c>
      <c r="H1460" s="501">
        <v>106.252</v>
      </c>
    </row>
    <row r="1461" spans="1:8" x14ac:dyDescent="0.2">
      <c r="A1461" s="80">
        <v>42430</v>
      </c>
      <c r="B1461" s="81">
        <v>1</v>
      </c>
      <c r="H1461" s="501">
        <v>98.771999999999991</v>
      </c>
    </row>
    <row r="1462" spans="1:8" x14ac:dyDescent="0.2">
      <c r="A1462" s="80">
        <v>42430</v>
      </c>
      <c r="B1462" s="81">
        <v>2</v>
      </c>
      <c r="H1462" s="501">
        <v>93.679999999999993</v>
      </c>
    </row>
    <row r="1463" spans="1:8" x14ac:dyDescent="0.2">
      <c r="A1463" s="80">
        <v>42430</v>
      </c>
      <c r="B1463" s="81">
        <v>3</v>
      </c>
      <c r="H1463" s="501">
        <v>90.699999999999989</v>
      </c>
    </row>
    <row r="1464" spans="1:8" x14ac:dyDescent="0.2">
      <c r="A1464" s="80">
        <v>42430</v>
      </c>
      <c r="B1464" s="81">
        <v>4</v>
      </c>
      <c r="H1464" s="501">
        <v>89.88000000000001</v>
      </c>
    </row>
    <row r="1465" spans="1:8" x14ac:dyDescent="0.2">
      <c r="A1465" s="80">
        <v>42430</v>
      </c>
      <c r="B1465" s="81">
        <v>5</v>
      </c>
      <c r="H1465" s="501">
        <v>92.044000000000011</v>
      </c>
    </row>
    <row r="1466" spans="1:8" x14ac:dyDescent="0.2">
      <c r="A1466" s="80">
        <v>42430</v>
      </c>
      <c r="B1466" s="81">
        <v>6</v>
      </c>
      <c r="H1466" s="501">
        <v>100.848</v>
      </c>
    </row>
    <row r="1467" spans="1:8" x14ac:dyDescent="0.2">
      <c r="A1467" s="80">
        <v>42430</v>
      </c>
      <c r="B1467" s="81">
        <v>7</v>
      </c>
      <c r="H1467" s="501">
        <v>112.65599999999999</v>
      </c>
    </row>
    <row r="1468" spans="1:8" x14ac:dyDescent="0.2">
      <c r="A1468" s="80">
        <v>42430</v>
      </c>
      <c r="B1468" s="81">
        <v>8</v>
      </c>
      <c r="H1468" s="501">
        <v>121.892</v>
      </c>
    </row>
    <row r="1469" spans="1:8" x14ac:dyDescent="0.2">
      <c r="A1469" s="80">
        <v>42430</v>
      </c>
      <c r="B1469" s="81">
        <v>9</v>
      </c>
      <c r="H1469" s="501">
        <v>131.916</v>
      </c>
    </row>
    <row r="1470" spans="1:8" x14ac:dyDescent="0.2">
      <c r="A1470" s="80">
        <v>42430</v>
      </c>
      <c r="B1470" s="81">
        <v>10</v>
      </c>
      <c r="H1470" s="501">
        <v>139.65200000000002</v>
      </c>
    </row>
    <row r="1471" spans="1:8" x14ac:dyDescent="0.2">
      <c r="A1471" s="80">
        <v>42430</v>
      </c>
      <c r="B1471" s="81">
        <v>11</v>
      </c>
      <c r="H1471" s="501">
        <v>146.69200000000001</v>
      </c>
    </row>
    <row r="1472" spans="1:8" x14ac:dyDescent="0.2">
      <c r="A1472" s="80">
        <v>42430</v>
      </c>
      <c r="B1472" s="81">
        <v>12</v>
      </c>
      <c r="H1472" s="501">
        <v>152.68400000000003</v>
      </c>
    </row>
    <row r="1473" spans="1:8" x14ac:dyDescent="0.2">
      <c r="A1473" s="80">
        <v>42430</v>
      </c>
      <c r="B1473" s="81">
        <v>13</v>
      </c>
      <c r="H1473" s="501">
        <v>157.71200000000002</v>
      </c>
    </row>
    <row r="1474" spans="1:8" x14ac:dyDescent="0.2">
      <c r="A1474" s="80">
        <v>42430</v>
      </c>
      <c r="B1474" s="81">
        <v>14</v>
      </c>
      <c r="H1474" s="501">
        <v>161.81200000000001</v>
      </c>
    </row>
    <row r="1475" spans="1:8" x14ac:dyDescent="0.2">
      <c r="A1475" s="80">
        <v>42430</v>
      </c>
      <c r="B1475" s="81">
        <v>15</v>
      </c>
      <c r="H1475" s="501">
        <v>165.60399999999998</v>
      </c>
    </row>
    <row r="1476" spans="1:8" x14ac:dyDescent="0.2">
      <c r="A1476" s="80">
        <v>42430</v>
      </c>
      <c r="B1476" s="81">
        <v>16</v>
      </c>
      <c r="H1476" s="501">
        <v>166.62</v>
      </c>
    </row>
    <row r="1477" spans="1:8" x14ac:dyDescent="0.2">
      <c r="A1477" s="80">
        <v>42430</v>
      </c>
      <c r="B1477" s="81">
        <v>17</v>
      </c>
      <c r="H1477" s="501">
        <v>163.18</v>
      </c>
    </row>
    <row r="1478" spans="1:8" x14ac:dyDescent="0.2">
      <c r="A1478" s="80">
        <v>42430</v>
      </c>
      <c r="B1478" s="81">
        <v>18</v>
      </c>
      <c r="H1478" s="501">
        <v>159.58000000000001</v>
      </c>
    </row>
    <row r="1479" spans="1:8" x14ac:dyDescent="0.2">
      <c r="A1479" s="80">
        <v>42430</v>
      </c>
      <c r="B1479" s="81">
        <v>19</v>
      </c>
      <c r="H1479" s="501">
        <v>158.256</v>
      </c>
    </row>
    <row r="1480" spans="1:8" x14ac:dyDescent="0.2">
      <c r="A1480" s="80">
        <v>42430</v>
      </c>
      <c r="B1480" s="81">
        <v>20</v>
      </c>
      <c r="H1480" s="501">
        <v>151.51999999999998</v>
      </c>
    </row>
    <row r="1481" spans="1:8" x14ac:dyDescent="0.2">
      <c r="A1481" s="80">
        <v>42430</v>
      </c>
      <c r="B1481" s="81">
        <v>21</v>
      </c>
      <c r="H1481" s="501">
        <v>143.25200000000001</v>
      </c>
    </row>
    <row r="1482" spans="1:8" x14ac:dyDescent="0.2">
      <c r="A1482" s="80">
        <v>42430</v>
      </c>
      <c r="B1482" s="81">
        <v>22</v>
      </c>
      <c r="H1482" s="501">
        <v>132.51600000000002</v>
      </c>
    </row>
    <row r="1483" spans="1:8" x14ac:dyDescent="0.2">
      <c r="A1483" s="80">
        <v>42430</v>
      </c>
      <c r="B1483" s="81">
        <v>23</v>
      </c>
      <c r="H1483" s="501">
        <v>118.67999999999999</v>
      </c>
    </row>
    <row r="1484" spans="1:8" x14ac:dyDescent="0.2">
      <c r="A1484" s="80">
        <v>42430</v>
      </c>
      <c r="B1484" s="81">
        <v>24</v>
      </c>
      <c r="H1484" s="501">
        <v>107.468</v>
      </c>
    </row>
    <row r="1485" spans="1:8" x14ac:dyDescent="0.2">
      <c r="A1485" s="80">
        <v>42431</v>
      </c>
      <c r="B1485" s="81">
        <v>1</v>
      </c>
      <c r="H1485" s="501">
        <v>99.652000000000001</v>
      </c>
    </row>
    <row r="1486" spans="1:8" x14ac:dyDescent="0.2">
      <c r="A1486" s="80">
        <v>42431</v>
      </c>
      <c r="B1486" s="81">
        <v>2</v>
      </c>
      <c r="H1486" s="501">
        <v>94.484000000000009</v>
      </c>
    </row>
    <row r="1487" spans="1:8" x14ac:dyDescent="0.2">
      <c r="A1487" s="80">
        <v>42431</v>
      </c>
      <c r="B1487" s="81">
        <v>3</v>
      </c>
      <c r="H1487" s="501">
        <v>91.355999999999995</v>
      </c>
    </row>
    <row r="1488" spans="1:8" x14ac:dyDescent="0.2">
      <c r="A1488" s="80">
        <v>42431</v>
      </c>
      <c r="B1488" s="81">
        <v>4</v>
      </c>
      <c r="H1488" s="501">
        <v>90.839999999999989</v>
      </c>
    </row>
    <row r="1489" spans="1:8" x14ac:dyDescent="0.2">
      <c r="A1489" s="80">
        <v>42431</v>
      </c>
      <c r="B1489" s="81">
        <v>5</v>
      </c>
      <c r="H1489" s="501">
        <v>93.024000000000001</v>
      </c>
    </row>
    <row r="1490" spans="1:8" x14ac:dyDescent="0.2">
      <c r="A1490" s="80">
        <v>42431</v>
      </c>
      <c r="B1490" s="81">
        <v>6</v>
      </c>
      <c r="H1490" s="501">
        <v>101.824</v>
      </c>
    </row>
    <row r="1491" spans="1:8" x14ac:dyDescent="0.2">
      <c r="A1491" s="80">
        <v>42431</v>
      </c>
      <c r="B1491" s="81">
        <v>7</v>
      </c>
      <c r="H1491" s="501">
        <v>113.044</v>
      </c>
    </row>
    <row r="1492" spans="1:8" x14ac:dyDescent="0.2">
      <c r="A1492" s="80">
        <v>42431</v>
      </c>
      <c r="B1492" s="81">
        <v>8</v>
      </c>
      <c r="H1492" s="501">
        <v>121.52</v>
      </c>
    </row>
    <row r="1493" spans="1:8" x14ac:dyDescent="0.2">
      <c r="A1493" s="80">
        <v>42431</v>
      </c>
      <c r="B1493" s="81">
        <v>9</v>
      </c>
      <c r="H1493" s="501">
        <v>130.072</v>
      </c>
    </row>
    <row r="1494" spans="1:8" x14ac:dyDescent="0.2">
      <c r="A1494" s="80">
        <v>42431</v>
      </c>
      <c r="B1494" s="81">
        <v>10</v>
      </c>
      <c r="H1494" s="501">
        <v>138.708</v>
      </c>
    </row>
    <row r="1495" spans="1:8" x14ac:dyDescent="0.2">
      <c r="A1495" s="80">
        <v>42431</v>
      </c>
      <c r="B1495" s="81">
        <v>11</v>
      </c>
      <c r="H1495" s="501">
        <v>144.76</v>
      </c>
    </row>
    <row r="1496" spans="1:8" x14ac:dyDescent="0.2">
      <c r="A1496" s="80">
        <v>42431</v>
      </c>
      <c r="B1496" s="81">
        <v>12</v>
      </c>
      <c r="H1496" s="501">
        <v>149.80799999999999</v>
      </c>
    </row>
    <row r="1497" spans="1:8" x14ac:dyDescent="0.2">
      <c r="A1497" s="80">
        <v>42431</v>
      </c>
      <c r="B1497" s="81">
        <v>13</v>
      </c>
      <c r="H1497" s="501">
        <v>153.08399999999997</v>
      </c>
    </row>
    <row r="1498" spans="1:8" x14ac:dyDescent="0.2">
      <c r="A1498" s="80">
        <v>42431</v>
      </c>
      <c r="B1498" s="81">
        <v>14</v>
      </c>
      <c r="H1498" s="501">
        <v>155.57199999999997</v>
      </c>
    </row>
    <row r="1499" spans="1:8" x14ac:dyDescent="0.2">
      <c r="A1499" s="80">
        <v>42431</v>
      </c>
      <c r="B1499" s="81">
        <v>15</v>
      </c>
      <c r="H1499" s="501">
        <v>157.56800000000001</v>
      </c>
    </row>
    <row r="1500" spans="1:8" x14ac:dyDescent="0.2">
      <c r="A1500" s="80">
        <v>42431</v>
      </c>
      <c r="B1500" s="81">
        <v>16</v>
      </c>
      <c r="H1500" s="501">
        <v>156.30799999999999</v>
      </c>
    </row>
    <row r="1501" spans="1:8" x14ac:dyDescent="0.2">
      <c r="A1501" s="80">
        <v>42431</v>
      </c>
      <c r="B1501" s="81">
        <v>17</v>
      </c>
      <c r="H1501" s="501">
        <v>154.12800000000001</v>
      </c>
    </row>
    <row r="1502" spans="1:8" x14ac:dyDescent="0.2">
      <c r="A1502" s="80">
        <v>42431</v>
      </c>
      <c r="B1502" s="81">
        <v>18</v>
      </c>
      <c r="H1502" s="501">
        <v>153.768</v>
      </c>
    </row>
    <row r="1503" spans="1:8" x14ac:dyDescent="0.2">
      <c r="A1503" s="80">
        <v>42431</v>
      </c>
      <c r="B1503" s="81">
        <v>19</v>
      </c>
      <c r="H1503" s="501">
        <v>154.55600000000004</v>
      </c>
    </row>
    <row r="1504" spans="1:8" x14ac:dyDescent="0.2">
      <c r="A1504" s="80">
        <v>42431</v>
      </c>
      <c r="B1504" s="81">
        <v>20</v>
      </c>
      <c r="H1504" s="501">
        <v>147.16800000000001</v>
      </c>
    </row>
    <row r="1505" spans="1:8" x14ac:dyDescent="0.2">
      <c r="A1505" s="80">
        <v>42431</v>
      </c>
      <c r="B1505" s="81">
        <v>21</v>
      </c>
      <c r="H1505" s="501">
        <v>139.44</v>
      </c>
    </row>
    <row r="1506" spans="1:8" x14ac:dyDescent="0.2">
      <c r="A1506" s="80">
        <v>42431</v>
      </c>
      <c r="B1506" s="81">
        <v>22</v>
      </c>
      <c r="H1506" s="501">
        <v>129.74799999999999</v>
      </c>
    </row>
    <row r="1507" spans="1:8" x14ac:dyDescent="0.2">
      <c r="A1507" s="80">
        <v>42431</v>
      </c>
      <c r="B1507" s="81">
        <v>23</v>
      </c>
      <c r="H1507" s="501">
        <v>116.88800000000002</v>
      </c>
    </row>
    <row r="1508" spans="1:8" x14ac:dyDescent="0.2">
      <c r="A1508" s="80">
        <v>42431</v>
      </c>
      <c r="B1508" s="81">
        <v>24</v>
      </c>
      <c r="H1508" s="501">
        <v>105.812</v>
      </c>
    </row>
    <row r="1509" spans="1:8" x14ac:dyDescent="0.2">
      <c r="A1509" s="80">
        <v>42432</v>
      </c>
      <c r="B1509" s="81">
        <v>1</v>
      </c>
      <c r="H1509" s="501">
        <v>98.647999999999996</v>
      </c>
    </row>
    <row r="1510" spans="1:8" x14ac:dyDescent="0.2">
      <c r="A1510" s="80">
        <v>42432</v>
      </c>
      <c r="B1510" s="81">
        <v>2</v>
      </c>
      <c r="H1510" s="501">
        <v>93.907999999999987</v>
      </c>
    </row>
    <row r="1511" spans="1:8" x14ac:dyDescent="0.2">
      <c r="A1511" s="80">
        <v>42432</v>
      </c>
      <c r="B1511" s="81">
        <v>3</v>
      </c>
      <c r="H1511" s="501">
        <v>91.207999999999998</v>
      </c>
    </row>
    <row r="1512" spans="1:8" x14ac:dyDescent="0.2">
      <c r="A1512" s="80">
        <v>42432</v>
      </c>
      <c r="B1512" s="81">
        <v>4</v>
      </c>
      <c r="H1512" s="501">
        <v>90.719999999999985</v>
      </c>
    </row>
    <row r="1513" spans="1:8" x14ac:dyDescent="0.2">
      <c r="A1513" s="80">
        <v>42432</v>
      </c>
      <c r="B1513" s="81">
        <v>5</v>
      </c>
      <c r="H1513" s="501">
        <v>93.072000000000017</v>
      </c>
    </row>
    <row r="1514" spans="1:8" x14ac:dyDescent="0.2">
      <c r="A1514" s="80">
        <v>42432</v>
      </c>
      <c r="B1514" s="81">
        <v>6</v>
      </c>
      <c r="H1514" s="501">
        <v>101.596</v>
      </c>
    </row>
    <row r="1515" spans="1:8" x14ac:dyDescent="0.2">
      <c r="A1515" s="80">
        <v>42432</v>
      </c>
      <c r="B1515" s="81">
        <v>7</v>
      </c>
      <c r="H1515" s="501">
        <v>112.58800000000001</v>
      </c>
    </row>
    <row r="1516" spans="1:8" x14ac:dyDescent="0.2">
      <c r="A1516" s="80">
        <v>42432</v>
      </c>
      <c r="B1516" s="81">
        <v>8</v>
      </c>
      <c r="H1516" s="501">
        <v>120.30000000000001</v>
      </c>
    </row>
    <row r="1517" spans="1:8" x14ac:dyDescent="0.2">
      <c r="A1517" s="80">
        <v>42432</v>
      </c>
      <c r="B1517" s="81">
        <v>9</v>
      </c>
      <c r="H1517" s="501">
        <v>128.53200000000001</v>
      </c>
    </row>
    <row r="1518" spans="1:8" x14ac:dyDescent="0.2">
      <c r="A1518" s="80">
        <v>42432</v>
      </c>
      <c r="B1518" s="81">
        <v>10</v>
      </c>
      <c r="H1518" s="501">
        <v>136.61599999999999</v>
      </c>
    </row>
    <row r="1519" spans="1:8" x14ac:dyDescent="0.2">
      <c r="A1519" s="80">
        <v>42432</v>
      </c>
      <c r="B1519" s="81">
        <v>11</v>
      </c>
      <c r="H1519" s="501">
        <v>142.16800000000001</v>
      </c>
    </row>
    <row r="1520" spans="1:8" x14ac:dyDescent="0.2">
      <c r="A1520" s="80">
        <v>42432</v>
      </c>
      <c r="B1520" s="81">
        <v>12</v>
      </c>
      <c r="H1520" s="501">
        <v>146.58800000000002</v>
      </c>
    </row>
    <row r="1521" spans="1:8" x14ac:dyDescent="0.2">
      <c r="A1521" s="80">
        <v>42432</v>
      </c>
      <c r="B1521" s="81">
        <v>13</v>
      </c>
      <c r="H1521" s="501">
        <v>150.56800000000001</v>
      </c>
    </row>
    <row r="1522" spans="1:8" x14ac:dyDescent="0.2">
      <c r="A1522" s="80">
        <v>42432</v>
      </c>
      <c r="B1522" s="81">
        <v>14</v>
      </c>
      <c r="H1522" s="501">
        <v>153.48000000000002</v>
      </c>
    </row>
    <row r="1523" spans="1:8" x14ac:dyDescent="0.2">
      <c r="A1523" s="80">
        <v>42432</v>
      </c>
      <c r="B1523" s="81">
        <v>15</v>
      </c>
      <c r="H1523" s="501">
        <v>154.91200000000001</v>
      </c>
    </row>
    <row r="1524" spans="1:8" x14ac:dyDescent="0.2">
      <c r="A1524" s="80">
        <v>42432</v>
      </c>
      <c r="B1524" s="81">
        <v>16</v>
      </c>
      <c r="H1524" s="501">
        <v>152.71600000000001</v>
      </c>
    </row>
    <row r="1525" spans="1:8" x14ac:dyDescent="0.2">
      <c r="A1525" s="80">
        <v>42432</v>
      </c>
      <c r="B1525" s="81">
        <v>17</v>
      </c>
      <c r="H1525" s="501">
        <v>150.07599999999999</v>
      </c>
    </row>
    <row r="1526" spans="1:8" x14ac:dyDescent="0.2">
      <c r="A1526" s="80">
        <v>42432</v>
      </c>
      <c r="B1526" s="81">
        <v>18</v>
      </c>
      <c r="H1526" s="501">
        <v>149.672</v>
      </c>
    </row>
    <row r="1527" spans="1:8" x14ac:dyDescent="0.2">
      <c r="A1527" s="80">
        <v>42432</v>
      </c>
      <c r="B1527" s="81">
        <v>19</v>
      </c>
      <c r="H1527" s="501">
        <v>151.41200000000001</v>
      </c>
    </row>
    <row r="1528" spans="1:8" x14ac:dyDescent="0.2">
      <c r="A1528" s="80">
        <v>42432</v>
      </c>
      <c r="B1528" s="81">
        <v>20</v>
      </c>
      <c r="H1528" s="501">
        <v>144.94400000000002</v>
      </c>
    </row>
    <row r="1529" spans="1:8" x14ac:dyDescent="0.2">
      <c r="A1529" s="80">
        <v>42432</v>
      </c>
      <c r="B1529" s="81">
        <v>21</v>
      </c>
      <c r="H1529" s="501">
        <v>139.24</v>
      </c>
    </row>
    <row r="1530" spans="1:8" x14ac:dyDescent="0.2">
      <c r="A1530" s="80">
        <v>42432</v>
      </c>
      <c r="B1530" s="81">
        <v>22</v>
      </c>
      <c r="H1530" s="501">
        <v>130.25200000000001</v>
      </c>
    </row>
    <row r="1531" spans="1:8" x14ac:dyDescent="0.2">
      <c r="A1531" s="80">
        <v>42432</v>
      </c>
      <c r="B1531" s="81">
        <v>23</v>
      </c>
      <c r="H1531" s="501">
        <v>116.72</v>
      </c>
    </row>
    <row r="1532" spans="1:8" x14ac:dyDescent="0.2">
      <c r="A1532" s="80">
        <v>42432</v>
      </c>
      <c r="B1532" s="81">
        <v>24</v>
      </c>
      <c r="H1532" s="501">
        <v>106.30799999999999</v>
      </c>
    </row>
    <row r="1533" spans="1:8" x14ac:dyDescent="0.2">
      <c r="A1533" s="80">
        <v>42433</v>
      </c>
      <c r="B1533" s="81">
        <v>1</v>
      </c>
      <c r="H1533" s="501">
        <v>98.77600000000001</v>
      </c>
    </row>
    <row r="1534" spans="1:8" x14ac:dyDescent="0.2">
      <c r="A1534" s="80">
        <v>42433</v>
      </c>
      <c r="B1534" s="81">
        <v>2</v>
      </c>
      <c r="H1534" s="501">
        <v>93.788000000000011</v>
      </c>
    </row>
    <row r="1535" spans="1:8" x14ac:dyDescent="0.2">
      <c r="A1535" s="80">
        <v>42433</v>
      </c>
      <c r="B1535" s="81">
        <v>3</v>
      </c>
      <c r="H1535" s="501">
        <v>90.988</v>
      </c>
    </row>
    <row r="1536" spans="1:8" x14ac:dyDescent="0.2">
      <c r="A1536" s="80">
        <v>42433</v>
      </c>
      <c r="B1536" s="81">
        <v>4</v>
      </c>
      <c r="H1536" s="501">
        <v>90.492000000000019</v>
      </c>
    </row>
    <row r="1537" spans="1:8" x14ac:dyDescent="0.2">
      <c r="A1537" s="80">
        <v>42433</v>
      </c>
      <c r="B1537" s="81">
        <v>5</v>
      </c>
      <c r="H1537" s="501">
        <v>92.891999999999996</v>
      </c>
    </row>
    <row r="1538" spans="1:8" x14ac:dyDescent="0.2">
      <c r="A1538" s="80">
        <v>42433</v>
      </c>
      <c r="B1538" s="81">
        <v>6</v>
      </c>
      <c r="H1538" s="501">
        <v>102.10399999999998</v>
      </c>
    </row>
    <row r="1539" spans="1:8" x14ac:dyDescent="0.2">
      <c r="A1539" s="80">
        <v>42433</v>
      </c>
      <c r="B1539" s="81">
        <v>7</v>
      </c>
      <c r="H1539" s="501">
        <v>112.74000000000001</v>
      </c>
    </row>
    <row r="1540" spans="1:8" x14ac:dyDescent="0.2">
      <c r="A1540" s="80">
        <v>42433</v>
      </c>
      <c r="B1540" s="81">
        <v>8</v>
      </c>
      <c r="H1540" s="501">
        <v>121.252</v>
      </c>
    </row>
    <row r="1541" spans="1:8" x14ac:dyDescent="0.2">
      <c r="A1541" s="80">
        <v>42433</v>
      </c>
      <c r="B1541" s="81">
        <v>9</v>
      </c>
      <c r="H1541" s="501">
        <v>129.072</v>
      </c>
    </row>
    <row r="1542" spans="1:8" x14ac:dyDescent="0.2">
      <c r="A1542" s="80">
        <v>42433</v>
      </c>
      <c r="B1542" s="81">
        <v>10</v>
      </c>
      <c r="H1542" s="501">
        <v>133.53200000000001</v>
      </c>
    </row>
    <row r="1543" spans="1:8" x14ac:dyDescent="0.2">
      <c r="A1543" s="80">
        <v>42433</v>
      </c>
      <c r="B1543" s="81">
        <v>11</v>
      </c>
      <c r="H1543" s="501">
        <v>138.82400000000001</v>
      </c>
    </row>
    <row r="1544" spans="1:8" x14ac:dyDescent="0.2">
      <c r="A1544" s="80">
        <v>42433</v>
      </c>
      <c r="B1544" s="81">
        <v>12</v>
      </c>
      <c r="H1544" s="501">
        <v>142.20000000000002</v>
      </c>
    </row>
    <row r="1545" spans="1:8" x14ac:dyDescent="0.2">
      <c r="A1545" s="80">
        <v>42433</v>
      </c>
      <c r="B1545" s="81">
        <v>13</v>
      </c>
      <c r="H1545" s="501">
        <v>143.828</v>
      </c>
    </row>
    <row r="1546" spans="1:8" x14ac:dyDescent="0.2">
      <c r="A1546" s="80">
        <v>42433</v>
      </c>
      <c r="B1546" s="81">
        <v>14</v>
      </c>
      <c r="H1546" s="501">
        <v>144.51999999999998</v>
      </c>
    </row>
    <row r="1547" spans="1:8" x14ac:dyDescent="0.2">
      <c r="A1547" s="80">
        <v>42433</v>
      </c>
      <c r="B1547" s="81">
        <v>15</v>
      </c>
      <c r="H1547" s="501">
        <v>146.02799999999999</v>
      </c>
    </row>
    <row r="1548" spans="1:8" x14ac:dyDescent="0.2">
      <c r="A1548" s="80">
        <v>42433</v>
      </c>
      <c r="B1548" s="81">
        <v>16</v>
      </c>
      <c r="H1548" s="501">
        <v>143.196</v>
      </c>
    </row>
    <row r="1549" spans="1:8" x14ac:dyDescent="0.2">
      <c r="A1549" s="80">
        <v>42433</v>
      </c>
      <c r="B1549" s="81">
        <v>17</v>
      </c>
      <c r="H1549" s="501">
        <v>141.572</v>
      </c>
    </row>
    <row r="1550" spans="1:8" x14ac:dyDescent="0.2">
      <c r="A1550" s="80">
        <v>42433</v>
      </c>
      <c r="B1550" s="81">
        <v>18</v>
      </c>
      <c r="H1550" s="501">
        <v>142.68799999999999</v>
      </c>
    </row>
    <row r="1551" spans="1:8" x14ac:dyDescent="0.2">
      <c r="A1551" s="80">
        <v>42433</v>
      </c>
      <c r="B1551" s="81">
        <v>19</v>
      </c>
      <c r="H1551" s="501">
        <v>146.61999999999998</v>
      </c>
    </row>
    <row r="1552" spans="1:8" x14ac:dyDescent="0.2">
      <c r="A1552" s="80">
        <v>42433</v>
      </c>
      <c r="B1552" s="81">
        <v>20</v>
      </c>
      <c r="H1552" s="501">
        <v>140.53200000000001</v>
      </c>
    </row>
    <row r="1553" spans="1:8" x14ac:dyDescent="0.2">
      <c r="A1553" s="80">
        <v>42433</v>
      </c>
      <c r="B1553" s="81">
        <v>21</v>
      </c>
      <c r="H1553" s="501">
        <v>134.97999999999999</v>
      </c>
    </row>
    <row r="1554" spans="1:8" x14ac:dyDescent="0.2">
      <c r="A1554" s="80">
        <v>42433</v>
      </c>
      <c r="B1554" s="81">
        <v>22</v>
      </c>
      <c r="H1554" s="501">
        <v>127.60000000000001</v>
      </c>
    </row>
    <row r="1555" spans="1:8" x14ac:dyDescent="0.2">
      <c r="A1555" s="80">
        <v>42433</v>
      </c>
      <c r="B1555" s="81">
        <v>23</v>
      </c>
      <c r="H1555" s="501">
        <v>117.64000000000001</v>
      </c>
    </row>
    <row r="1556" spans="1:8" x14ac:dyDescent="0.2">
      <c r="A1556" s="80">
        <v>42433</v>
      </c>
      <c r="B1556" s="81">
        <v>24</v>
      </c>
      <c r="H1556" s="501">
        <v>108.17199999999998</v>
      </c>
    </row>
    <row r="1557" spans="1:8" x14ac:dyDescent="0.2">
      <c r="A1557" s="80">
        <v>42434</v>
      </c>
      <c r="B1557" s="81">
        <v>1</v>
      </c>
      <c r="H1557" s="501">
        <v>101.004</v>
      </c>
    </row>
    <row r="1558" spans="1:8" x14ac:dyDescent="0.2">
      <c r="A1558" s="80">
        <v>42434</v>
      </c>
      <c r="B1558" s="81">
        <v>2</v>
      </c>
      <c r="H1558" s="501">
        <v>96.368000000000009</v>
      </c>
    </row>
    <row r="1559" spans="1:8" x14ac:dyDescent="0.2">
      <c r="A1559" s="80">
        <v>42434</v>
      </c>
      <c r="B1559" s="81">
        <v>3</v>
      </c>
      <c r="H1559" s="501">
        <v>93.32</v>
      </c>
    </row>
    <row r="1560" spans="1:8" x14ac:dyDescent="0.2">
      <c r="A1560" s="80">
        <v>42434</v>
      </c>
      <c r="B1560" s="81">
        <v>4</v>
      </c>
      <c r="H1560" s="501">
        <v>91.883999999999986</v>
      </c>
    </row>
    <row r="1561" spans="1:8" x14ac:dyDescent="0.2">
      <c r="A1561" s="80">
        <v>42434</v>
      </c>
      <c r="B1561" s="81">
        <v>5</v>
      </c>
      <c r="H1561" s="501">
        <v>92.443999999999988</v>
      </c>
    </row>
    <row r="1562" spans="1:8" x14ac:dyDescent="0.2">
      <c r="A1562" s="80">
        <v>42434</v>
      </c>
      <c r="B1562" s="81">
        <v>6</v>
      </c>
      <c r="H1562" s="501">
        <v>95.85199999999999</v>
      </c>
    </row>
    <row r="1563" spans="1:8" x14ac:dyDescent="0.2">
      <c r="A1563" s="80">
        <v>42434</v>
      </c>
      <c r="B1563" s="81">
        <v>7</v>
      </c>
      <c r="H1563" s="501">
        <v>99.320000000000022</v>
      </c>
    </row>
    <row r="1564" spans="1:8" x14ac:dyDescent="0.2">
      <c r="A1564" s="80">
        <v>42434</v>
      </c>
      <c r="B1564" s="81">
        <v>8</v>
      </c>
      <c r="H1564" s="501">
        <v>105.01600000000001</v>
      </c>
    </row>
    <row r="1565" spans="1:8" x14ac:dyDescent="0.2">
      <c r="A1565" s="80">
        <v>42434</v>
      </c>
      <c r="B1565" s="81">
        <v>9</v>
      </c>
      <c r="H1565" s="501">
        <v>114.61600000000001</v>
      </c>
    </row>
    <row r="1566" spans="1:8" x14ac:dyDescent="0.2">
      <c r="A1566" s="80">
        <v>42434</v>
      </c>
      <c r="B1566" s="81">
        <v>10</v>
      </c>
      <c r="H1566" s="501">
        <v>121.94360000000002</v>
      </c>
    </row>
    <row r="1567" spans="1:8" x14ac:dyDescent="0.2">
      <c r="A1567" s="80">
        <v>42434</v>
      </c>
      <c r="B1567" s="81">
        <v>11</v>
      </c>
      <c r="H1567" s="501">
        <v>123.2039</v>
      </c>
    </row>
    <row r="1568" spans="1:8" x14ac:dyDescent="0.2">
      <c r="A1568" s="80">
        <v>42434</v>
      </c>
      <c r="B1568" s="81">
        <v>12</v>
      </c>
      <c r="H1568" s="501">
        <v>124.89810000000001</v>
      </c>
    </row>
    <row r="1569" spans="1:8" x14ac:dyDescent="0.2">
      <c r="A1569" s="80">
        <v>42434</v>
      </c>
      <c r="B1569" s="81">
        <v>13</v>
      </c>
      <c r="H1569" s="501">
        <v>125.81479999999999</v>
      </c>
    </row>
    <row r="1570" spans="1:8" x14ac:dyDescent="0.2">
      <c r="A1570" s="80">
        <v>42434</v>
      </c>
      <c r="B1570" s="81">
        <v>14</v>
      </c>
      <c r="H1570" s="501">
        <v>122.97580000000001</v>
      </c>
    </row>
    <row r="1571" spans="1:8" x14ac:dyDescent="0.2">
      <c r="A1571" s="80">
        <v>42434</v>
      </c>
      <c r="B1571" s="81">
        <v>15</v>
      </c>
      <c r="H1571" s="501">
        <v>122.4327</v>
      </c>
    </row>
    <row r="1572" spans="1:8" x14ac:dyDescent="0.2">
      <c r="A1572" s="80">
        <v>42434</v>
      </c>
      <c r="B1572" s="81">
        <v>16</v>
      </c>
      <c r="H1572" s="501">
        <v>121.24799999999999</v>
      </c>
    </row>
    <row r="1573" spans="1:8" x14ac:dyDescent="0.2">
      <c r="A1573" s="80">
        <v>42434</v>
      </c>
      <c r="B1573" s="81">
        <v>17</v>
      </c>
      <c r="H1573" s="501">
        <v>122.297</v>
      </c>
    </row>
    <row r="1574" spans="1:8" x14ac:dyDescent="0.2">
      <c r="A1574" s="80">
        <v>42434</v>
      </c>
      <c r="B1574" s="81">
        <v>18</v>
      </c>
      <c r="H1574" s="501">
        <v>126.50629999999998</v>
      </c>
    </row>
    <row r="1575" spans="1:8" x14ac:dyDescent="0.2">
      <c r="A1575" s="80">
        <v>42434</v>
      </c>
      <c r="B1575" s="81">
        <v>19</v>
      </c>
      <c r="H1575" s="501">
        <v>134.46780000000001</v>
      </c>
    </row>
    <row r="1576" spans="1:8" x14ac:dyDescent="0.2">
      <c r="A1576" s="80">
        <v>42434</v>
      </c>
      <c r="B1576" s="81">
        <v>20</v>
      </c>
      <c r="H1576" s="501">
        <v>132.95050000000001</v>
      </c>
    </row>
    <row r="1577" spans="1:8" x14ac:dyDescent="0.2">
      <c r="A1577" s="80">
        <v>42434</v>
      </c>
      <c r="B1577" s="81">
        <v>21</v>
      </c>
      <c r="H1577" s="501">
        <v>128.9879</v>
      </c>
    </row>
    <row r="1578" spans="1:8" x14ac:dyDescent="0.2">
      <c r="A1578" s="80">
        <v>42434</v>
      </c>
      <c r="B1578" s="81">
        <v>22</v>
      </c>
      <c r="H1578" s="501">
        <v>124.64700000000001</v>
      </c>
    </row>
    <row r="1579" spans="1:8" x14ac:dyDescent="0.2">
      <c r="A1579" s="80">
        <v>42434</v>
      </c>
      <c r="B1579" s="81">
        <v>23</v>
      </c>
      <c r="H1579" s="501">
        <v>116.42799999999998</v>
      </c>
    </row>
    <row r="1580" spans="1:8" x14ac:dyDescent="0.2">
      <c r="A1580" s="80">
        <v>42434</v>
      </c>
      <c r="B1580" s="81">
        <v>24</v>
      </c>
      <c r="H1580" s="501">
        <v>108.14400000000001</v>
      </c>
    </row>
    <row r="1581" spans="1:8" x14ac:dyDescent="0.2">
      <c r="A1581" s="80">
        <v>42435</v>
      </c>
      <c r="B1581" s="81">
        <v>1</v>
      </c>
      <c r="H1581" s="501">
        <v>100.70400000000001</v>
      </c>
    </row>
    <row r="1582" spans="1:8" x14ac:dyDescent="0.2">
      <c r="A1582" s="80">
        <v>42435</v>
      </c>
      <c r="B1582" s="81">
        <v>2</v>
      </c>
      <c r="H1582" s="501">
        <v>95.559200000000004</v>
      </c>
    </row>
    <row r="1583" spans="1:8" x14ac:dyDescent="0.2">
      <c r="A1583" s="80">
        <v>42435</v>
      </c>
      <c r="B1583" s="81">
        <v>3</v>
      </c>
      <c r="H1583" s="501">
        <v>91.6541</v>
      </c>
    </row>
    <row r="1584" spans="1:8" x14ac:dyDescent="0.2">
      <c r="A1584" s="80">
        <v>42435</v>
      </c>
      <c r="B1584" s="81">
        <v>4</v>
      </c>
      <c r="H1584" s="501">
        <v>90.367400000000004</v>
      </c>
    </row>
    <row r="1585" spans="1:8" x14ac:dyDescent="0.2">
      <c r="A1585" s="80">
        <v>42435</v>
      </c>
      <c r="B1585" s="81">
        <v>5</v>
      </c>
      <c r="H1585" s="501">
        <v>91.021500000000003</v>
      </c>
    </row>
    <row r="1586" spans="1:8" x14ac:dyDescent="0.2">
      <c r="A1586" s="80">
        <v>42435</v>
      </c>
      <c r="B1586" s="81">
        <v>6</v>
      </c>
      <c r="H1586" s="501">
        <v>93.808499999999995</v>
      </c>
    </row>
    <row r="1587" spans="1:8" x14ac:dyDescent="0.2">
      <c r="A1587" s="80">
        <v>42435</v>
      </c>
      <c r="B1587" s="81">
        <v>7</v>
      </c>
      <c r="H1587" s="501">
        <v>97.151700000000005</v>
      </c>
    </row>
    <row r="1588" spans="1:8" x14ac:dyDescent="0.2">
      <c r="A1588" s="80">
        <v>42435</v>
      </c>
      <c r="B1588" s="81">
        <v>8</v>
      </c>
      <c r="H1588" s="501">
        <v>99.3</v>
      </c>
    </row>
    <row r="1589" spans="1:8" x14ac:dyDescent="0.2">
      <c r="A1589" s="80">
        <v>42435</v>
      </c>
      <c r="B1589" s="81">
        <v>9</v>
      </c>
      <c r="H1589" s="501">
        <v>103.02799999999999</v>
      </c>
    </row>
    <row r="1590" spans="1:8" x14ac:dyDescent="0.2">
      <c r="A1590" s="80">
        <v>42435</v>
      </c>
      <c r="B1590" s="81">
        <v>10</v>
      </c>
      <c r="H1590" s="501">
        <v>108.116</v>
      </c>
    </row>
    <row r="1591" spans="1:8" x14ac:dyDescent="0.2">
      <c r="A1591" s="80">
        <v>42435</v>
      </c>
      <c r="B1591" s="81">
        <v>11</v>
      </c>
      <c r="H1591" s="501">
        <v>111.83600000000001</v>
      </c>
    </row>
    <row r="1592" spans="1:8" x14ac:dyDescent="0.2">
      <c r="A1592" s="80">
        <v>42435</v>
      </c>
      <c r="B1592" s="81">
        <v>12</v>
      </c>
      <c r="H1592" s="501">
        <v>113.768</v>
      </c>
    </row>
    <row r="1593" spans="1:8" x14ac:dyDescent="0.2">
      <c r="A1593" s="80">
        <v>42435</v>
      </c>
      <c r="B1593" s="81">
        <v>13</v>
      </c>
      <c r="H1593" s="501">
        <v>114.468</v>
      </c>
    </row>
    <row r="1594" spans="1:8" x14ac:dyDescent="0.2">
      <c r="A1594" s="80">
        <v>42435</v>
      </c>
      <c r="B1594" s="81">
        <v>14</v>
      </c>
      <c r="H1594" s="501">
        <v>114.44800000000001</v>
      </c>
    </row>
    <row r="1595" spans="1:8" x14ac:dyDescent="0.2">
      <c r="A1595" s="80">
        <v>42435</v>
      </c>
      <c r="B1595" s="81">
        <v>15</v>
      </c>
      <c r="H1595" s="501">
        <v>116.87199999999999</v>
      </c>
    </row>
    <row r="1596" spans="1:8" x14ac:dyDescent="0.2">
      <c r="A1596" s="80">
        <v>42435</v>
      </c>
      <c r="B1596" s="81">
        <v>16</v>
      </c>
      <c r="H1596" s="501">
        <v>117.20000000000002</v>
      </c>
    </row>
    <row r="1597" spans="1:8" x14ac:dyDescent="0.2">
      <c r="A1597" s="80">
        <v>42435</v>
      </c>
      <c r="B1597" s="81">
        <v>17</v>
      </c>
      <c r="H1597" s="501">
        <v>117.61600000000001</v>
      </c>
    </row>
    <row r="1598" spans="1:8" x14ac:dyDescent="0.2">
      <c r="A1598" s="80">
        <v>42435</v>
      </c>
      <c r="B1598" s="81">
        <v>18</v>
      </c>
      <c r="H1598" s="501">
        <v>121.62150000000001</v>
      </c>
    </row>
    <row r="1599" spans="1:8" x14ac:dyDescent="0.2">
      <c r="A1599" s="80">
        <v>42435</v>
      </c>
      <c r="B1599" s="81">
        <v>19</v>
      </c>
      <c r="H1599" s="501">
        <v>130.72889999999998</v>
      </c>
    </row>
    <row r="1600" spans="1:8" x14ac:dyDescent="0.2">
      <c r="A1600" s="80">
        <v>42435</v>
      </c>
      <c r="B1600" s="81">
        <v>20</v>
      </c>
      <c r="H1600" s="501">
        <v>130.5814</v>
      </c>
    </row>
    <row r="1601" spans="1:8" x14ac:dyDescent="0.2">
      <c r="A1601" s="80">
        <v>42435</v>
      </c>
      <c r="B1601" s="81">
        <v>21</v>
      </c>
      <c r="H1601" s="501">
        <v>126.5342</v>
      </c>
    </row>
    <row r="1602" spans="1:8" x14ac:dyDescent="0.2">
      <c r="A1602" s="80">
        <v>42435</v>
      </c>
      <c r="B1602" s="81">
        <v>22</v>
      </c>
      <c r="H1602" s="501">
        <v>120.91329900000002</v>
      </c>
    </row>
    <row r="1603" spans="1:8" x14ac:dyDescent="0.2">
      <c r="A1603" s="80">
        <v>42435</v>
      </c>
      <c r="B1603" s="81">
        <v>23</v>
      </c>
      <c r="H1603" s="501">
        <v>113.18859999999999</v>
      </c>
    </row>
    <row r="1604" spans="1:8" x14ac:dyDescent="0.2">
      <c r="A1604" s="80">
        <v>42435</v>
      </c>
      <c r="B1604" s="81">
        <v>24</v>
      </c>
      <c r="H1604" s="501">
        <v>103.79199999999999</v>
      </c>
    </row>
    <row r="1605" spans="1:8" x14ac:dyDescent="0.2">
      <c r="A1605" s="80">
        <v>42436</v>
      </c>
      <c r="B1605" s="81">
        <v>1</v>
      </c>
      <c r="H1605" s="501">
        <v>97.64400000000002</v>
      </c>
    </row>
    <row r="1606" spans="1:8" x14ac:dyDescent="0.2">
      <c r="A1606" s="80">
        <v>42436</v>
      </c>
      <c r="B1606" s="81">
        <v>2</v>
      </c>
      <c r="H1606" s="501">
        <v>93.176000000000016</v>
      </c>
    </row>
    <row r="1607" spans="1:8" x14ac:dyDescent="0.2">
      <c r="A1607" s="80">
        <v>42436</v>
      </c>
      <c r="B1607" s="81">
        <v>3</v>
      </c>
      <c r="H1607" s="501">
        <v>91.23599999999999</v>
      </c>
    </row>
    <row r="1608" spans="1:8" x14ac:dyDescent="0.2">
      <c r="A1608" s="80">
        <v>42436</v>
      </c>
      <c r="B1608" s="81">
        <v>4</v>
      </c>
      <c r="H1608" s="501">
        <v>91.079999999999984</v>
      </c>
    </row>
    <row r="1609" spans="1:8" x14ac:dyDescent="0.2">
      <c r="A1609" s="80">
        <v>42436</v>
      </c>
      <c r="B1609" s="81">
        <v>5</v>
      </c>
      <c r="H1609" s="501">
        <v>94.855999999999995</v>
      </c>
    </row>
    <row r="1610" spans="1:8" x14ac:dyDescent="0.2">
      <c r="A1610" s="80">
        <v>42436</v>
      </c>
      <c r="B1610" s="81">
        <v>6</v>
      </c>
      <c r="H1610" s="501">
        <v>104.18799999999999</v>
      </c>
    </row>
    <row r="1611" spans="1:8" x14ac:dyDescent="0.2">
      <c r="A1611" s="80">
        <v>42436</v>
      </c>
      <c r="B1611" s="81">
        <v>7</v>
      </c>
      <c r="H1611" s="501">
        <v>117.51600000000001</v>
      </c>
    </row>
    <row r="1612" spans="1:8" x14ac:dyDescent="0.2">
      <c r="A1612" s="80">
        <v>42436</v>
      </c>
      <c r="B1612" s="81">
        <v>8</v>
      </c>
      <c r="H1612" s="501">
        <v>129.48400000000001</v>
      </c>
    </row>
    <row r="1613" spans="1:8" x14ac:dyDescent="0.2">
      <c r="A1613" s="80">
        <v>42436</v>
      </c>
      <c r="B1613" s="81">
        <v>9</v>
      </c>
      <c r="H1613" s="501">
        <v>135.49600000000001</v>
      </c>
    </row>
    <row r="1614" spans="1:8" x14ac:dyDescent="0.2">
      <c r="A1614" s="80">
        <v>42436</v>
      </c>
      <c r="B1614" s="81">
        <v>10</v>
      </c>
      <c r="H1614" s="501">
        <v>139.536</v>
      </c>
    </row>
    <row r="1615" spans="1:8" x14ac:dyDescent="0.2">
      <c r="A1615" s="80">
        <v>42436</v>
      </c>
      <c r="B1615" s="81">
        <v>11</v>
      </c>
      <c r="H1615" s="501">
        <v>140.03200000000001</v>
      </c>
    </row>
    <row r="1616" spans="1:8" x14ac:dyDescent="0.2">
      <c r="A1616" s="80">
        <v>42436</v>
      </c>
      <c r="B1616" s="81">
        <v>12</v>
      </c>
      <c r="H1616" s="501">
        <v>138.92400000000001</v>
      </c>
    </row>
    <row r="1617" spans="1:8" x14ac:dyDescent="0.2">
      <c r="A1617" s="80">
        <v>42436</v>
      </c>
      <c r="B1617" s="81">
        <v>13</v>
      </c>
      <c r="H1617" s="501">
        <v>139.41199999999998</v>
      </c>
    </row>
    <row r="1618" spans="1:8" x14ac:dyDescent="0.2">
      <c r="A1618" s="80">
        <v>42436</v>
      </c>
      <c r="B1618" s="81">
        <v>14</v>
      </c>
      <c r="H1618" s="501">
        <v>139.15199999999999</v>
      </c>
    </row>
    <row r="1619" spans="1:8" x14ac:dyDescent="0.2">
      <c r="A1619" s="80">
        <v>42436</v>
      </c>
      <c r="B1619" s="81">
        <v>15</v>
      </c>
      <c r="H1619" s="501">
        <v>139.87200000000001</v>
      </c>
    </row>
    <row r="1620" spans="1:8" x14ac:dyDescent="0.2">
      <c r="A1620" s="80">
        <v>42436</v>
      </c>
      <c r="B1620" s="81">
        <v>16</v>
      </c>
      <c r="H1620" s="501">
        <v>138.94</v>
      </c>
    </row>
    <row r="1621" spans="1:8" x14ac:dyDescent="0.2">
      <c r="A1621" s="80">
        <v>42436</v>
      </c>
      <c r="B1621" s="81">
        <v>17</v>
      </c>
      <c r="H1621" s="501">
        <v>139.72799999999998</v>
      </c>
    </row>
    <row r="1622" spans="1:8" x14ac:dyDescent="0.2">
      <c r="A1622" s="80">
        <v>42436</v>
      </c>
      <c r="B1622" s="81">
        <v>18</v>
      </c>
      <c r="H1622" s="501">
        <v>144.82400000000001</v>
      </c>
    </row>
    <row r="1623" spans="1:8" x14ac:dyDescent="0.2">
      <c r="A1623" s="80">
        <v>42436</v>
      </c>
      <c r="B1623" s="81">
        <v>19</v>
      </c>
      <c r="H1623" s="501">
        <v>150.17599999999999</v>
      </c>
    </row>
    <row r="1624" spans="1:8" x14ac:dyDescent="0.2">
      <c r="A1624" s="80">
        <v>42436</v>
      </c>
      <c r="B1624" s="81">
        <v>20</v>
      </c>
      <c r="H1624" s="501">
        <v>146.99599999999998</v>
      </c>
    </row>
    <row r="1625" spans="1:8" x14ac:dyDescent="0.2">
      <c r="A1625" s="80">
        <v>42436</v>
      </c>
      <c r="B1625" s="81">
        <v>21</v>
      </c>
      <c r="H1625" s="501">
        <v>142.19600000000003</v>
      </c>
    </row>
    <row r="1626" spans="1:8" x14ac:dyDescent="0.2">
      <c r="A1626" s="80">
        <v>42436</v>
      </c>
      <c r="B1626" s="81">
        <v>22</v>
      </c>
      <c r="H1626" s="501">
        <v>133.88400000000001</v>
      </c>
    </row>
    <row r="1627" spans="1:8" x14ac:dyDescent="0.2">
      <c r="A1627" s="80">
        <v>42436</v>
      </c>
      <c r="B1627" s="81">
        <v>23</v>
      </c>
      <c r="H1627" s="501">
        <v>122.30799999999999</v>
      </c>
    </row>
    <row r="1628" spans="1:8" x14ac:dyDescent="0.2">
      <c r="A1628" s="80">
        <v>42436</v>
      </c>
      <c r="B1628" s="81">
        <v>24</v>
      </c>
      <c r="H1628" s="501">
        <v>112.02799999999999</v>
      </c>
    </row>
    <row r="1629" spans="1:8" x14ac:dyDescent="0.2">
      <c r="A1629" s="80">
        <v>42437</v>
      </c>
      <c r="B1629" s="81">
        <v>1</v>
      </c>
      <c r="H1629" s="501">
        <v>104.72800000000001</v>
      </c>
    </row>
    <row r="1630" spans="1:8" x14ac:dyDescent="0.2">
      <c r="A1630" s="80">
        <v>42437</v>
      </c>
      <c r="B1630" s="81">
        <v>2</v>
      </c>
      <c r="H1630" s="501">
        <v>99.86399999999999</v>
      </c>
    </row>
    <row r="1631" spans="1:8" x14ac:dyDescent="0.2">
      <c r="A1631" s="80">
        <v>42437</v>
      </c>
      <c r="B1631" s="81">
        <v>3</v>
      </c>
      <c r="H1631" s="501">
        <v>97.816000000000003</v>
      </c>
    </row>
    <row r="1632" spans="1:8" x14ac:dyDescent="0.2">
      <c r="A1632" s="80">
        <v>42437</v>
      </c>
      <c r="B1632" s="81">
        <v>4</v>
      </c>
      <c r="H1632" s="501">
        <v>97.164000000000001</v>
      </c>
    </row>
    <row r="1633" spans="1:8" x14ac:dyDescent="0.2">
      <c r="A1633" s="80">
        <v>42437</v>
      </c>
      <c r="B1633" s="81">
        <v>5</v>
      </c>
      <c r="H1633" s="501">
        <v>100.08800000000001</v>
      </c>
    </row>
    <row r="1634" spans="1:8" x14ac:dyDescent="0.2">
      <c r="A1634" s="80">
        <v>42437</v>
      </c>
      <c r="B1634" s="81">
        <v>6</v>
      </c>
      <c r="H1634" s="501">
        <v>110.0069</v>
      </c>
    </row>
    <row r="1635" spans="1:8" x14ac:dyDescent="0.2">
      <c r="A1635" s="80">
        <v>42437</v>
      </c>
      <c r="B1635" s="81">
        <v>7</v>
      </c>
      <c r="H1635" s="501">
        <v>120.99549999999999</v>
      </c>
    </row>
    <row r="1636" spans="1:8" x14ac:dyDescent="0.2">
      <c r="A1636" s="80">
        <v>42437</v>
      </c>
      <c r="B1636" s="81">
        <v>8</v>
      </c>
      <c r="H1636" s="501">
        <v>128.3125</v>
      </c>
    </row>
    <row r="1637" spans="1:8" x14ac:dyDescent="0.2">
      <c r="A1637" s="80">
        <v>42437</v>
      </c>
      <c r="B1637" s="81">
        <v>9</v>
      </c>
      <c r="H1637" s="501">
        <v>132.51060000000001</v>
      </c>
    </row>
    <row r="1638" spans="1:8" x14ac:dyDescent="0.2">
      <c r="A1638" s="80">
        <v>42437</v>
      </c>
      <c r="B1638" s="81">
        <v>10</v>
      </c>
      <c r="H1638" s="501">
        <v>135.04249999999999</v>
      </c>
    </row>
    <row r="1639" spans="1:8" x14ac:dyDescent="0.2">
      <c r="A1639" s="80">
        <v>42437</v>
      </c>
      <c r="B1639" s="81">
        <v>11</v>
      </c>
      <c r="H1639" s="501">
        <v>137.40000000000003</v>
      </c>
    </row>
    <row r="1640" spans="1:8" x14ac:dyDescent="0.2">
      <c r="A1640" s="80">
        <v>42437</v>
      </c>
      <c r="B1640" s="81">
        <v>12</v>
      </c>
      <c r="H1640" s="501">
        <v>137.98400000000001</v>
      </c>
    </row>
    <row r="1641" spans="1:8" x14ac:dyDescent="0.2">
      <c r="A1641" s="80">
        <v>42437</v>
      </c>
      <c r="B1641" s="81">
        <v>13</v>
      </c>
      <c r="H1641" s="501">
        <v>139.92000000000002</v>
      </c>
    </row>
    <row r="1642" spans="1:8" x14ac:dyDescent="0.2">
      <c r="A1642" s="80">
        <v>42437</v>
      </c>
      <c r="B1642" s="81">
        <v>14</v>
      </c>
      <c r="H1642" s="501">
        <v>140.59200000000001</v>
      </c>
    </row>
    <row r="1643" spans="1:8" x14ac:dyDescent="0.2">
      <c r="A1643" s="80">
        <v>42437</v>
      </c>
      <c r="B1643" s="81">
        <v>15</v>
      </c>
      <c r="H1643" s="501">
        <v>141.79599999999999</v>
      </c>
    </row>
    <row r="1644" spans="1:8" x14ac:dyDescent="0.2">
      <c r="A1644" s="80">
        <v>42437</v>
      </c>
      <c r="B1644" s="81">
        <v>16</v>
      </c>
      <c r="H1644" s="501">
        <v>141.44800000000001</v>
      </c>
    </row>
    <row r="1645" spans="1:8" x14ac:dyDescent="0.2">
      <c r="A1645" s="80">
        <v>42437</v>
      </c>
      <c r="B1645" s="81">
        <v>17</v>
      </c>
      <c r="H1645" s="501">
        <v>141.81199999999998</v>
      </c>
    </row>
    <row r="1646" spans="1:8" x14ac:dyDescent="0.2">
      <c r="A1646" s="80">
        <v>42437</v>
      </c>
      <c r="B1646" s="81">
        <v>18</v>
      </c>
      <c r="H1646" s="501">
        <v>143.45259999999999</v>
      </c>
    </row>
    <row r="1647" spans="1:8" x14ac:dyDescent="0.2">
      <c r="A1647" s="80">
        <v>42437</v>
      </c>
      <c r="B1647" s="81">
        <v>19</v>
      </c>
      <c r="H1647" s="501">
        <v>147.87699999999998</v>
      </c>
    </row>
    <row r="1648" spans="1:8" x14ac:dyDescent="0.2">
      <c r="A1648" s="80">
        <v>42437</v>
      </c>
      <c r="B1648" s="81">
        <v>20</v>
      </c>
      <c r="H1648" s="501">
        <v>144.00800000000001</v>
      </c>
    </row>
    <row r="1649" spans="1:8" x14ac:dyDescent="0.2">
      <c r="A1649" s="80">
        <v>42437</v>
      </c>
      <c r="B1649" s="81">
        <v>21</v>
      </c>
      <c r="H1649" s="501">
        <v>138.67349999999999</v>
      </c>
    </row>
    <row r="1650" spans="1:8" x14ac:dyDescent="0.2">
      <c r="A1650" s="80">
        <v>42437</v>
      </c>
      <c r="B1650" s="81">
        <v>22</v>
      </c>
      <c r="H1650" s="501">
        <v>130.78700000000001</v>
      </c>
    </row>
    <row r="1651" spans="1:8" x14ac:dyDescent="0.2">
      <c r="A1651" s="80">
        <v>42437</v>
      </c>
      <c r="B1651" s="81">
        <v>23</v>
      </c>
      <c r="H1651" s="501">
        <v>119.096</v>
      </c>
    </row>
    <row r="1652" spans="1:8" x14ac:dyDescent="0.2">
      <c r="A1652" s="80">
        <v>42437</v>
      </c>
      <c r="B1652" s="81">
        <v>24</v>
      </c>
      <c r="H1652" s="501">
        <v>108.42400000000001</v>
      </c>
    </row>
    <row r="1653" spans="1:8" x14ac:dyDescent="0.2">
      <c r="A1653" s="80">
        <v>42438</v>
      </c>
      <c r="B1653" s="81">
        <v>1</v>
      </c>
      <c r="H1653" s="501">
        <v>101.19999999999999</v>
      </c>
    </row>
    <row r="1654" spans="1:8" x14ac:dyDescent="0.2">
      <c r="A1654" s="80">
        <v>42438</v>
      </c>
      <c r="B1654" s="81">
        <v>2</v>
      </c>
      <c r="H1654" s="501">
        <v>96.092000000000013</v>
      </c>
    </row>
    <row r="1655" spans="1:8" x14ac:dyDescent="0.2">
      <c r="A1655" s="80">
        <v>42438</v>
      </c>
      <c r="B1655" s="81">
        <v>3</v>
      </c>
      <c r="H1655" s="501">
        <v>94.032000000000011</v>
      </c>
    </row>
    <row r="1656" spans="1:8" x14ac:dyDescent="0.2">
      <c r="A1656" s="80">
        <v>42438</v>
      </c>
      <c r="B1656" s="81">
        <v>4</v>
      </c>
      <c r="H1656" s="501">
        <v>93.82</v>
      </c>
    </row>
    <row r="1657" spans="1:8" x14ac:dyDescent="0.2">
      <c r="A1657" s="80">
        <v>42438</v>
      </c>
      <c r="B1657" s="81">
        <v>5</v>
      </c>
      <c r="H1657" s="501">
        <v>96.711999999999989</v>
      </c>
    </row>
    <row r="1658" spans="1:8" x14ac:dyDescent="0.2">
      <c r="A1658" s="80">
        <v>42438</v>
      </c>
      <c r="B1658" s="81">
        <v>6</v>
      </c>
      <c r="H1658" s="501">
        <v>105.69999999999999</v>
      </c>
    </row>
    <row r="1659" spans="1:8" x14ac:dyDescent="0.2">
      <c r="A1659" s="80">
        <v>42438</v>
      </c>
      <c r="B1659" s="81">
        <v>7</v>
      </c>
      <c r="H1659" s="501">
        <v>117.65169999999999</v>
      </c>
    </row>
    <row r="1660" spans="1:8" x14ac:dyDescent="0.2">
      <c r="A1660" s="80">
        <v>42438</v>
      </c>
      <c r="B1660" s="81">
        <v>8</v>
      </c>
      <c r="H1660" s="501">
        <v>125.9539</v>
      </c>
    </row>
    <row r="1661" spans="1:8" x14ac:dyDescent="0.2">
      <c r="A1661" s="80">
        <v>42438</v>
      </c>
      <c r="B1661" s="81">
        <v>9</v>
      </c>
      <c r="H1661" s="501">
        <v>131.85159999999999</v>
      </c>
    </row>
    <row r="1662" spans="1:8" x14ac:dyDescent="0.2">
      <c r="A1662" s="80">
        <v>42438</v>
      </c>
      <c r="B1662" s="81">
        <v>10</v>
      </c>
      <c r="H1662" s="501">
        <v>136.40430000000001</v>
      </c>
    </row>
    <row r="1663" spans="1:8" x14ac:dyDescent="0.2">
      <c r="A1663" s="80">
        <v>42438</v>
      </c>
      <c r="B1663" s="81">
        <v>11</v>
      </c>
      <c r="H1663" s="501">
        <v>139.94110000000001</v>
      </c>
    </row>
    <row r="1664" spans="1:8" x14ac:dyDescent="0.2">
      <c r="A1664" s="80">
        <v>42438</v>
      </c>
      <c r="B1664" s="81">
        <v>12</v>
      </c>
      <c r="H1664" s="501">
        <v>141.00799999999998</v>
      </c>
    </row>
    <row r="1665" spans="1:8" x14ac:dyDescent="0.2">
      <c r="A1665" s="80">
        <v>42438</v>
      </c>
      <c r="B1665" s="81">
        <v>13</v>
      </c>
      <c r="H1665" s="501">
        <v>143</v>
      </c>
    </row>
    <row r="1666" spans="1:8" x14ac:dyDescent="0.2">
      <c r="A1666" s="80">
        <v>42438</v>
      </c>
      <c r="B1666" s="81">
        <v>14</v>
      </c>
      <c r="H1666" s="501">
        <v>146.05200000000002</v>
      </c>
    </row>
    <row r="1667" spans="1:8" x14ac:dyDescent="0.2">
      <c r="A1667" s="80">
        <v>42438</v>
      </c>
      <c r="B1667" s="81">
        <v>15</v>
      </c>
      <c r="H1667" s="501">
        <v>149.12800000000001</v>
      </c>
    </row>
    <row r="1668" spans="1:8" x14ac:dyDescent="0.2">
      <c r="A1668" s="80">
        <v>42438</v>
      </c>
      <c r="B1668" s="81">
        <v>16</v>
      </c>
      <c r="H1668" s="501">
        <v>149.364</v>
      </c>
    </row>
    <row r="1669" spans="1:8" x14ac:dyDescent="0.2">
      <c r="A1669" s="80">
        <v>42438</v>
      </c>
      <c r="B1669" s="81">
        <v>17</v>
      </c>
      <c r="H1669" s="501">
        <v>148.12879999999998</v>
      </c>
    </row>
    <row r="1670" spans="1:8" x14ac:dyDescent="0.2">
      <c r="A1670" s="80">
        <v>42438</v>
      </c>
      <c r="B1670" s="81">
        <v>18</v>
      </c>
      <c r="H1670" s="501">
        <v>146.88299999999998</v>
      </c>
    </row>
    <row r="1671" spans="1:8" x14ac:dyDescent="0.2">
      <c r="A1671" s="80">
        <v>42438</v>
      </c>
      <c r="B1671" s="81">
        <v>19</v>
      </c>
      <c r="H1671" s="501">
        <v>150.02119999999999</v>
      </c>
    </row>
    <row r="1672" spans="1:8" x14ac:dyDescent="0.2">
      <c r="A1672" s="80">
        <v>42438</v>
      </c>
      <c r="B1672" s="81">
        <v>20</v>
      </c>
      <c r="H1672" s="501">
        <v>145.01229999999998</v>
      </c>
    </row>
    <row r="1673" spans="1:8" x14ac:dyDescent="0.2">
      <c r="A1673" s="80">
        <v>42438</v>
      </c>
      <c r="B1673" s="81">
        <v>21</v>
      </c>
      <c r="H1673" s="501">
        <v>138.7978</v>
      </c>
    </row>
    <row r="1674" spans="1:8" x14ac:dyDescent="0.2">
      <c r="A1674" s="80">
        <v>42438</v>
      </c>
      <c r="B1674" s="81">
        <v>22</v>
      </c>
      <c r="H1674" s="501">
        <v>130.684</v>
      </c>
    </row>
    <row r="1675" spans="1:8" x14ac:dyDescent="0.2">
      <c r="A1675" s="80">
        <v>42438</v>
      </c>
      <c r="B1675" s="81">
        <v>23</v>
      </c>
      <c r="H1675" s="501">
        <v>117.89999999999999</v>
      </c>
    </row>
    <row r="1676" spans="1:8" x14ac:dyDescent="0.2">
      <c r="A1676" s="80">
        <v>42438</v>
      </c>
      <c r="B1676" s="81">
        <v>24</v>
      </c>
      <c r="H1676" s="501">
        <v>107.428</v>
      </c>
    </row>
    <row r="1677" spans="1:8" x14ac:dyDescent="0.2">
      <c r="A1677" s="80">
        <v>42439</v>
      </c>
      <c r="B1677" s="81">
        <v>1</v>
      </c>
      <c r="H1677" s="501">
        <v>99.632000000000005</v>
      </c>
    </row>
    <row r="1678" spans="1:8" x14ac:dyDescent="0.2">
      <c r="A1678" s="80">
        <v>42439</v>
      </c>
      <c r="B1678" s="81">
        <v>2</v>
      </c>
      <c r="H1678" s="501">
        <v>94.716000000000008</v>
      </c>
    </row>
    <row r="1679" spans="1:8" x14ac:dyDescent="0.2">
      <c r="A1679" s="80">
        <v>42439</v>
      </c>
      <c r="B1679" s="81">
        <v>3</v>
      </c>
      <c r="H1679" s="501">
        <v>92.355999999999995</v>
      </c>
    </row>
    <row r="1680" spans="1:8" x14ac:dyDescent="0.2">
      <c r="A1680" s="80">
        <v>42439</v>
      </c>
      <c r="B1680" s="81">
        <v>4</v>
      </c>
      <c r="H1680" s="501">
        <v>91.884</v>
      </c>
    </row>
    <row r="1681" spans="1:8" x14ac:dyDescent="0.2">
      <c r="A1681" s="80">
        <v>42439</v>
      </c>
      <c r="B1681" s="81">
        <v>5</v>
      </c>
      <c r="H1681" s="501">
        <v>94.087999999999994</v>
      </c>
    </row>
    <row r="1682" spans="1:8" x14ac:dyDescent="0.2">
      <c r="A1682" s="80">
        <v>42439</v>
      </c>
      <c r="B1682" s="81">
        <v>6</v>
      </c>
      <c r="H1682" s="501">
        <v>103.05199999999999</v>
      </c>
    </row>
    <row r="1683" spans="1:8" x14ac:dyDescent="0.2">
      <c r="A1683" s="80">
        <v>42439</v>
      </c>
      <c r="B1683" s="81">
        <v>7</v>
      </c>
      <c r="H1683" s="501">
        <v>112.93600000000001</v>
      </c>
    </row>
    <row r="1684" spans="1:8" x14ac:dyDescent="0.2">
      <c r="A1684" s="80">
        <v>42439</v>
      </c>
      <c r="B1684" s="81">
        <v>8</v>
      </c>
      <c r="H1684" s="501">
        <v>122.31199999999998</v>
      </c>
    </row>
    <row r="1685" spans="1:8" x14ac:dyDescent="0.2">
      <c r="A1685" s="80">
        <v>42439</v>
      </c>
      <c r="B1685" s="81">
        <v>9</v>
      </c>
      <c r="H1685" s="501">
        <v>131.61199999999999</v>
      </c>
    </row>
    <row r="1686" spans="1:8" x14ac:dyDescent="0.2">
      <c r="A1686" s="80">
        <v>42439</v>
      </c>
      <c r="B1686" s="81">
        <v>10</v>
      </c>
      <c r="H1686" s="501">
        <v>138.28799999999998</v>
      </c>
    </row>
    <row r="1687" spans="1:8" x14ac:dyDescent="0.2">
      <c r="A1687" s="80">
        <v>42439</v>
      </c>
      <c r="B1687" s="81">
        <v>11</v>
      </c>
      <c r="H1687" s="501">
        <v>144.50800000000001</v>
      </c>
    </row>
    <row r="1688" spans="1:8" x14ac:dyDescent="0.2">
      <c r="A1688" s="80">
        <v>42439</v>
      </c>
      <c r="B1688" s="81">
        <v>12</v>
      </c>
      <c r="H1688" s="501">
        <v>149.02000000000001</v>
      </c>
    </row>
    <row r="1689" spans="1:8" x14ac:dyDescent="0.2">
      <c r="A1689" s="80">
        <v>42439</v>
      </c>
      <c r="B1689" s="81">
        <v>13</v>
      </c>
      <c r="H1689" s="501">
        <v>153.38799999999998</v>
      </c>
    </row>
    <row r="1690" spans="1:8" x14ac:dyDescent="0.2">
      <c r="A1690" s="80">
        <v>42439</v>
      </c>
      <c r="B1690" s="81">
        <v>14</v>
      </c>
      <c r="H1690" s="501">
        <v>156.17599999999999</v>
      </c>
    </row>
    <row r="1691" spans="1:8" x14ac:dyDescent="0.2">
      <c r="A1691" s="80">
        <v>42439</v>
      </c>
      <c r="B1691" s="81">
        <v>15</v>
      </c>
      <c r="H1691" s="501">
        <v>153.51600000000002</v>
      </c>
    </row>
    <row r="1692" spans="1:8" x14ac:dyDescent="0.2">
      <c r="A1692" s="80">
        <v>42439</v>
      </c>
      <c r="B1692" s="81">
        <v>16</v>
      </c>
      <c r="H1692" s="501">
        <v>153.60399999999998</v>
      </c>
    </row>
    <row r="1693" spans="1:8" x14ac:dyDescent="0.2">
      <c r="A1693" s="80">
        <v>42439</v>
      </c>
      <c r="B1693" s="81">
        <v>17</v>
      </c>
      <c r="H1693" s="501">
        <v>151.98400000000001</v>
      </c>
    </row>
    <row r="1694" spans="1:8" x14ac:dyDescent="0.2">
      <c r="A1694" s="80">
        <v>42439</v>
      </c>
      <c r="B1694" s="81">
        <v>18</v>
      </c>
      <c r="H1694" s="501">
        <v>149.83199999999999</v>
      </c>
    </row>
    <row r="1695" spans="1:8" x14ac:dyDescent="0.2">
      <c r="A1695" s="80">
        <v>42439</v>
      </c>
      <c r="B1695" s="81">
        <v>19</v>
      </c>
      <c r="H1695" s="501">
        <v>150.61999999999998</v>
      </c>
    </row>
    <row r="1696" spans="1:8" x14ac:dyDescent="0.2">
      <c r="A1696" s="80">
        <v>42439</v>
      </c>
      <c r="B1696" s="81">
        <v>20</v>
      </c>
      <c r="H1696" s="501">
        <v>144.48000000000002</v>
      </c>
    </row>
    <row r="1697" spans="1:8" x14ac:dyDescent="0.2">
      <c r="A1697" s="80">
        <v>42439</v>
      </c>
      <c r="B1697" s="81">
        <v>21</v>
      </c>
      <c r="H1697" s="501">
        <v>137.88399999999999</v>
      </c>
    </row>
    <row r="1698" spans="1:8" x14ac:dyDescent="0.2">
      <c r="A1698" s="80">
        <v>42439</v>
      </c>
      <c r="B1698" s="81">
        <v>22</v>
      </c>
      <c r="H1698" s="501">
        <v>129.54399999999998</v>
      </c>
    </row>
    <row r="1699" spans="1:8" x14ac:dyDescent="0.2">
      <c r="A1699" s="80">
        <v>42439</v>
      </c>
      <c r="B1699" s="81">
        <v>23</v>
      </c>
      <c r="H1699" s="501">
        <v>116.97199999999999</v>
      </c>
    </row>
    <row r="1700" spans="1:8" x14ac:dyDescent="0.2">
      <c r="A1700" s="80">
        <v>42439</v>
      </c>
      <c r="B1700" s="81">
        <v>24</v>
      </c>
      <c r="H1700" s="501">
        <v>105.9</v>
      </c>
    </row>
    <row r="1701" spans="1:8" x14ac:dyDescent="0.2">
      <c r="A1701" s="80">
        <v>42440</v>
      </c>
      <c r="B1701" s="81">
        <v>1</v>
      </c>
      <c r="H1701" s="501">
        <v>98.456000000000003</v>
      </c>
    </row>
    <row r="1702" spans="1:8" x14ac:dyDescent="0.2">
      <c r="A1702" s="80">
        <v>42440</v>
      </c>
      <c r="B1702" s="81">
        <v>2</v>
      </c>
      <c r="H1702" s="501">
        <v>93.423999999999992</v>
      </c>
    </row>
    <row r="1703" spans="1:8" x14ac:dyDescent="0.2">
      <c r="A1703" s="80">
        <v>42440</v>
      </c>
      <c r="B1703" s="81">
        <v>3</v>
      </c>
      <c r="H1703" s="501">
        <v>90.295999999999992</v>
      </c>
    </row>
    <row r="1704" spans="1:8" x14ac:dyDescent="0.2">
      <c r="A1704" s="80">
        <v>42440</v>
      </c>
      <c r="B1704" s="81">
        <v>4</v>
      </c>
      <c r="H1704" s="501">
        <v>90.007999999999996</v>
      </c>
    </row>
    <row r="1705" spans="1:8" x14ac:dyDescent="0.2">
      <c r="A1705" s="80">
        <v>42440</v>
      </c>
      <c r="B1705" s="81">
        <v>5</v>
      </c>
      <c r="H1705" s="501">
        <v>92.275999999999996</v>
      </c>
    </row>
    <row r="1706" spans="1:8" x14ac:dyDescent="0.2">
      <c r="A1706" s="80">
        <v>42440</v>
      </c>
      <c r="B1706" s="81">
        <v>6</v>
      </c>
      <c r="H1706" s="501">
        <v>101.15999999999998</v>
      </c>
    </row>
    <row r="1707" spans="1:8" x14ac:dyDescent="0.2">
      <c r="A1707" s="80">
        <v>42440</v>
      </c>
      <c r="B1707" s="81">
        <v>7</v>
      </c>
      <c r="H1707" s="501">
        <v>111.3986</v>
      </c>
    </row>
    <row r="1708" spans="1:8" x14ac:dyDescent="0.2">
      <c r="A1708" s="80">
        <v>42440</v>
      </c>
      <c r="B1708" s="81">
        <v>8</v>
      </c>
      <c r="H1708" s="501">
        <v>121.8009</v>
      </c>
    </row>
    <row r="1709" spans="1:8" x14ac:dyDescent="0.2">
      <c r="A1709" s="80">
        <v>42440</v>
      </c>
      <c r="B1709" s="81">
        <v>9</v>
      </c>
      <c r="H1709" s="501">
        <v>127.52610000000001</v>
      </c>
    </row>
    <row r="1710" spans="1:8" x14ac:dyDescent="0.2">
      <c r="A1710" s="80">
        <v>42440</v>
      </c>
      <c r="B1710" s="81">
        <v>10</v>
      </c>
      <c r="H1710" s="501">
        <v>134.09690000000001</v>
      </c>
    </row>
    <row r="1711" spans="1:8" x14ac:dyDescent="0.2">
      <c r="A1711" s="80">
        <v>42440</v>
      </c>
      <c r="B1711" s="81">
        <v>11</v>
      </c>
      <c r="H1711" s="501">
        <v>136.905</v>
      </c>
    </row>
    <row r="1712" spans="1:8" x14ac:dyDescent="0.2">
      <c r="A1712" s="80">
        <v>42440</v>
      </c>
      <c r="B1712" s="81">
        <v>12</v>
      </c>
      <c r="H1712" s="501">
        <v>139.874</v>
      </c>
    </row>
    <row r="1713" spans="1:8" x14ac:dyDescent="0.2">
      <c r="A1713" s="80">
        <v>42440</v>
      </c>
      <c r="B1713" s="81">
        <v>13</v>
      </c>
      <c r="H1713" s="501">
        <v>143.1003</v>
      </c>
    </row>
    <row r="1714" spans="1:8" x14ac:dyDescent="0.2">
      <c r="A1714" s="80">
        <v>42440</v>
      </c>
      <c r="B1714" s="81">
        <v>14</v>
      </c>
      <c r="H1714" s="501">
        <v>142.70799999999997</v>
      </c>
    </row>
    <row r="1715" spans="1:8" x14ac:dyDescent="0.2">
      <c r="A1715" s="80">
        <v>42440</v>
      </c>
      <c r="B1715" s="81">
        <v>15</v>
      </c>
      <c r="H1715" s="501">
        <v>142.80930000000001</v>
      </c>
    </row>
    <row r="1716" spans="1:8" x14ac:dyDescent="0.2">
      <c r="A1716" s="80">
        <v>42440</v>
      </c>
      <c r="B1716" s="81">
        <v>16</v>
      </c>
      <c r="H1716" s="501">
        <v>141.67790000000002</v>
      </c>
    </row>
    <row r="1717" spans="1:8" x14ac:dyDescent="0.2">
      <c r="A1717" s="80">
        <v>42440</v>
      </c>
      <c r="B1717" s="81">
        <v>17</v>
      </c>
      <c r="H1717" s="501">
        <v>138.709</v>
      </c>
    </row>
    <row r="1718" spans="1:8" x14ac:dyDescent="0.2">
      <c r="A1718" s="80">
        <v>42440</v>
      </c>
      <c r="B1718" s="81">
        <v>18</v>
      </c>
      <c r="H1718" s="501">
        <v>141.11750000000001</v>
      </c>
    </row>
    <row r="1719" spans="1:8" x14ac:dyDescent="0.2">
      <c r="A1719" s="80">
        <v>42440</v>
      </c>
      <c r="B1719" s="81">
        <v>19</v>
      </c>
      <c r="H1719" s="501">
        <v>144.77610000000001</v>
      </c>
    </row>
    <row r="1720" spans="1:8" x14ac:dyDescent="0.2">
      <c r="A1720" s="80">
        <v>42440</v>
      </c>
      <c r="B1720" s="81">
        <v>20</v>
      </c>
      <c r="H1720" s="501">
        <v>139.87039999999999</v>
      </c>
    </row>
    <row r="1721" spans="1:8" x14ac:dyDescent="0.2">
      <c r="A1721" s="80">
        <v>42440</v>
      </c>
      <c r="B1721" s="81">
        <v>21</v>
      </c>
      <c r="H1721" s="501">
        <v>135.40130000000002</v>
      </c>
    </row>
    <row r="1722" spans="1:8" x14ac:dyDescent="0.2">
      <c r="A1722" s="80">
        <v>42440</v>
      </c>
      <c r="B1722" s="81">
        <v>22</v>
      </c>
      <c r="H1722" s="501">
        <v>129.452</v>
      </c>
    </row>
    <row r="1723" spans="1:8" x14ac:dyDescent="0.2">
      <c r="A1723" s="80">
        <v>42440</v>
      </c>
      <c r="B1723" s="81">
        <v>23</v>
      </c>
      <c r="H1723" s="501">
        <v>119.90800000000002</v>
      </c>
    </row>
    <row r="1724" spans="1:8" x14ac:dyDescent="0.2">
      <c r="A1724" s="80">
        <v>42440</v>
      </c>
      <c r="B1724" s="81">
        <v>24</v>
      </c>
      <c r="H1724" s="501">
        <v>110.60000000000001</v>
      </c>
    </row>
    <row r="1725" spans="1:8" x14ac:dyDescent="0.2">
      <c r="A1725" s="80">
        <v>42441</v>
      </c>
      <c r="B1725" s="81">
        <v>1</v>
      </c>
      <c r="H1725" s="501">
        <v>103.01600000000002</v>
      </c>
    </row>
    <row r="1726" spans="1:8" x14ac:dyDescent="0.2">
      <c r="A1726" s="80">
        <v>42441</v>
      </c>
      <c r="B1726" s="81">
        <v>2</v>
      </c>
      <c r="H1726" s="501">
        <v>97.935999999999979</v>
      </c>
    </row>
    <row r="1727" spans="1:8" x14ac:dyDescent="0.2">
      <c r="A1727" s="80">
        <v>42441</v>
      </c>
      <c r="B1727" s="81">
        <v>3</v>
      </c>
      <c r="H1727" s="501">
        <v>95.396000000000001</v>
      </c>
    </row>
    <row r="1728" spans="1:8" x14ac:dyDescent="0.2">
      <c r="A1728" s="80">
        <v>42441</v>
      </c>
      <c r="B1728" s="81">
        <v>4</v>
      </c>
      <c r="H1728" s="501">
        <v>94.439999999999984</v>
      </c>
    </row>
    <row r="1729" spans="1:8" x14ac:dyDescent="0.2">
      <c r="A1729" s="80">
        <v>42441</v>
      </c>
      <c r="B1729" s="81">
        <v>5</v>
      </c>
      <c r="H1729" s="501">
        <v>95.1</v>
      </c>
    </row>
    <row r="1730" spans="1:8" x14ac:dyDescent="0.2">
      <c r="A1730" s="80">
        <v>42441</v>
      </c>
      <c r="B1730" s="81">
        <v>6</v>
      </c>
      <c r="H1730" s="501">
        <v>99.25200000000001</v>
      </c>
    </row>
    <row r="1731" spans="1:8" x14ac:dyDescent="0.2">
      <c r="A1731" s="80">
        <v>42441</v>
      </c>
      <c r="B1731" s="81">
        <v>7</v>
      </c>
      <c r="H1731" s="501">
        <v>100.86800000000001</v>
      </c>
    </row>
    <row r="1732" spans="1:8" x14ac:dyDescent="0.2">
      <c r="A1732" s="80">
        <v>42441</v>
      </c>
      <c r="B1732" s="81">
        <v>8</v>
      </c>
      <c r="H1732" s="501">
        <v>106.71600000000001</v>
      </c>
    </row>
    <row r="1733" spans="1:8" x14ac:dyDescent="0.2">
      <c r="A1733" s="80">
        <v>42441</v>
      </c>
      <c r="B1733" s="81">
        <v>9</v>
      </c>
      <c r="H1733" s="501">
        <v>111.80000000000001</v>
      </c>
    </row>
    <row r="1734" spans="1:8" x14ac:dyDescent="0.2">
      <c r="A1734" s="80">
        <v>42441</v>
      </c>
      <c r="B1734" s="81">
        <v>10</v>
      </c>
      <c r="H1734" s="501">
        <v>115.89999999999999</v>
      </c>
    </row>
    <row r="1735" spans="1:8" x14ac:dyDescent="0.2">
      <c r="A1735" s="80">
        <v>42441</v>
      </c>
      <c r="B1735" s="81">
        <v>11</v>
      </c>
      <c r="H1735" s="501">
        <v>117.66799999999999</v>
      </c>
    </row>
    <row r="1736" spans="1:8" x14ac:dyDescent="0.2">
      <c r="A1736" s="80">
        <v>42441</v>
      </c>
      <c r="B1736" s="81">
        <v>12</v>
      </c>
      <c r="H1736" s="501">
        <v>117.98399999999998</v>
      </c>
    </row>
    <row r="1737" spans="1:8" x14ac:dyDescent="0.2">
      <c r="A1737" s="80">
        <v>42441</v>
      </c>
      <c r="B1737" s="81">
        <v>13</v>
      </c>
      <c r="H1737" s="501">
        <v>118.4</v>
      </c>
    </row>
    <row r="1738" spans="1:8" x14ac:dyDescent="0.2">
      <c r="A1738" s="80">
        <v>42441</v>
      </c>
      <c r="B1738" s="81">
        <v>14</v>
      </c>
      <c r="H1738" s="501">
        <v>116.01599999999998</v>
      </c>
    </row>
    <row r="1739" spans="1:8" x14ac:dyDescent="0.2">
      <c r="A1739" s="80">
        <v>42441</v>
      </c>
      <c r="B1739" s="81">
        <v>15</v>
      </c>
      <c r="H1739" s="501">
        <v>115.136</v>
      </c>
    </row>
    <row r="1740" spans="1:8" x14ac:dyDescent="0.2">
      <c r="A1740" s="80">
        <v>42441</v>
      </c>
      <c r="B1740" s="81">
        <v>16</v>
      </c>
      <c r="H1740" s="501">
        <v>115.944</v>
      </c>
    </row>
    <row r="1741" spans="1:8" x14ac:dyDescent="0.2">
      <c r="A1741" s="80">
        <v>42441</v>
      </c>
      <c r="B1741" s="81">
        <v>17</v>
      </c>
      <c r="H1741" s="501">
        <v>116.60400000000001</v>
      </c>
    </row>
    <row r="1742" spans="1:8" x14ac:dyDescent="0.2">
      <c r="A1742" s="80">
        <v>42441</v>
      </c>
      <c r="B1742" s="81">
        <v>18</v>
      </c>
      <c r="H1742" s="501">
        <v>120.80799999999999</v>
      </c>
    </row>
    <row r="1743" spans="1:8" x14ac:dyDescent="0.2">
      <c r="A1743" s="80">
        <v>42441</v>
      </c>
      <c r="B1743" s="81">
        <v>19</v>
      </c>
      <c r="H1743" s="501">
        <v>130.17999999999998</v>
      </c>
    </row>
    <row r="1744" spans="1:8" x14ac:dyDescent="0.2">
      <c r="A1744" s="80">
        <v>42441</v>
      </c>
      <c r="B1744" s="81">
        <v>20</v>
      </c>
      <c r="H1744" s="501">
        <v>129.136</v>
      </c>
    </row>
    <row r="1745" spans="1:8" x14ac:dyDescent="0.2">
      <c r="A1745" s="80">
        <v>42441</v>
      </c>
      <c r="B1745" s="81">
        <v>21</v>
      </c>
      <c r="H1745" s="501">
        <v>126.32000000000002</v>
      </c>
    </row>
    <row r="1746" spans="1:8" x14ac:dyDescent="0.2">
      <c r="A1746" s="80">
        <v>42441</v>
      </c>
      <c r="B1746" s="81">
        <v>22</v>
      </c>
      <c r="H1746" s="501">
        <v>121.87200000000001</v>
      </c>
    </row>
    <row r="1747" spans="1:8" x14ac:dyDescent="0.2">
      <c r="A1747" s="80">
        <v>42441</v>
      </c>
      <c r="B1747" s="81">
        <v>23</v>
      </c>
      <c r="H1747" s="501">
        <v>114.40400000000001</v>
      </c>
    </row>
    <row r="1748" spans="1:8" x14ac:dyDescent="0.2">
      <c r="A1748" s="80">
        <v>42441</v>
      </c>
      <c r="B1748" s="81">
        <v>24</v>
      </c>
      <c r="H1748" s="501">
        <v>106.85199999999998</v>
      </c>
    </row>
    <row r="1749" spans="1:8" x14ac:dyDescent="0.2">
      <c r="A1749" s="80">
        <v>42442</v>
      </c>
      <c r="B1749" s="81">
        <v>1</v>
      </c>
      <c r="H1749" s="501">
        <v>100.29599999999999</v>
      </c>
    </row>
    <row r="1750" spans="1:8" x14ac:dyDescent="0.2">
      <c r="A1750" s="80">
        <v>42442</v>
      </c>
      <c r="B1750" s="81">
        <v>2</v>
      </c>
      <c r="H1750" s="501">
        <v>96.191999999999993</v>
      </c>
    </row>
    <row r="1751" spans="1:8" x14ac:dyDescent="0.2">
      <c r="A1751" s="80">
        <v>42442</v>
      </c>
      <c r="B1751" s="81">
        <v>4</v>
      </c>
      <c r="H1751" s="501">
        <v>93.836000000000013</v>
      </c>
    </row>
    <row r="1752" spans="1:8" x14ac:dyDescent="0.2">
      <c r="A1752" s="80">
        <v>42442</v>
      </c>
      <c r="B1752" s="81">
        <v>5</v>
      </c>
      <c r="H1752" s="501">
        <v>93.544000000000011</v>
      </c>
    </row>
    <row r="1753" spans="1:8" x14ac:dyDescent="0.2">
      <c r="A1753" s="80">
        <v>42442</v>
      </c>
      <c r="B1753" s="81">
        <v>6</v>
      </c>
      <c r="H1753" s="501">
        <v>95.000000000000014</v>
      </c>
    </row>
    <row r="1754" spans="1:8" x14ac:dyDescent="0.2">
      <c r="A1754" s="80">
        <v>42442</v>
      </c>
      <c r="B1754" s="81">
        <v>7</v>
      </c>
      <c r="H1754" s="501">
        <v>99.143999999999977</v>
      </c>
    </row>
    <row r="1755" spans="1:8" x14ac:dyDescent="0.2">
      <c r="A1755" s="80">
        <v>42442</v>
      </c>
      <c r="B1755" s="81">
        <v>8</v>
      </c>
      <c r="H1755" s="501">
        <v>100.188</v>
      </c>
    </row>
    <row r="1756" spans="1:8" x14ac:dyDescent="0.2">
      <c r="A1756" s="80">
        <v>42442</v>
      </c>
      <c r="B1756" s="81">
        <v>9</v>
      </c>
      <c r="H1756" s="501">
        <v>103.19199999999999</v>
      </c>
    </row>
    <row r="1757" spans="1:8" x14ac:dyDescent="0.2">
      <c r="A1757" s="80">
        <v>42442</v>
      </c>
      <c r="B1757" s="81">
        <v>10</v>
      </c>
      <c r="H1757" s="501">
        <v>107.148</v>
      </c>
    </row>
    <row r="1758" spans="1:8" x14ac:dyDescent="0.2">
      <c r="A1758" s="80">
        <v>42442</v>
      </c>
      <c r="B1758" s="81">
        <v>11</v>
      </c>
      <c r="H1758" s="501">
        <v>109.46000000000001</v>
      </c>
    </row>
    <row r="1759" spans="1:8" x14ac:dyDescent="0.2">
      <c r="A1759" s="80">
        <v>42442</v>
      </c>
      <c r="B1759" s="81">
        <v>12</v>
      </c>
      <c r="H1759" s="501">
        <v>111.00399999999999</v>
      </c>
    </row>
    <row r="1760" spans="1:8" x14ac:dyDescent="0.2">
      <c r="A1760" s="80">
        <v>42442</v>
      </c>
      <c r="B1760" s="81">
        <v>13</v>
      </c>
      <c r="H1760" s="501">
        <v>112.22800000000002</v>
      </c>
    </row>
    <row r="1761" spans="1:8" x14ac:dyDescent="0.2">
      <c r="A1761" s="80">
        <v>42442</v>
      </c>
      <c r="B1761" s="81">
        <v>14</v>
      </c>
      <c r="H1761" s="501">
        <v>113.18240099999998</v>
      </c>
    </row>
    <row r="1762" spans="1:8" x14ac:dyDescent="0.2">
      <c r="A1762" s="80">
        <v>42442</v>
      </c>
      <c r="B1762" s="81">
        <v>15</v>
      </c>
      <c r="H1762" s="501">
        <v>112.28800099999999</v>
      </c>
    </row>
    <row r="1763" spans="1:8" x14ac:dyDescent="0.2">
      <c r="A1763" s="80">
        <v>42442</v>
      </c>
      <c r="B1763" s="81">
        <v>16</v>
      </c>
      <c r="H1763" s="501">
        <v>111.92480100000002</v>
      </c>
    </row>
    <row r="1764" spans="1:8" x14ac:dyDescent="0.2">
      <c r="A1764" s="80">
        <v>42442</v>
      </c>
      <c r="B1764" s="81">
        <v>17</v>
      </c>
      <c r="H1764" s="501">
        <v>112.35520000000001</v>
      </c>
    </row>
    <row r="1765" spans="1:8" x14ac:dyDescent="0.2">
      <c r="A1765" s="80">
        <v>42442</v>
      </c>
      <c r="B1765" s="81">
        <v>18</v>
      </c>
      <c r="H1765" s="501">
        <v>116.1168</v>
      </c>
    </row>
    <row r="1766" spans="1:8" x14ac:dyDescent="0.2">
      <c r="A1766" s="80">
        <v>42442</v>
      </c>
      <c r="B1766" s="81">
        <v>19</v>
      </c>
      <c r="H1766" s="501">
        <v>122.1704</v>
      </c>
    </row>
    <row r="1767" spans="1:8" x14ac:dyDescent="0.2">
      <c r="A1767" s="80">
        <v>42442</v>
      </c>
      <c r="B1767" s="81">
        <v>20</v>
      </c>
      <c r="H1767" s="501">
        <v>129.46159999999998</v>
      </c>
    </row>
    <row r="1768" spans="1:8" x14ac:dyDescent="0.2">
      <c r="A1768" s="80">
        <v>42442</v>
      </c>
      <c r="B1768" s="81">
        <v>21</v>
      </c>
      <c r="H1768" s="501">
        <v>128.036</v>
      </c>
    </row>
    <row r="1769" spans="1:8" x14ac:dyDescent="0.2">
      <c r="A1769" s="80">
        <v>42442</v>
      </c>
      <c r="B1769" s="81">
        <v>22</v>
      </c>
      <c r="H1769" s="501">
        <v>122.92080000000001</v>
      </c>
    </row>
    <row r="1770" spans="1:8" x14ac:dyDescent="0.2">
      <c r="A1770" s="80">
        <v>42442</v>
      </c>
      <c r="B1770" s="81">
        <v>23</v>
      </c>
      <c r="H1770" s="501">
        <v>114.47999900000001</v>
      </c>
    </row>
    <row r="1771" spans="1:8" x14ac:dyDescent="0.2">
      <c r="A1771" s="80">
        <v>42442</v>
      </c>
      <c r="B1771" s="81">
        <v>24</v>
      </c>
      <c r="H1771" s="501">
        <v>105.282397</v>
      </c>
    </row>
    <row r="1772" spans="1:8" x14ac:dyDescent="0.2">
      <c r="A1772" s="80">
        <v>42443</v>
      </c>
      <c r="B1772" s="81">
        <v>1</v>
      </c>
      <c r="H1772" s="501">
        <v>97.851199999999992</v>
      </c>
    </row>
    <row r="1773" spans="1:8" x14ac:dyDescent="0.2">
      <c r="A1773" s="80">
        <v>42443</v>
      </c>
      <c r="B1773" s="81">
        <v>2</v>
      </c>
      <c r="H1773" s="501">
        <v>92.168800000000005</v>
      </c>
    </row>
    <row r="1774" spans="1:8" x14ac:dyDescent="0.2">
      <c r="A1774" s="80">
        <v>42443</v>
      </c>
      <c r="B1774" s="81">
        <v>3</v>
      </c>
      <c r="H1774" s="501">
        <v>89.949600000000004</v>
      </c>
    </row>
    <row r="1775" spans="1:8" x14ac:dyDescent="0.2">
      <c r="A1775" s="80">
        <v>42443</v>
      </c>
      <c r="B1775" s="81">
        <v>4</v>
      </c>
      <c r="H1775" s="501">
        <v>89.001599999999996</v>
      </c>
    </row>
    <row r="1776" spans="1:8" x14ac:dyDescent="0.2">
      <c r="A1776" s="80">
        <v>42443</v>
      </c>
      <c r="B1776" s="81">
        <v>5</v>
      </c>
      <c r="H1776" s="501">
        <v>91.753600000000006</v>
      </c>
    </row>
    <row r="1777" spans="1:8" x14ac:dyDescent="0.2">
      <c r="A1777" s="80">
        <v>42443</v>
      </c>
      <c r="B1777" s="81">
        <v>6</v>
      </c>
      <c r="H1777" s="501">
        <v>100.27839900000001</v>
      </c>
    </row>
    <row r="1778" spans="1:8" x14ac:dyDescent="0.2">
      <c r="A1778" s="80">
        <v>42443</v>
      </c>
      <c r="B1778" s="81">
        <v>7</v>
      </c>
      <c r="H1778" s="501">
        <v>112.95860200000001</v>
      </c>
    </row>
    <row r="1779" spans="1:8" x14ac:dyDescent="0.2">
      <c r="A1779" s="80">
        <v>42443</v>
      </c>
      <c r="B1779" s="81">
        <v>8</v>
      </c>
      <c r="H1779" s="501">
        <v>119.9992</v>
      </c>
    </row>
    <row r="1780" spans="1:8" x14ac:dyDescent="0.2">
      <c r="A1780" s="80">
        <v>42443</v>
      </c>
      <c r="B1780" s="81">
        <v>9</v>
      </c>
      <c r="H1780" s="501">
        <v>127.2311</v>
      </c>
    </row>
    <row r="1781" spans="1:8" x14ac:dyDescent="0.2">
      <c r="A1781" s="80">
        <v>42443</v>
      </c>
      <c r="B1781" s="81">
        <v>10</v>
      </c>
      <c r="H1781" s="501">
        <v>132.11349999999999</v>
      </c>
    </row>
    <row r="1782" spans="1:8" x14ac:dyDescent="0.2">
      <c r="A1782" s="80">
        <v>42443</v>
      </c>
      <c r="B1782" s="81">
        <v>11</v>
      </c>
      <c r="H1782" s="501">
        <v>135.85699999999997</v>
      </c>
    </row>
    <row r="1783" spans="1:8" x14ac:dyDescent="0.2">
      <c r="A1783" s="80">
        <v>42443</v>
      </c>
      <c r="B1783" s="81">
        <v>12</v>
      </c>
      <c r="H1783" s="501">
        <v>140.55760000000001</v>
      </c>
    </row>
    <row r="1784" spans="1:8" x14ac:dyDescent="0.2">
      <c r="A1784" s="80">
        <v>42443</v>
      </c>
      <c r="B1784" s="81">
        <v>13</v>
      </c>
      <c r="H1784" s="501">
        <v>140.37039999999999</v>
      </c>
    </row>
    <row r="1785" spans="1:8" x14ac:dyDescent="0.2">
      <c r="A1785" s="80">
        <v>42443</v>
      </c>
      <c r="B1785" s="81">
        <v>14</v>
      </c>
      <c r="H1785" s="501">
        <v>140.15520000000001</v>
      </c>
    </row>
    <row r="1786" spans="1:8" x14ac:dyDescent="0.2">
      <c r="A1786" s="80">
        <v>42443</v>
      </c>
      <c r="B1786" s="81">
        <v>15</v>
      </c>
      <c r="H1786" s="501">
        <v>141.83799999999999</v>
      </c>
    </row>
    <row r="1787" spans="1:8" x14ac:dyDescent="0.2">
      <c r="A1787" s="80">
        <v>42443</v>
      </c>
      <c r="B1787" s="81">
        <v>16</v>
      </c>
      <c r="H1787" s="501">
        <v>141.2774</v>
      </c>
    </row>
    <row r="1788" spans="1:8" x14ac:dyDescent="0.2">
      <c r="A1788" s="80">
        <v>42443</v>
      </c>
      <c r="B1788" s="81">
        <v>17</v>
      </c>
      <c r="H1788" s="501">
        <v>140.7124</v>
      </c>
    </row>
    <row r="1789" spans="1:8" x14ac:dyDescent="0.2">
      <c r="A1789" s="80">
        <v>42443</v>
      </c>
      <c r="B1789" s="81">
        <v>18</v>
      </c>
      <c r="H1789" s="501">
        <v>138.94880000000001</v>
      </c>
    </row>
    <row r="1790" spans="1:8" x14ac:dyDescent="0.2">
      <c r="A1790" s="80">
        <v>42443</v>
      </c>
      <c r="B1790" s="81">
        <v>19</v>
      </c>
      <c r="H1790" s="501">
        <v>136.2784</v>
      </c>
    </row>
    <row r="1791" spans="1:8" x14ac:dyDescent="0.2">
      <c r="A1791" s="80">
        <v>42443</v>
      </c>
      <c r="B1791" s="81">
        <v>20</v>
      </c>
      <c r="H1791" s="501">
        <v>141.0744</v>
      </c>
    </row>
    <row r="1792" spans="1:8" x14ac:dyDescent="0.2">
      <c r="A1792" s="80">
        <v>42443</v>
      </c>
      <c r="B1792" s="81">
        <v>21</v>
      </c>
      <c r="H1792" s="501">
        <v>137.62719999999999</v>
      </c>
    </row>
    <row r="1793" spans="1:8" x14ac:dyDescent="0.2">
      <c r="A1793" s="80">
        <v>42443</v>
      </c>
      <c r="B1793" s="81">
        <v>22</v>
      </c>
      <c r="H1793" s="501">
        <v>129.13199999999998</v>
      </c>
    </row>
    <row r="1794" spans="1:8" x14ac:dyDescent="0.2">
      <c r="A1794" s="80">
        <v>42443</v>
      </c>
      <c r="B1794" s="81">
        <v>23</v>
      </c>
      <c r="H1794" s="501">
        <v>117.90080099999999</v>
      </c>
    </row>
    <row r="1795" spans="1:8" x14ac:dyDescent="0.2">
      <c r="A1795" s="80">
        <v>42443</v>
      </c>
      <c r="B1795" s="81">
        <v>24</v>
      </c>
      <c r="H1795" s="501">
        <v>106.831199</v>
      </c>
    </row>
    <row r="1796" spans="1:8" x14ac:dyDescent="0.2">
      <c r="A1796" s="80">
        <v>42444</v>
      </c>
      <c r="B1796" s="81">
        <v>1</v>
      </c>
      <c r="H1796" s="501">
        <v>98.752800000000008</v>
      </c>
    </row>
    <row r="1797" spans="1:8" x14ac:dyDescent="0.2">
      <c r="A1797" s="80">
        <v>42444</v>
      </c>
      <c r="B1797" s="81">
        <v>2</v>
      </c>
      <c r="H1797" s="501">
        <v>93.488</v>
      </c>
    </row>
    <row r="1798" spans="1:8" x14ac:dyDescent="0.2">
      <c r="A1798" s="80">
        <v>42444</v>
      </c>
      <c r="B1798" s="81">
        <v>3</v>
      </c>
      <c r="H1798" s="501">
        <v>90.651200000000003</v>
      </c>
    </row>
    <row r="1799" spans="1:8" x14ac:dyDescent="0.2">
      <c r="A1799" s="80">
        <v>42444</v>
      </c>
      <c r="B1799" s="81">
        <v>4</v>
      </c>
      <c r="H1799" s="501">
        <v>89.490399999999994</v>
      </c>
    </row>
    <row r="1800" spans="1:8" x14ac:dyDescent="0.2">
      <c r="A1800" s="80">
        <v>42444</v>
      </c>
      <c r="B1800" s="81">
        <v>5</v>
      </c>
      <c r="H1800" s="501">
        <v>91.830399999999997</v>
      </c>
    </row>
    <row r="1801" spans="1:8" x14ac:dyDescent="0.2">
      <c r="A1801" s="80">
        <v>42444</v>
      </c>
      <c r="B1801" s="81">
        <v>6</v>
      </c>
      <c r="H1801" s="501">
        <v>100.13120100000002</v>
      </c>
    </row>
    <row r="1802" spans="1:8" x14ac:dyDescent="0.2">
      <c r="A1802" s="80">
        <v>42444</v>
      </c>
      <c r="B1802" s="81">
        <v>7</v>
      </c>
      <c r="H1802" s="501">
        <v>113.851201</v>
      </c>
    </row>
    <row r="1803" spans="1:8" x14ac:dyDescent="0.2">
      <c r="A1803" s="80">
        <v>42444</v>
      </c>
      <c r="B1803" s="81">
        <v>8</v>
      </c>
      <c r="H1803" s="501">
        <v>121.34960000000001</v>
      </c>
    </row>
    <row r="1804" spans="1:8" x14ac:dyDescent="0.2">
      <c r="A1804" s="80">
        <v>42444</v>
      </c>
      <c r="B1804" s="81">
        <v>9</v>
      </c>
      <c r="H1804" s="501">
        <v>127.53360000000001</v>
      </c>
    </row>
    <row r="1805" spans="1:8" x14ac:dyDescent="0.2">
      <c r="A1805" s="80">
        <v>42444</v>
      </c>
      <c r="B1805" s="81">
        <v>10</v>
      </c>
      <c r="H1805" s="501">
        <v>132.92160000000001</v>
      </c>
    </row>
    <row r="1806" spans="1:8" x14ac:dyDescent="0.2">
      <c r="A1806" s="80">
        <v>42444</v>
      </c>
      <c r="B1806" s="81">
        <v>11</v>
      </c>
      <c r="H1806" s="501">
        <v>136.4864</v>
      </c>
    </row>
    <row r="1807" spans="1:8" x14ac:dyDescent="0.2">
      <c r="A1807" s="80">
        <v>42444</v>
      </c>
      <c r="B1807" s="81">
        <v>12</v>
      </c>
      <c r="H1807" s="501">
        <v>139.68959999999998</v>
      </c>
    </row>
    <row r="1808" spans="1:8" x14ac:dyDescent="0.2">
      <c r="A1808" s="80">
        <v>42444</v>
      </c>
      <c r="B1808" s="81">
        <v>13</v>
      </c>
      <c r="H1808" s="501">
        <v>141.65600000000001</v>
      </c>
    </row>
    <row r="1809" spans="1:8" x14ac:dyDescent="0.2">
      <c r="A1809" s="80">
        <v>42444</v>
      </c>
      <c r="B1809" s="81">
        <v>14</v>
      </c>
      <c r="H1809" s="501">
        <v>145.45839999999998</v>
      </c>
    </row>
    <row r="1810" spans="1:8" x14ac:dyDescent="0.2">
      <c r="A1810" s="80">
        <v>42444</v>
      </c>
      <c r="B1810" s="81">
        <v>15</v>
      </c>
      <c r="H1810" s="501">
        <v>148.38639999999998</v>
      </c>
    </row>
    <row r="1811" spans="1:8" x14ac:dyDescent="0.2">
      <c r="A1811" s="80">
        <v>42444</v>
      </c>
      <c r="B1811" s="81">
        <v>16</v>
      </c>
      <c r="H1811" s="501">
        <v>150.9864</v>
      </c>
    </row>
    <row r="1812" spans="1:8" x14ac:dyDescent="0.2">
      <c r="A1812" s="80">
        <v>42444</v>
      </c>
      <c r="B1812" s="81">
        <v>17</v>
      </c>
      <c r="H1812" s="501">
        <v>152.57919999999999</v>
      </c>
    </row>
    <row r="1813" spans="1:8" x14ac:dyDescent="0.2">
      <c r="A1813" s="80">
        <v>42444</v>
      </c>
      <c r="B1813" s="81">
        <v>18</v>
      </c>
      <c r="H1813" s="501">
        <v>151.99760000000001</v>
      </c>
    </row>
    <row r="1814" spans="1:8" x14ac:dyDescent="0.2">
      <c r="A1814" s="80">
        <v>42444</v>
      </c>
      <c r="B1814" s="81">
        <v>19</v>
      </c>
      <c r="H1814" s="501">
        <v>146.57070000000002</v>
      </c>
    </row>
    <row r="1815" spans="1:8" x14ac:dyDescent="0.2">
      <c r="A1815" s="80">
        <v>42444</v>
      </c>
      <c r="B1815" s="81">
        <v>20</v>
      </c>
      <c r="H1815" s="501">
        <v>149.2398</v>
      </c>
    </row>
    <row r="1816" spans="1:8" x14ac:dyDescent="0.2">
      <c r="A1816" s="80">
        <v>42444</v>
      </c>
      <c r="B1816" s="81">
        <v>21</v>
      </c>
      <c r="H1816" s="501">
        <v>143.7602</v>
      </c>
    </row>
    <row r="1817" spans="1:8" x14ac:dyDescent="0.2">
      <c r="A1817" s="80">
        <v>42444</v>
      </c>
      <c r="B1817" s="81">
        <v>22</v>
      </c>
      <c r="H1817" s="501">
        <v>133.8459</v>
      </c>
    </row>
    <row r="1818" spans="1:8" x14ac:dyDescent="0.2">
      <c r="A1818" s="80">
        <v>42444</v>
      </c>
      <c r="B1818" s="81">
        <v>23</v>
      </c>
      <c r="H1818" s="501">
        <v>119.41200000000001</v>
      </c>
    </row>
    <row r="1819" spans="1:8" x14ac:dyDescent="0.2">
      <c r="A1819" s="80">
        <v>42444</v>
      </c>
      <c r="B1819" s="81">
        <v>24</v>
      </c>
      <c r="H1819" s="501">
        <v>108.02800000000001</v>
      </c>
    </row>
    <row r="1820" spans="1:8" x14ac:dyDescent="0.2">
      <c r="A1820" s="80">
        <v>42445</v>
      </c>
      <c r="B1820" s="81">
        <v>1</v>
      </c>
      <c r="H1820" s="501">
        <v>99.652000000000001</v>
      </c>
    </row>
    <row r="1821" spans="1:8" x14ac:dyDescent="0.2">
      <c r="A1821" s="80">
        <v>42445</v>
      </c>
      <c r="B1821" s="81">
        <v>2</v>
      </c>
      <c r="H1821" s="501">
        <v>93.72399999999999</v>
      </c>
    </row>
    <row r="1822" spans="1:8" x14ac:dyDescent="0.2">
      <c r="A1822" s="80">
        <v>42445</v>
      </c>
      <c r="B1822" s="81">
        <v>3</v>
      </c>
      <c r="H1822" s="501">
        <v>90.339999999999989</v>
      </c>
    </row>
    <row r="1823" spans="1:8" x14ac:dyDescent="0.2">
      <c r="A1823" s="80">
        <v>42445</v>
      </c>
      <c r="B1823" s="81">
        <v>4</v>
      </c>
      <c r="H1823" s="501">
        <v>89.064000000000021</v>
      </c>
    </row>
    <row r="1824" spans="1:8" x14ac:dyDescent="0.2">
      <c r="A1824" s="80">
        <v>42445</v>
      </c>
      <c r="B1824" s="81">
        <v>5</v>
      </c>
      <c r="H1824" s="501">
        <v>91.28400000000002</v>
      </c>
    </row>
    <row r="1825" spans="1:8" x14ac:dyDescent="0.2">
      <c r="A1825" s="80">
        <v>42445</v>
      </c>
      <c r="B1825" s="81">
        <v>6</v>
      </c>
      <c r="H1825" s="501">
        <v>100.09599999999998</v>
      </c>
    </row>
    <row r="1826" spans="1:8" x14ac:dyDescent="0.2">
      <c r="A1826" s="80">
        <v>42445</v>
      </c>
      <c r="B1826" s="81">
        <v>7</v>
      </c>
      <c r="H1826" s="501">
        <v>113.35600000000001</v>
      </c>
    </row>
    <row r="1827" spans="1:8" x14ac:dyDescent="0.2">
      <c r="A1827" s="80">
        <v>42445</v>
      </c>
      <c r="B1827" s="81">
        <v>8</v>
      </c>
      <c r="H1827" s="501">
        <v>120.02399999999999</v>
      </c>
    </row>
    <row r="1828" spans="1:8" x14ac:dyDescent="0.2">
      <c r="A1828" s="80">
        <v>42445</v>
      </c>
      <c r="B1828" s="81">
        <v>9</v>
      </c>
      <c r="H1828" s="501">
        <v>127.364</v>
      </c>
    </row>
    <row r="1829" spans="1:8" x14ac:dyDescent="0.2">
      <c r="A1829" s="80">
        <v>42445</v>
      </c>
      <c r="B1829" s="81">
        <v>10</v>
      </c>
      <c r="H1829" s="501">
        <v>134.97199999999998</v>
      </c>
    </row>
    <row r="1830" spans="1:8" x14ac:dyDescent="0.2">
      <c r="A1830" s="80">
        <v>42445</v>
      </c>
      <c r="B1830" s="81">
        <v>11</v>
      </c>
      <c r="H1830" s="501">
        <v>141.12800000000001</v>
      </c>
    </row>
    <row r="1831" spans="1:8" x14ac:dyDescent="0.2">
      <c r="A1831" s="80">
        <v>42445</v>
      </c>
      <c r="B1831" s="81">
        <v>12</v>
      </c>
      <c r="H1831" s="501">
        <v>146.57999999999998</v>
      </c>
    </row>
    <row r="1832" spans="1:8" x14ac:dyDescent="0.2">
      <c r="A1832" s="80">
        <v>42445</v>
      </c>
      <c r="B1832" s="81">
        <v>13</v>
      </c>
      <c r="H1832" s="501">
        <v>151.20000000000002</v>
      </c>
    </row>
    <row r="1833" spans="1:8" x14ac:dyDescent="0.2">
      <c r="A1833" s="80">
        <v>42445</v>
      </c>
      <c r="B1833" s="81">
        <v>14</v>
      </c>
      <c r="H1833" s="501">
        <v>155.88399999999999</v>
      </c>
    </row>
    <row r="1834" spans="1:8" x14ac:dyDescent="0.2">
      <c r="A1834" s="80">
        <v>42445</v>
      </c>
      <c r="B1834" s="81">
        <v>15</v>
      </c>
      <c r="H1834" s="501">
        <v>160.63999999999999</v>
      </c>
    </row>
    <row r="1835" spans="1:8" x14ac:dyDescent="0.2">
      <c r="A1835" s="80">
        <v>42445</v>
      </c>
      <c r="B1835" s="81">
        <v>16</v>
      </c>
      <c r="H1835" s="501">
        <v>163.928</v>
      </c>
    </row>
    <row r="1836" spans="1:8" x14ac:dyDescent="0.2">
      <c r="A1836" s="80">
        <v>42445</v>
      </c>
      <c r="B1836" s="81">
        <v>17</v>
      </c>
      <c r="H1836" s="501">
        <v>165.93200000000002</v>
      </c>
    </row>
    <row r="1837" spans="1:8" x14ac:dyDescent="0.2">
      <c r="A1837" s="80">
        <v>42445</v>
      </c>
      <c r="B1837" s="81">
        <v>18</v>
      </c>
      <c r="H1837" s="501">
        <v>163.57199999999997</v>
      </c>
    </row>
    <row r="1838" spans="1:8" x14ac:dyDescent="0.2">
      <c r="A1838" s="80">
        <v>42445</v>
      </c>
      <c r="B1838" s="81">
        <v>19</v>
      </c>
      <c r="H1838" s="501">
        <v>155.732</v>
      </c>
    </row>
    <row r="1839" spans="1:8" x14ac:dyDescent="0.2">
      <c r="A1839" s="80">
        <v>42445</v>
      </c>
      <c r="B1839" s="81">
        <v>20</v>
      </c>
      <c r="H1839" s="501">
        <v>155.5</v>
      </c>
    </row>
    <row r="1840" spans="1:8" x14ac:dyDescent="0.2">
      <c r="A1840" s="80">
        <v>42445</v>
      </c>
      <c r="B1840" s="81">
        <v>21</v>
      </c>
      <c r="H1840" s="501">
        <v>149.25599999999997</v>
      </c>
    </row>
    <row r="1841" spans="1:8" x14ac:dyDescent="0.2">
      <c r="A1841" s="80">
        <v>42445</v>
      </c>
      <c r="B1841" s="81">
        <v>22</v>
      </c>
      <c r="H1841" s="501">
        <v>138.596</v>
      </c>
    </row>
    <row r="1842" spans="1:8" x14ac:dyDescent="0.2">
      <c r="A1842" s="80">
        <v>42445</v>
      </c>
      <c r="B1842" s="81">
        <v>23</v>
      </c>
      <c r="H1842" s="501">
        <v>124.22</v>
      </c>
    </row>
    <row r="1843" spans="1:8" x14ac:dyDescent="0.2">
      <c r="A1843" s="80">
        <v>42445</v>
      </c>
      <c r="B1843" s="81">
        <v>24</v>
      </c>
      <c r="H1843" s="501">
        <v>111.324</v>
      </c>
    </row>
    <row r="1844" spans="1:8" x14ac:dyDescent="0.2">
      <c r="A1844" s="80">
        <v>42446</v>
      </c>
      <c r="B1844" s="81">
        <v>1</v>
      </c>
      <c r="H1844" s="501">
        <v>101.86800000000002</v>
      </c>
    </row>
    <row r="1845" spans="1:8" x14ac:dyDescent="0.2">
      <c r="A1845" s="80">
        <v>42446</v>
      </c>
      <c r="B1845" s="81">
        <v>2</v>
      </c>
      <c r="H1845" s="501">
        <v>95.52</v>
      </c>
    </row>
    <row r="1846" spans="1:8" x14ac:dyDescent="0.2">
      <c r="A1846" s="80">
        <v>42446</v>
      </c>
      <c r="B1846" s="81">
        <v>3</v>
      </c>
      <c r="H1846" s="501">
        <v>91.44</v>
      </c>
    </row>
    <row r="1847" spans="1:8" x14ac:dyDescent="0.2">
      <c r="A1847" s="80">
        <v>42446</v>
      </c>
      <c r="B1847" s="81">
        <v>4</v>
      </c>
      <c r="H1847" s="501">
        <v>90.011999999999986</v>
      </c>
    </row>
    <row r="1848" spans="1:8" x14ac:dyDescent="0.2">
      <c r="A1848" s="80">
        <v>42446</v>
      </c>
      <c r="B1848" s="81">
        <v>5</v>
      </c>
      <c r="H1848" s="501">
        <v>91.815999999999988</v>
      </c>
    </row>
    <row r="1849" spans="1:8" x14ac:dyDescent="0.2">
      <c r="A1849" s="80">
        <v>42446</v>
      </c>
      <c r="B1849" s="81">
        <v>6</v>
      </c>
      <c r="H1849" s="501">
        <v>100.54799999999999</v>
      </c>
    </row>
    <row r="1850" spans="1:8" x14ac:dyDescent="0.2">
      <c r="A1850" s="80">
        <v>42446</v>
      </c>
      <c r="B1850" s="81">
        <v>7</v>
      </c>
      <c r="H1850" s="501">
        <v>113.9</v>
      </c>
    </row>
    <row r="1851" spans="1:8" x14ac:dyDescent="0.2">
      <c r="A1851" s="80">
        <v>42446</v>
      </c>
      <c r="B1851" s="81">
        <v>8</v>
      </c>
      <c r="H1851" s="501">
        <v>119.952</v>
      </c>
    </row>
    <row r="1852" spans="1:8" x14ac:dyDescent="0.2">
      <c r="A1852" s="80">
        <v>42446</v>
      </c>
      <c r="B1852" s="81">
        <v>9</v>
      </c>
      <c r="H1852" s="501">
        <v>128.756</v>
      </c>
    </row>
    <row r="1853" spans="1:8" x14ac:dyDescent="0.2">
      <c r="A1853" s="80">
        <v>42446</v>
      </c>
      <c r="B1853" s="81">
        <v>10</v>
      </c>
      <c r="H1853" s="501">
        <v>137.07599999999999</v>
      </c>
    </row>
    <row r="1854" spans="1:8" x14ac:dyDescent="0.2">
      <c r="A1854" s="80">
        <v>42446</v>
      </c>
      <c r="B1854" s="81">
        <v>11</v>
      </c>
      <c r="H1854" s="501">
        <v>143.63200000000001</v>
      </c>
    </row>
    <row r="1855" spans="1:8" x14ac:dyDescent="0.2">
      <c r="A1855" s="80">
        <v>42446</v>
      </c>
      <c r="B1855" s="81">
        <v>12</v>
      </c>
      <c r="H1855" s="501">
        <v>149.06799999999998</v>
      </c>
    </row>
    <row r="1856" spans="1:8" x14ac:dyDescent="0.2">
      <c r="A1856" s="80">
        <v>42446</v>
      </c>
      <c r="B1856" s="81">
        <v>13</v>
      </c>
      <c r="H1856" s="501">
        <v>152.768</v>
      </c>
    </row>
    <row r="1857" spans="1:8" x14ac:dyDescent="0.2">
      <c r="A1857" s="80">
        <v>42446</v>
      </c>
      <c r="B1857" s="81">
        <v>14</v>
      </c>
      <c r="H1857" s="501">
        <v>157.30000000000001</v>
      </c>
    </row>
    <row r="1858" spans="1:8" x14ac:dyDescent="0.2">
      <c r="A1858" s="80">
        <v>42446</v>
      </c>
      <c r="B1858" s="81">
        <v>15</v>
      </c>
      <c r="H1858" s="501">
        <v>162.13599999999997</v>
      </c>
    </row>
    <row r="1859" spans="1:8" x14ac:dyDescent="0.2">
      <c r="A1859" s="80">
        <v>42446</v>
      </c>
      <c r="B1859" s="81">
        <v>16</v>
      </c>
      <c r="H1859" s="501">
        <v>165.524</v>
      </c>
    </row>
    <row r="1860" spans="1:8" x14ac:dyDescent="0.2">
      <c r="A1860" s="80">
        <v>42446</v>
      </c>
      <c r="B1860" s="81">
        <v>17</v>
      </c>
      <c r="H1860" s="501">
        <v>166.03599999999997</v>
      </c>
    </row>
    <row r="1861" spans="1:8" x14ac:dyDescent="0.2">
      <c r="A1861" s="80">
        <v>42446</v>
      </c>
      <c r="B1861" s="81">
        <v>18</v>
      </c>
      <c r="H1861" s="501">
        <v>161.67599999999999</v>
      </c>
    </row>
    <row r="1862" spans="1:8" x14ac:dyDescent="0.2">
      <c r="A1862" s="80">
        <v>42446</v>
      </c>
      <c r="B1862" s="81">
        <v>19</v>
      </c>
      <c r="H1862" s="501">
        <v>152.512</v>
      </c>
    </row>
    <row r="1863" spans="1:8" x14ac:dyDescent="0.2">
      <c r="A1863" s="80">
        <v>42446</v>
      </c>
      <c r="B1863" s="81">
        <v>20</v>
      </c>
      <c r="H1863" s="501">
        <v>150.69199999999998</v>
      </c>
    </row>
    <row r="1864" spans="1:8" x14ac:dyDescent="0.2">
      <c r="A1864" s="80">
        <v>42446</v>
      </c>
      <c r="B1864" s="81">
        <v>21</v>
      </c>
      <c r="H1864" s="501">
        <v>145.452</v>
      </c>
    </row>
    <row r="1865" spans="1:8" x14ac:dyDescent="0.2">
      <c r="A1865" s="80">
        <v>42446</v>
      </c>
      <c r="B1865" s="81">
        <v>22</v>
      </c>
      <c r="H1865" s="501">
        <v>134.86799999999999</v>
      </c>
    </row>
    <row r="1866" spans="1:8" x14ac:dyDescent="0.2">
      <c r="A1866" s="80">
        <v>42446</v>
      </c>
      <c r="B1866" s="81">
        <v>23</v>
      </c>
      <c r="H1866" s="501">
        <v>121.80400000000002</v>
      </c>
    </row>
    <row r="1867" spans="1:8" x14ac:dyDescent="0.2">
      <c r="A1867" s="80">
        <v>42446</v>
      </c>
      <c r="B1867" s="81">
        <v>24</v>
      </c>
      <c r="H1867" s="501">
        <v>109.884</v>
      </c>
    </row>
    <row r="1868" spans="1:8" x14ac:dyDescent="0.2">
      <c r="A1868" s="80">
        <v>42447</v>
      </c>
      <c r="B1868" s="81">
        <v>1</v>
      </c>
      <c r="H1868" s="501">
        <v>100.91599999999998</v>
      </c>
    </row>
    <row r="1869" spans="1:8" x14ac:dyDescent="0.2">
      <c r="A1869" s="80">
        <v>42447</v>
      </c>
      <c r="B1869" s="81">
        <v>2</v>
      </c>
      <c r="H1869" s="501">
        <v>95.763999999999996</v>
      </c>
    </row>
    <row r="1870" spans="1:8" x14ac:dyDescent="0.2">
      <c r="A1870" s="80">
        <v>42447</v>
      </c>
      <c r="B1870" s="81">
        <v>3</v>
      </c>
      <c r="H1870" s="501">
        <v>91.988</v>
      </c>
    </row>
    <row r="1871" spans="1:8" x14ac:dyDescent="0.2">
      <c r="A1871" s="80">
        <v>42447</v>
      </c>
      <c r="B1871" s="81">
        <v>4</v>
      </c>
      <c r="H1871" s="501">
        <v>89.084000000000003</v>
      </c>
    </row>
    <row r="1872" spans="1:8" x14ac:dyDescent="0.2">
      <c r="A1872" s="80">
        <v>42447</v>
      </c>
      <c r="B1872" s="81">
        <v>5</v>
      </c>
      <c r="H1872" s="501">
        <v>92.4</v>
      </c>
    </row>
    <row r="1873" spans="1:8" x14ac:dyDescent="0.2">
      <c r="A1873" s="80">
        <v>42447</v>
      </c>
      <c r="B1873" s="81">
        <v>6</v>
      </c>
      <c r="H1873" s="501">
        <v>100.71600000000001</v>
      </c>
    </row>
    <row r="1874" spans="1:8" x14ac:dyDescent="0.2">
      <c r="A1874" s="80">
        <v>42447</v>
      </c>
      <c r="B1874" s="81">
        <v>7</v>
      </c>
      <c r="H1874" s="501">
        <v>113.524</v>
      </c>
    </row>
    <row r="1875" spans="1:8" x14ac:dyDescent="0.2">
      <c r="A1875" s="80">
        <v>42447</v>
      </c>
      <c r="B1875" s="81">
        <v>8</v>
      </c>
      <c r="H1875" s="501">
        <v>121.06</v>
      </c>
    </row>
    <row r="1876" spans="1:8" x14ac:dyDescent="0.2">
      <c r="A1876" s="80">
        <v>42447</v>
      </c>
      <c r="B1876" s="81">
        <v>9</v>
      </c>
      <c r="H1876" s="501">
        <v>128</v>
      </c>
    </row>
    <row r="1877" spans="1:8" x14ac:dyDescent="0.2">
      <c r="A1877" s="80">
        <v>42447</v>
      </c>
      <c r="B1877" s="81">
        <v>10</v>
      </c>
      <c r="H1877" s="501">
        <v>134.79600000000002</v>
      </c>
    </row>
    <row r="1878" spans="1:8" x14ac:dyDescent="0.2">
      <c r="A1878" s="80">
        <v>42447</v>
      </c>
      <c r="B1878" s="81">
        <v>11</v>
      </c>
      <c r="H1878" s="501">
        <v>140.83199999999999</v>
      </c>
    </row>
    <row r="1879" spans="1:8" x14ac:dyDescent="0.2">
      <c r="A1879" s="80">
        <v>42447</v>
      </c>
      <c r="B1879" s="81">
        <v>12</v>
      </c>
      <c r="H1879" s="501">
        <v>145.99600000000001</v>
      </c>
    </row>
    <row r="1880" spans="1:8" x14ac:dyDescent="0.2">
      <c r="A1880" s="80">
        <v>42447</v>
      </c>
      <c r="B1880" s="81">
        <v>13</v>
      </c>
      <c r="H1880" s="501">
        <v>149.07200000000003</v>
      </c>
    </row>
    <row r="1881" spans="1:8" x14ac:dyDescent="0.2">
      <c r="A1881" s="80">
        <v>42447</v>
      </c>
      <c r="B1881" s="81">
        <v>14</v>
      </c>
      <c r="H1881" s="501">
        <v>152.756</v>
      </c>
    </row>
    <row r="1882" spans="1:8" x14ac:dyDescent="0.2">
      <c r="A1882" s="80">
        <v>42447</v>
      </c>
      <c r="B1882" s="81">
        <v>15</v>
      </c>
      <c r="H1882" s="501">
        <v>156.29999999999998</v>
      </c>
    </row>
    <row r="1883" spans="1:8" x14ac:dyDescent="0.2">
      <c r="A1883" s="80">
        <v>42447</v>
      </c>
      <c r="B1883" s="81">
        <v>16</v>
      </c>
      <c r="H1883" s="501">
        <v>158.072</v>
      </c>
    </row>
    <row r="1884" spans="1:8" x14ac:dyDescent="0.2">
      <c r="A1884" s="80">
        <v>42447</v>
      </c>
      <c r="B1884" s="81">
        <v>17</v>
      </c>
      <c r="H1884" s="501">
        <v>156.30799999999999</v>
      </c>
    </row>
    <row r="1885" spans="1:8" x14ac:dyDescent="0.2">
      <c r="A1885" s="80">
        <v>42447</v>
      </c>
      <c r="B1885" s="81">
        <v>18</v>
      </c>
      <c r="H1885" s="501">
        <v>152.04400000000004</v>
      </c>
    </row>
    <row r="1886" spans="1:8" x14ac:dyDescent="0.2">
      <c r="A1886" s="80">
        <v>42447</v>
      </c>
      <c r="B1886" s="81">
        <v>19</v>
      </c>
      <c r="H1886" s="501">
        <v>144.45600000000002</v>
      </c>
    </row>
    <row r="1887" spans="1:8" x14ac:dyDescent="0.2">
      <c r="A1887" s="80">
        <v>42447</v>
      </c>
      <c r="B1887" s="81">
        <v>20</v>
      </c>
      <c r="H1887" s="501">
        <v>145.54399999999998</v>
      </c>
    </row>
    <row r="1888" spans="1:8" x14ac:dyDescent="0.2">
      <c r="A1888" s="80">
        <v>42447</v>
      </c>
      <c r="B1888" s="81">
        <v>21</v>
      </c>
      <c r="H1888" s="501">
        <v>140.62</v>
      </c>
    </row>
    <row r="1889" spans="1:8" x14ac:dyDescent="0.2">
      <c r="A1889" s="80">
        <v>42447</v>
      </c>
      <c r="B1889" s="81">
        <v>22</v>
      </c>
      <c r="H1889" s="501">
        <v>132.09599999999998</v>
      </c>
    </row>
    <row r="1890" spans="1:8" x14ac:dyDescent="0.2">
      <c r="A1890" s="80">
        <v>42447</v>
      </c>
      <c r="B1890" s="81">
        <v>23</v>
      </c>
      <c r="H1890" s="501">
        <v>120.88800000000001</v>
      </c>
    </row>
    <row r="1891" spans="1:8" x14ac:dyDescent="0.2">
      <c r="A1891" s="80">
        <v>42447</v>
      </c>
      <c r="B1891" s="81">
        <v>24</v>
      </c>
      <c r="H1891" s="501">
        <v>109.62</v>
      </c>
    </row>
    <row r="1892" spans="1:8" x14ac:dyDescent="0.2">
      <c r="A1892" s="80">
        <v>42448</v>
      </c>
      <c r="B1892" s="81">
        <v>1</v>
      </c>
      <c r="H1892" s="501">
        <v>100.93200000000002</v>
      </c>
    </row>
    <row r="1893" spans="1:8" x14ac:dyDescent="0.2">
      <c r="A1893" s="80">
        <v>42448</v>
      </c>
      <c r="B1893" s="81">
        <v>2</v>
      </c>
      <c r="H1893" s="501">
        <v>95.027999999999992</v>
      </c>
    </row>
    <row r="1894" spans="1:8" x14ac:dyDescent="0.2">
      <c r="A1894" s="80">
        <v>42448</v>
      </c>
      <c r="B1894" s="81">
        <v>3</v>
      </c>
      <c r="H1894" s="501">
        <v>91.411999999999992</v>
      </c>
    </row>
    <row r="1895" spans="1:8" x14ac:dyDescent="0.2">
      <c r="A1895" s="80">
        <v>42448</v>
      </c>
      <c r="B1895" s="81">
        <v>4</v>
      </c>
      <c r="H1895" s="501">
        <v>89.556000000000012</v>
      </c>
    </row>
    <row r="1896" spans="1:8" x14ac:dyDescent="0.2">
      <c r="A1896" s="80">
        <v>42448</v>
      </c>
      <c r="B1896" s="81">
        <v>5</v>
      </c>
      <c r="H1896" s="501">
        <v>89.820000000000007</v>
      </c>
    </row>
    <row r="1897" spans="1:8" x14ac:dyDescent="0.2">
      <c r="A1897" s="80">
        <v>42448</v>
      </c>
      <c r="B1897" s="81">
        <v>6</v>
      </c>
      <c r="H1897" s="501">
        <v>92.608000000000004</v>
      </c>
    </row>
    <row r="1898" spans="1:8" x14ac:dyDescent="0.2">
      <c r="A1898" s="80">
        <v>42448</v>
      </c>
      <c r="B1898" s="81">
        <v>7</v>
      </c>
      <c r="H1898" s="501">
        <v>98.388000000000005</v>
      </c>
    </row>
    <row r="1899" spans="1:8" x14ac:dyDescent="0.2">
      <c r="A1899" s="80">
        <v>42448</v>
      </c>
      <c r="B1899" s="81">
        <v>8</v>
      </c>
      <c r="H1899" s="501">
        <v>101.92400000000001</v>
      </c>
    </row>
    <row r="1900" spans="1:8" x14ac:dyDescent="0.2">
      <c r="A1900" s="80">
        <v>42448</v>
      </c>
      <c r="B1900" s="81">
        <v>9</v>
      </c>
      <c r="H1900" s="501">
        <v>109.03999999999999</v>
      </c>
    </row>
    <row r="1901" spans="1:8" x14ac:dyDescent="0.2">
      <c r="A1901" s="80">
        <v>42448</v>
      </c>
      <c r="B1901" s="81">
        <v>10</v>
      </c>
      <c r="H1901" s="501">
        <v>116.22800000000001</v>
      </c>
    </row>
    <row r="1902" spans="1:8" x14ac:dyDescent="0.2">
      <c r="A1902" s="80">
        <v>42448</v>
      </c>
      <c r="B1902" s="81">
        <v>11</v>
      </c>
      <c r="H1902" s="501">
        <v>121.884</v>
      </c>
    </row>
    <row r="1903" spans="1:8" x14ac:dyDescent="0.2">
      <c r="A1903" s="80">
        <v>42448</v>
      </c>
      <c r="B1903" s="81">
        <v>12</v>
      </c>
      <c r="H1903" s="501">
        <v>125.384</v>
      </c>
    </row>
    <row r="1904" spans="1:8" x14ac:dyDescent="0.2">
      <c r="A1904" s="80">
        <v>42448</v>
      </c>
      <c r="B1904" s="81">
        <v>13</v>
      </c>
      <c r="H1904" s="501">
        <v>128.28800000000001</v>
      </c>
    </row>
    <row r="1905" spans="1:8" x14ac:dyDescent="0.2">
      <c r="A1905" s="80">
        <v>42448</v>
      </c>
      <c r="B1905" s="81">
        <v>14</v>
      </c>
      <c r="H1905" s="501">
        <v>127.76400000000001</v>
      </c>
    </row>
    <row r="1906" spans="1:8" x14ac:dyDescent="0.2">
      <c r="A1906" s="80">
        <v>42448</v>
      </c>
      <c r="B1906" s="81">
        <v>15</v>
      </c>
      <c r="H1906" s="501">
        <v>128.3083</v>
      </c>
    </row>
    <row r="1907" spans="1:8" x14ac:dyDescent="0.2">
      <c r="A1907" s="80">
        <v>42448</v>
      </c>
      <c r="B1907" s="81">
        <v>16</v>
      </c>
      <c r="H1907" s="501">
        <v>129.77430000000001</v>
      </c>
    </row>
    <row r="1908" spans="1:8" x14ac:dyDescent="0.2">
      <c r="A1908" s="80">
        <v>42448</v>
      </c>
      <c r="B1908" s="81">
        <v>17</v>
      </c>
      <c r="H1908" s="501">
        <v>130.09650000000002</v>
      </c>
    </row>
    <row r="1909" spans="1:8" x14ac:dyDescent="0.2">
      <c r="A1909" s="80">
        <v>42448</v>
      </c>
      <c r="B1909" s="81">
        <v>18</v>
      </c>
      <c r="H1909" s="501">
        <v>128.33189999999996</v>
      </c>
    </row>
    <row r="1910" spans="1:8" x14ac:dyDescent="0.2">
      <c r="A1910" s="80">
        <v>42448</v>
      </c>
      <c r="B1910" s="81">
        <v>19</v>
      </c>
      <c r="H1910" s="501">
        <v>126.77630000000001</v>
      </c>
    </row>
    <row r="1911" spans="1:8" x14ac:dyDescent="0.2">
      <c r="A1911" s="80">
        <v>42448</v>
      </c>
      <c r="B1911" s="81">
        <v>20</v>
      </c>
      <c r="H1911" s="501">
        <v>131.828</v>
      </c>
    </row>
    <row r="1912" spans="1:8" x14ac:dyDescent="0.2">
      <c r="A1912" s="80">
        <v>42448</v>
      </c>
      <c r="B1912" s="81">
        <v>21</v>
      </c>
      <c r="H1912" s="501">
        <v>129</v>
      </c>
    </row>
    <row r="1913" spans="1:8" x14ac:dyDescent="0.2">
      <c r="A1913" s="80">
        <v>42448</v>
      </c>
      <c r="B1913" s="81">
        <v>22</v>
      </c>
      <c r="H1913" s="501">
        <v>122.88799999999999</v>
      </c>
    </row>
    <row r="1914" spans="1:8" x14ac:dyDescent="0.2">
      <c r="A1914" s="80">
        <v>42448</v>
      </c>
      <c r="B1914" s="81">
        <v>23</v>
      </c>
      <c r="H1914" s="501">
        <v>114.85200000000002</v>
      </c>
    </row>
    <row r="1915" spans="1:8" x14ac:dyDescent="0.2">
      <c r="A1915" s="80">
        <v>42448</v>
      </c>
      <c r="B1915" s="81">
        <v>24</v>
      </c>
      <c r="H1915" s="501">
        <v>105.62400000000001</v>
      </c>
    </row>
    <row r="1916" spans="1:8" x14ac:dyDescent="0.2">
      <c r="A1916" s="80">
        <v>42449</v>
      </c>
      <c r="B1916" s="81">
        <v>1</v>
      </c>
      <c r="H1916" s="501">
        <v>97.943999999999988</v>
      </c>
    </row>
    <row r="1917" spans="1:8" x14ac:dyDescent="0.2">
      <c r="A1917" s="80">
        <v>42449</v>
      </c>
      <c r="B1917" s="81">
        <v>2</v>
      </c>
      <c r="H1917" s="501">
        <v>92.38</v>
      </c>
    </row>
    <row r="1918" spans="1:8" x14ac:dyDescent="0.2">
      <c r="A1918" s="80">
        <v>42449</v>
      </c>
      <c r="B1918" s="81">
        <v>3</v>
      </c>
      <c r="H1918" s="501">
        <v>88.664000000000001</v>
      </c>
    </row>
    <row r="1919" spans="1:8" x14ac:dyDescent="0.2">
      <c r="A1919" s="80">
        <v>42449</v>
      </c>
      <c r="B1919" s="81">
        <v>4</v>
      </c>
      <c r="H1919" s="501">
        <v>86.896000000000015</v>
      </c>
    </row>
    <row r="1920" spans="1:8" x14ac:dyDescent="0.2">
      <c r="A1920" s="80">
        <v>42449</v>
      </c>
      <c r="B1920" s="81">
        <v>5</v>
      </c>
      <c r="H1920" s="501">
        <v>86.584000000000017</v>
      </c>
    </row>
    <row r="1921" spans="1:8" x14ac:dyDescent="0.2">
      <c r="A1921" s="80">
        <v>42449</v>
      </c>
      <c r="B1921" s="81">
        <v>6</v>
      </c>
      <c r="H1921" s="501">
        <v>88.647999999999996</v>
      </c>
    </row>
    <row r="1922" spans="1:8" x14ac:dyDescent="0.2">
      <c r="A1922" s="80">
        <v>42449</v>
      </c>
      <c r="B1922" s="81">
        <v>7</v>
      </c>
      <c r="H1922" s="501">
        <v>92.036199999999994</v>
      </c>
    </row>
    <row r="1923" spans="1:8" x14ac:dyDescent="0.2">
      <c r="A1923" s="80">
        <v>42449</v>
      </c>
      <c r="B1923" s="81">
        <v>8</v>
      </c>
      <c r="H1923" s="501">
        <v>93.324000000000012</v>
      </c>
    </row>
    <row r="1924" spans="1:8" x14ac:dyDescent="0.2">
      <c r="A1924" s="80">
        <v>42449</v>
      </c>
      <c r="B1924" s="81">
        <v>9</v>
      </c>
      <c r="H1924" s="501">
        <v>99.196399999999997</v>
      </c>
    </row>
    <row r="1925" spans="1:8" x14ac:dyDescent="0.2">
      <c r="A1925" s="80">
        <v>42449</v>
      </c>
      <c r="B1925" s="81">
        <v>10</v>
      </c>
      <c r="H1925" s="501">
        <v>103.99859900000001</v>
      </c>
    </row>
    <row r="1926" spans="1:8" x14ac:dyDescent="0.2">
      <c r="A1926" s="80">
        <v>42449</v>
      </c>
      <c r="B1926" s="81">
        <v>11</v>
      </c>
      <c r="H1926" s="501">
        <v>105.88000100000001</v>
      </c>
    </row>
    <row r="1927" spans="1:8" x14ac:dyDescent="0.2">
      <c r="A1927" s="80">
        <v>42449</v>
      </c>
      <c r="B1927" s="81">
        <v>12</v>
      </c>
      <c r="H1927" s="501">
        <v>109.193299</v>
      </c>
    </row>
    <row r="1928" spans="1:8" x14ac:dyDescent="0.2">
      <c r="A1928" s="80">
        <v>42449</v>
      </c>
      <c r="B1928" s="81">
        <v>13</v>
      </c>
      <c r="H1928" s="501">
        <v>112.376</v>
      </c>
    </row>
    <row r="1929" spans="1:8" x14ac:dyDescent="0.2">
      <c r="A1929" s="80">
        <v>42449</v>
      </c>
      <c r="B1929" s="81">
        <v>14</v>
      </c>
      <c r="H1929" s="501">
        <v>115.09599999999999</v>
      </c>
    </row>
    <row r="1930" spans="1:8" x14ac:dyDescent="0.2">
      <c r="A1930" s="80">
        <v>42449</v>
      </c>
      <c r="B1930" s="81">
        <v>15</v>
      </c>
      <c r="H1930" s="501">
        <v>117.852</v>
      </c>
    </row>
    <row r="1931" spans="1:8" x14ac:dyDescent="0.2">
      <c r="A1931" s="80">
        <v>42449</v>
      </c>
      <c r="B1931" s="81">
        <v>16</v>
      </c>
      <c r="H1931" s="501">
        <v>120.504</v>
      </c>
    </row>
    <row r="1932" spans="1:8" x14ac:dyDescent="0.2">
      <c r="A1932" s="80">
        <v>42449</v>
      </c>
      <c r="B1932" s="81">
        <v>17</v>
      </c>
      <c r="H1932" s="501">
        <v>122.22</v>
      </c>
    </row>
    <row r="1933" spans="1:8" x14ac:dyDescent="0.2">
      <c r="A1933" s="80">
        <v>42449</v>
      </c>
      <c r="B1933" s="81">
        <v>18</v>
      </c>
      <c r="H1933" s="501">
        <v>121.36</v>
      </c>
    </row>
    <row r="1934" spans="1:8" x14ac:dyDescent="0.2">
      <c r="A1934" s="80">
        <v>42449</v>
      </c>
      <c r="B1934" s="81">
        <v>19</v>
      </c>
      <c r="H1934" s="501">
        <v>122.36399999999999</v>
      </c>
    </row>
    <row r="1935" spans="1:8" x14ac:dyDescent="0.2">
      <c r="A1935" s="80">
        <v>42449</v>
      </c>
      <c r="B1935" s="81">
        <v>20</v>
      </c>
      <c r="H1935" s="501">
        <v>128.52000000000001</v>
      </c>
    </row>
    <row r="1936" spans="1:8" x14ac:dyDescent="0.2">
      <c r="A1936" s="80">
        <v>42449</v>
      </c>
      <c r="B1936" s="81">
        <v>21</v>
      </c>
      <c r="H1936" s="501">
        <v>127.45600000000002</v>
      </c>
    </row>
    <row r="1937" spans="1:8" x14ac:dyDescent="0.2">
      <c r="A1937" s="80">
        <v>42449</v>
      </c>
      <c r="B1937" s="81">
        <v>22</v>
      </c>
      <c r="H1937" s="501">
        <v>121.292</v>
      </c>
    </row>
    <row r="1938" spans="1:8" x14ac:dyDescent="0.2">
      <c r="A1938" s="80">
        <v>42449</v>
      </c>
      <c r="B1938" s="81">
        <v>23</v>
      </c>
      <c r="H1938" s="501">
        <v>111.304</v>
      </c>
    </row>
    <row r="1939" spans="1:8" x14ac:dyDescent="0.2">
      <c r="A1939" s="80">
        <v>42449</v>
      </c>
      <c r="B1939" s="81">
        <v>24</v>
      </c>
      <c r="H1939" s="501">
        <v>101.64399999999999</v>
      </c>
    </row>
    <row r="1940" spans="1:8" x14ac:dyDescent="0.2">
      <c r="A1940" s="80">
        <v>42450</v>
      </c>
      <c r="B1940" s="81">
        <v>1</v>
      </c>
      <c r="H1940" s="501">
        <v>93.9011</v>
      </c>
    </row>
    <row r="1941" spans="1:8" x14ac:dyDescent="0.2">
      <c r="A1941" s="80">
        <v>42450</v>
      </c>
      <c r="B1941" s="81">
        <v>2</v>
      </c>
      <c r="H1941" s="501">
        <v>89.190600000000003</v>
      </c>
    </row>
    <row r="1942" spans="1:8" x14ac:dyDescent="0.2">
      <c r="A1942" s="80">
        <v>42450</v>
      </c>
      <c r="B1942" s="81">
        <v>3</v>
      </c>
      <c r="H1942" s="501">
        <v>87.080499999999986</v>
      </c>
    </row>
    <row r="1943" spans="1:8" x14ac:dyDescent="0.2">
      <c r="A1943" s="80">
        <v>42450</v>
      </c>
      <c r="B1943" s="81">
        <v>4</v>
      </c>
      <c r="H1943" s="501">
        <v>86.042500000000004</v>
      </c>
    </row>
    <row r="1944" spans="1:8" x14ac:dyDescent="0.2">
      <c r="A1944" s="80">
        <v>42450</v>
      </c>
      <c r="B1944" s="81">
        <v>5</v>
      </c>
      <c r="H1944" s="501">
        <v>90.052000000000007</v>
      </c>
    </row>
    <row r="1945" spans="1:8" x14ac:dyDescent="0.2">
      <c r="A1945" s="80">
        <v>42450</v>
      </c>
      <c r="B1945" s="81">
        <v>6</v>
      </c>
      <c r="H1945" s="501">
        <v>99.347999999999985</v>
      </c>
    </row>
    <row r="1946" spans="1:8" x14ac:dyDescent="0.2">
      <c r="A1946" s="80">
        <v>42450</v>
      </c>
      <c r="B1946" s="81">
        <v>7</v>
      </c>
      <c r="H1946" s="501">
        <v>111.25200000000001</v>
      </c>
    </row>
    <row r="1947" spans="1:8" x14ac:dyDescent="0.2">
      <c r="A1947" s="80">
        <v>42450</v>
      </c>
      <c r="B1947" s="81">
        <v>8</v>
      </c>
      <c r="H1947" s="501">
        <v>118.65599999999999</v>
      </c>
    </row>
    <row r="1948" spans="1:8" x14ac:dyDescent="0.2">
      <c r="A1948" s="80">
        <v>42450</v>
      </c>
      <c r="B1948" s="81">
        <v>9</v>
      </c>
      <c r="H1948" s="501">
        <v>126.568</v>
      </c>
    </row>
    <row r="1949" spans="1:8" x14ac:dyDescent="0.2">
      <c r="A1949" s="80">
        <v>42450</v>
      </c>
      <c r="B1949" s="81">
        <v>10</v>
      </c>
      <c r="H1949" s="501">
        <v>131.67600000000002</v>
      </c>
    </row>
    <row r="1950" spans="1:8" x14ac:dyDescent="0.2">
      <c r="A1950" s="80">
        <v>42450</v>
      </c>
      <c r="B1950" s="81">
        <v>11</v>
      </c>
      <c r="H1950" s="501">
        <v>135.86800000000002</v>
      </c>
    </row>
    <row r="1951" spans="1:8" x14ac:dyDescent="0.2">
      <c r="A1951" s="80">
        <v>42450</v>
      </c>
      <c r="B1951" s="81">
        <v>12</v>
      </c>
      <c r="H1951" s="501">
        <v>137.92399999999998</v>
      </c>
    </row>
    <row r="1952" spans="1:8" x14ac:dyDescent="0.2">
      <c r="A1952" s="80">
        <v>42450</v>
      </c>
      <c r="B1952" s="81">
        <v>13</v>
      </c>
      <c r="H1952" s="501">
        <v>140</v>
      </c>
    </row>
    <row r="1953" spans="1:8" x14ac:dyDescent="0.2">
      <c r="A1953" s="80">
        <v>42450</v>
      </c>
      <c r="B1953" s="81">
        <v>14</v>
      </c>
      <c r="H1953" s="501">
        <v>142.77199999999999</v>
      </c>
    </row>
    <row r="1954" spans="1:8" x14ac:dyDescent="0.2">
      <c r="A1954" s="80">
        <v>42450</v>
      </c>
      <c r="B1954" s="81">
        <v>15</v>
      </c>
      <c r="H1954" s="501">
        <v>145.84</v>
      </c>
    </row>
    <row r="1955" spans="1:8" x14ac:dyDescent="0.2">
      <c r="A1955" s="80">
        <v>42450</v>
      </c>
      <c r="B1955" s="81">
        <v>16</v>
      </c>
      <c r="H1955" s="501">
        <v>145.464</v>
      </c>
    </row>
    <row r="1956" spans="1:8" x14ac:dyDescent="0.2">
      <c r="A1956" s="80">
        <v>42450</v>
      </c>
      <c r="B1956" s="81">
        <v>17</v>
      </c>
      <c r="H1956" s="501">
        <v>142.95200000000003</v>
      </c>
    </row>
    <row r="1957" spans="1:8" x14ac:dyDescent="0.2">
      <c r="A1957" s="80">
        <v>42450</v>
      </c>
      <c r="B1957" s="81">
        <v>18</v>
      </c>
      <c r="H1957" s="501">
        <v>139.33599999999998</v>
      </c>
    </row>
    <row r="1958" spans="1:8" x14ac:dyDescent="0.2">
      <c r="A1958" s="80">
        <v>42450</v>
      </c>
      <c r="B1958" s="81">
        <v>19</v>
      </c>
      <c r="H1958" s="501">
        <v>134.94</v>
      </c>
    </row>
    <row r="1959" spans="1:8" x14ac:dyDescent="0.2">
      <c r="A1959" s="80">
        <v>42450</v>
      </c>
      <c r="B1959" s="81">
        <v>20</v>
      </c>
      <c r="H1959" s="501">
        <v>139.072</v>
      </c>
    </row>
    <row r="1960" spans="1:8" x14ac:dyDescent="0.2">
      <c r="A1960" s="80">
        <v>42450</v>
      </c>
      <c r="B1960" s="81">
        <v>21</v>
      </c>
      <c r="H1960" s="501">
        <v>136.48799999999997</v>
      </c>
    </row>
    <row r="1961" spans="1:8" x14ac:dyDescent="0.2">
      <c r="A1961" s="80">
        <v>42450</v>
      </c>
      <c r="B1961" s="81">
        <v>22</v>
      </c>
      <c r="H1961" s="501">
        <v>128.36000000000001</v>
      </c>
    </row>
    <row r="1962" spans="1:8" x14ac:dyDescent="0.2">
      <c r="A1962" s="80">
        <v>42450</v>
      </c>
      <c r="B1962" s="81">
        <v>23</v>
      </c>
      <c r="H1962" s="501">
        <v>115.488</v>
      </c>
    </row>
    <row r="1963" spans="1:8" x14ac:dyDescent="0.2">
      <c r="A1963" s="80">
        <v>42450</v>
      </c>
      <c r="B1963" s="81">
        <v>24</v>
      </c>
      <c r="H1963" s="501">
        <v>104.88800000000001</v>
      </c>
    </row>
    <row r="1964" spans="1:8" x14ac:dyDescent="0.2">
      <c r="A1964" s="80">
        <v>42451</v>
      </c>
      <c r="B1964" s="81">
        <v>1</v>
      </c>
      <c r="H1964" s="501">
        <v>96.967999999999989</v>
      </c>
    </row>
    <row r="1965" spans="1:8" x14ac:dyDescent="0.2">
      <c r="A1965" s="80">
        <v>42451</v>
      </c>
      <c r="B1965" s="81">
        <v>2</v>
      </c>
      <c r="H1965" s="501">
        <v>91.667999999999992</v>
      </c>
    </row>
    <row r="1966" spans="1:8" x14ac:dyDescent="0.2">
      <c r="A1966" s="80">
        <v>42451</v>
      </c>
      <c r="B1966" s="81">
        <v>3</v>
      </c>
      <c r="H1966" s="501">
        <v>88.683999999999997</v>
      </c>
    </row>
    <row r="1967" spans="1:8" x14ac:dyDescent="0.2">
      <c r="A1967" s="80">
        <v>42451</v>
      </c>
      <c r="B1967" s="81">
        <v>4</v>
      </c>
      <c r="H1967" s="501">
        <v>87.52000000000001</v>
      </c>
    </row>
    <row r="1968" spans="1:8" x14ac:dyDescent="0.2">
      <c r="A1968" s="80">
        <v>42451</v>
      </c>
      <c r="B1968" s="81">
        <v>5</v>
      </c>
      <c r="H1968" s="501">
        <v>90.335999999999999</v>
      </c>
    </row>
    <row r="1969" spans="1:8" x14ac:dyDescent="0.2">
      <c r="A1969" s="80">
        <v>42451</v>
      </c>
      <c r="B1969" s="81">
        <v>6</v>
      </c>
      <c r="H1969" s="501">
        <v>99.047999999999973</v>
      </c>
    </row>
    <row r="1970" spans="1:8" x14ac:dyDescent="0.2">
      <c r="A1970" s="80">
        <v>42451</v>
      </c>
      <c r="B1970" s="81">
        <v>7</v>
      </c>
      <c r="H1970" s="501">
        <v>112.12800000000001</v>
      </c>
    </row>
    <row r="1971" spans="1:8" x14ac:dyDescent="0.2">
      <c r="A1971" s="80">
        <v>42451</v>
      </c>
      <c r="B1971" s="81">
        <v>8</v>
      </c>
      <c r="H1971" s="501">
        <v>119.66000000000001</v>
      </c>
    </row>
    <row r="1972" spans="1:8" x14ac:dyDescent="0.2">
      <c r="A1972" s="80">
        <v>42451</v>
      </c>
      <c r="B1972" s="81">
        <v>9</v>
      </c>
      <c r="H1972" s="501">
        <v>126.70399999999999</v>
      </c>
    </row>
    <row r="1973" spans="1:8" x14ac:dyDescent="0.2">
      <c r="A1973" s="80">
        <v>42451</v>
      </c>
      <c r="B1973" s="81">
        <v>10</v>
      </c>
      <c r="H1973" s="501">
        <v>132.428</v>
      </c>
    </row>
    <row r="1974" spans="1:8" x14ac:dyDescent="0.2">
      <c r="A1974" s="80">
        <v>42451</v>
      </c>
      <c r="B1974" s="81">
        <v>11</v>
      </c>
      <c r="H1974" s="501">
        <v>136.012</v>
      </c>
    </row>
    <row r="1975" spans="1:8" x14ac:dyDescent="0.2">
      <c r="A1975" s="80">
        <v>42451</v>
      </c>
      <c r="B1975" s="81">
        <v>12</v>
      </c>
      <c r="H1975" s="501">
        <v>138.01599999999999</v>
      </c>
    </row>
    <row r="1976" spans="1:8" x14ac:dyDescent="0.2">
      <c r="A1976" s="80">
        <v>42451</v>
      </c>
      <c r="B1976" s="81">
        <v>13</v>
      </c>
      <c r="H1976" s="501">
        <v>138.904</v>
      </c>
    </row>
    <row r="1977" spans="1:8" x14ac:dyDescent="0.2">
      <c r="A1977" s="80">
        <v>42451</v>
      </c>
      <c r="B1977" s="81">
        <v>14</v>
      </c>
      <c r="H1977" s="501">
        <v>139.744</v>
      </c>
    </row>
    <row r="1978" spans="1:8" x14ac:dyDescent="0.2">
      <c r="A1978" s="80">
        <v>42451</v>
      </c>
      <c r="B1978" s="81">
        <v>15</v>
      </c>
      <c r="H1978" s="501">
        <v>140.44400000000002</v>
      </c>
    </row>
    <row r="1979" spans="1:8" x14ac:dyDescent="0.2">
      <c r="A1979" s="80">
        <v>42451</v>
      </c>
      <c r="B1979" s="81">
        <v>16</v>
      </c>
      <c r="H1979" s="501">
        <v>140.88800000000001</v>
      </c>
    </row>
    <row r="1980" spans="1:8" x14ac:dyDescent="0.2">
      <c r="A1980" s="80">
        <v>42451</v>
      </c>
      <c r="B1980" s="81">
        <v>17</v>
      </c>
      <c r="H1980" s="501">
        <v>140.60399999999998</v>
      </c>
    </row>
    <row r="1981" spans="1:8" x14ac:dyDescent="0.2">
      <c r="A1981" s="80">
        <v>42451</v>
      </c>
      <c r="B1981" s="81">
        <v>18</v>
      </c>
      <c r="H1981" s="501">
        <v>138.04799999999997</v>
      </c>
    </row>
    <row r="1982" spans="1:8" x14ac:dyDescent="0.2">
      <c r="A1982" s="80">
        <v>42451</v>
      </c>
      <c r="B1982" s="81">
        <v>19</v>
      </c>
      <c r="H1982" s="501">
        <v>134.40799999999999</v>
      </c>
    </row>
    <row r="1983" spans="1:8" x14ac:dyDescent="0.2">
      <c r="A1983" s="80">
        <v>42451</v>
      </c>
      <c r="B1983" s="81">
        <v>20</v>
      </c>
      <c r="H1983" s="501">
        <v>138.416</v>
      </c>
    </row>
    <row r="1984" spans="1:8" x14ac:dyDescent="0.2">
      <c r="A1984" s="80">
        <v>42451</v>
      </c>
      <c r="B1984" s="81">
        <v>21</v>
      </c>
      <c r="H1984" s="501">
        <v>136.572</v>
      </c>
    </row>
    <row r="1985" spans="1:8" x14ac:dyDescent="0.2">
      <c r="A1985" s="80">
        <v>42451</v>
      </c>
      <c r="B1985" s="81">
        <v>22</v>
      </c>
      <c r="H1985" s="501">
        <v>128.43199999999999</v>
      </c>
    </row>
    <row r="1986" spans="1:8" x14ac:dyDescent="0.2">
      <c r="A1986" s="80">
        <v>42451</v>
      </c>
      <c r="B1986" s="81">
        <v>23</v>
      </c>
      <c r="H1986" s="501">
        <v>115.696</v>
      </c>
    </row>
    <row r="1987" spans="1:8" x14ac:dyDescent="0.2">
      <c r="A1987" s="80">
        <v>42451</v>
      </c>
      <c r="B1987" s="81">
        <v>24</v>
      </c>
      <c r="H1987" s="501">
        <v>104.88399999999999</v>
      </c>
    </row>
    <row r="1988" spans="1:8" x14ac:dyDescent="0.2">
      <c r="A1988" s="80">
        <v>42452</v>
      </c>
      <c r="B1988" s="81">
        <v>1</v>
      </c>
      <c r="H1988" s="501">
        <v>96.919999999999987</v>
      </c>
    </row>
    <row r="1989" spans="1:8" x14ac:dyDescent="0.2">
      <c r="A1989" s="80">
        <v>42452</v>
      </c>
      <c r="B1989" s="81">
        <v>2</v>
      </c>
      <c r="H1989" s="501">
        <v>91.616</v>
      </c>
    </row>
    <row r="1990" spans="1:8" x14ac:dyDescent="0.2">
      <c r="A1990" s="80">
        <v>42452</v>
      </c>
      <c r="B1990" s="81">
        <v>3</v>
      </c>
      <c r="H1990" s="501">
        <v>88.315999999999988</v>
      </c>
    </row>
    <row r="1991" spans="1:8" x14ac:dyDescent="0.2">
      <c r="A1991" s="80">
        <v>42452</v>
      </c>
      <c r="B1991" s="81">
        <v>4</v>
      </c>
      <c r="H1991" s="501">
        <v>87.399999999999991</v>
      </c>
    </row>
    <row r="1992" spans="1:8" x14ac:dyDescent="0.2">
      <c r="A1992" s="80">
        <v>42452</v>
      </c>
      <c r="B1992" s="81">
        <v>5</v>
      </c>
      <c r="H1992" s="501">
        <v>90.448000000000008</v>
      </c>
    </row>
    <row r="1993" spans="1:8" x14ac:dyDescent="0.2">
      <c r="A1993" s="80">
        <v>42452</v>
      </c>
      <c r="B1993" s="81">
        <v>6</v>
      </c>
      <c r="H1993" s="501">
        <v>98.9</v>
      </c>
    </row>
    <row r="1994" spans="1:8" x14ac:dyDescent="0.2">
      <c r="A1994" s="80">
        <v>42452</v>
      </c>
      <c r="B1994" s="81">
        <v>7</v>
      </c>
      <c r="H1994" s="501">
        <v>112.30800000000001</v>
      </c>
    </row>
    <row r="1995" spans="1:8" x14ac:dyDescent="0.2">
      <c r="A1995" s="80">
        <v>42452</v>
      </c>
      <c r="B1995" s="81">
        <v>8</v>
      </c>
      <c r="H1995" s="501">
        <v>120.224</v>
      </c>
    </row>
    <row r="1996" spans="1:8" x14ac:dyDescent="0.2">
      <c r="A1996" s="80">
        <v>42452</v>
      </c>
      <c r="B1996" s="81">
        <v>9</v>
      </c>
      <c r="H1996" s="501">
        <v>127.81599999999999</v>
      </c>
    </row>
    <row r="1997" spans="1:8" x14ac:dyDescent="0.2">
      <c r="A1997" s="80">
        <v>42452</v>
      </c>
      <c r="B1997" s="81">
        <v>10</v>
      </c>
      <c r="H1997" s="501">
        <v>132.41999999999999</v>
      </c>
    </row>
    <row r="1998" spans="1:8" x14ac:dyDescent="0.2">
      <c r="A1998" s="80">
        <v>42452</v>
      </c>
      <c r="B1998" s="81">
        <v>11</v>
      </c>
      <c r="H1998" s="501">
        <v>136.292</v>
      </c>
    </row>
    <row r="1999" spans="1:8" x14ac:dyDescent="0.2">
      <c r="A1999" s="80">
        <v>42452</v>
      </c>
      <c r="B1999" s="81">
        <v>12</v>
      </c>
      <c r="H1999" s="501">
        <v>138.39200000000002</v>
      </c>
    </row>
    <row r="2000" spans="1:8" x14ac:dyDescent="0.2">
      <c r="A2000" s="80">
        <v>42452</v>
      </c>
      <c r="B2000" s="81">
        <v>13</v>
      </c>
      <c r="H2000" s="501">
        <v>140.20799999999997</v>
      </c>
    </row>
    <row r="2001" spans="1:8" x14ac:dyDescent="0.2">
      <c r="A2001" s="80">
        <v>42452</v>
      </c>
      <c r="B2001" s="81">
        <v>14</v>
      </c>
      <c r="H2001" s="501">
        <v>143.54000000000002</v>
      </c>
    </row>
    <row r="2002" spans="1:8" x14ac:dyDescent="0.2">
      <c r="A2002" s="80">
        <v>42452</v>
      </c>
      <c r="B2002" s="81">
        <v>15</v>
      </c>
      <c r="H2002" s="501">
        <v>146.672</v>
      </c>
    </row>
    <row r="2003" spans="1:8" x14ac:dyDescent="0.2">
      <c r="A2003" s="80">
        <v>42452</v>
      </c>
      <c r="B2003" s="81">
        <v>16</v>
      </c>
      <c r="H2003" s="501">
        <v>147.11600000000001</v>
      </c>
    </row>
    <row r="2004" spans="1:8" x14ac:dyDescent="0.2">
      <c r="A2004" s="80">
        <v>42452</v>
      </c>
      <c r="B2004" s="81">
        <v>17</v>
      </c>
      <c r="H2004" s="501">
        <v>145.93199999999999</v>
      </c>
    </row>
    <row r="2005" spans="1:8" x14ac:dyDescent="0.2">
      <c r="A2005" s="80">
        <v>42452</v>
      </c>
      <c r="B2005" s="81">
        <v>18</v>
      </c>
      <c r="H2005" s="501">
        <v>142.69200000000001</v>
      </c>
    </row>
    <row r="2006" spans="1:8" x14ac:dyDescent="0.2">
      <c r="A2006" s="80">
        <v>42452</v>
      </c>
      <c r="B2006" s="81">
        <v>19</v>
      </c>
      <c r="H2006" s="501">
        <v>137.05600000000001</v>
      </c>
    </row>
    <row r="2007" spans="1:8" x14ac:dyDescent="0.2">
      <c r="A2007" s="80">
        <v>42452</v>
      </c>
      <c r="B2007" s="81">
        <v>20</v>
      </c>
      <c r="H2007" s="501">
        <v>139.672</v>
      </c>
    </row>
    <row r="2008" spans="1:8" x14ac:dyDescent="0.2">
      <c r="A2008" s="80">
        <v>42452</v>
      </c>
      <c r="B2008" s="81">
        <v>21</v>
      </c>
      <c r="H2008" s="501">
        <v>136.43599999999998</v>
      </c>
    </row>
    <row r="2009" spans="1:8" x14ac:dyDescent="0.2">
      <c r="A2009" s="80">
        <v>42452</v>
      </c>
      <c r="B2009" s="81">
        <v>22</v>
      </c>
      <c r="H2009" s="501">
        <v>128.06399999999999</v>
      </c>
    </row>
    <row r="2010" spans="1:8" x14ac:dyDescent="0.2">
      <c r="A2010" s="80">
        <v>42452</v>
      </c>
      <c r="B2010" s="81">
        <v>23</v>
      </c>
      <c r="H2010" s="501">
        <v>115.82799999999999</v>
      </c>
    </row>
    <row r="2011" spans="1:8" x14ac:dyDescent="0.2">
      <c r="A2011" s="80">
        <v>42452</v>
      </c>
      <c r="B2011" s="81">
        <v>24</v>
      </c>
      <c r="H2011" s="501">
        <v>104.408</v>
      </c>
    </row>
    <row r="2012" spans="1:8" x14ac:dyDescent="0.2">
      <c r="A2012" s="80">
        <v>42453</v>
      </c>
      <c r="B2012" s="81">
        <v>1</v>
      </c>
      <c r="H2012" s="501">
        <v>96.692000000000007</v>
      </c>
    </row>
    <row r="2013" spans="1:8" x14ac:dyDescent="0.2">
      <c r="A2013" s="80">
        <v>42453</v>
      </c>
      <c r="B2013" s="81">
        <v>2</v>
      </c>
      <c r="H2013" s="501">
        <v>91.592000000000013</v>
      </c>
    </row>
    <row r="2014" spans="1:8" x14ac:dyDescent="0.2">
      <c r="A2014" s="80">
        <v>42453</v>
      </c>
      <c r="B2014" s="81">
        <v>3</v>
      </c>
      <c r="H2014" s="501">
        <v>88.45999999999998</v>
      </c>
    </row>
    <row r="2015" spans="1:8" x14ac:dyDescent="0.2">
      <c r="A2015" s="80">
        <v>42453</v>
      </c>
      <c r="B2015" s="81">
        <v>4</v>
      </c>
      <c r="H2015" s="501">
        <v>87.768000000000015</v>
      </c>
    </row>
    <row r="2016" spans="1:8" x14ac:dyDescent="0.2">
      <c r="A2016" s="80">
        <v>42453</v>
      </c>
      <c r="B2016" s="81">
        <v>5</v>
      </c>
      <c r="H2016" s="501">
        <v>90.292000000000002</v>
      </c>
    </row>
    <row r="2017" spans="1:8" x14ac:dyDescent="0.2">
      <c r="A2017" s="80">
        <v>42453</v>
      </c>
      <c r="B2017" s="81">
        <v>6</v>
      </c>
      <c r="H2017" s="501">
        <v>98.75200000000001</v>
      </c>
    </row>
    <row r="2018" spans="1:8" x14ac:dyDescent="0.2">
      <c r="A2018" s="80">
        <v>42453</v>
      </c>
      <c r="B2018" s="81">
        <v>7</v>
      </c>
      <c r="H2018" s="501">
        <v>111.91600000000001</v>
      </c>
    </row>
    <row r="2019" spans="1:8" x14ac:dyDescent="0.2">
      <c r="A2019" s="80">
        <v>42453</v>
      </c>
      <c r="B2019" s="81">
        <v>8</v>
      </c>
      <c r="H2019" s="501">
        <v>119.12</v>
      </c>
    </row>
    <row r="2020" spans="1:8" x14ac:dyDescent="0.2">
      <c r="A2020" s="80">
        <v>42453</v>
      </c>
      <c r="B2020" s="81">
        <v>9</v>
      </c>
      <c r="H2020" s="501">
        <v>127.104</v>
      </c>
    </row>
    <row r="2021" spans="1:8" x14ac:dyDescent="0.2">
      <c r="A2021" s="80">
        <v>42453</v>
      </c>
      <c r="B2021" s="81">
        <v>10</v>
      </c>
      <c r="H2021" s="501">
        <v>133.28800000000001</v>
      </c>
    </row>
    <row r="2022" spans="1:8" x14ac:dyDescent="0.2">
      <c r="A2022" s="80">
        <v>42453</v>
      </c>
      <c r="B2022" s="81">
        <v>11</v>
      </c>
      <c r="H2022" s="501">
        <v>138.52000000000001</v>
      </c>
    </row>
    <row r="2023" spans="1:8" x14ac:dyDescent="0.2">
      <c r="A2023" s="80">
        <v>42453</v>
      </c>
      <c r="B2023" s="81">
        <v>12</v>
      </c>
      <c r="H2023" s="501">
        <v>141.93200000000002</v>
      </c>
    </row>
    <row r="2024" spans="1:8" x14ac:dyDescent="0.2">
      <c r="A2024" s="80">
        <v>42453</v>
      </c>
      <c r="B2024" s="81">
        <v>13</v>
      </c>
      <c r="H2024" s="501">
        <v>143.852</v>
      </c>
    </row>
    <row r="2025" spans="1:8" x14ac:dyDescent="0.2">
      <c r="A2025" s="80">
        <v>42453</v>
      </c>
      <c r="B2025" s="81">
        <v>14</v>
      </c>
      <c r="H2025" s="501">
        <v>147.83600000000001</v>
      </c>
    </row>
    <row r="2026" spans="1:8" x14ac:dyDescent="0.2">
      <c r="A2026" s="80">
        <v>42453</v>
      </c>
      <c r="B2026" s="81">
        <v>15</v>
      </c>
      <c r="H2026" s="501">
        <v>151.21199999999999</v>
      </c>
    </row>
    <row r="2027" spans="1:8" x14ac:dyDescent="0.2">
      <c r="A2027" s="80">
        <v>42453</v>
      </c>
      <c r="B2027" s="81">
        <v>16</v>
      </c>
      <c r="H2027" s="501">
        <v>152.49199999999999</v>
      </c>
    </row>
    <row r="2028" spans="1:8" x14ac:dyDescent="0.2">
      <c r="A2028" s="80">
        <v>42453</v>
      </c>
      <c r="B2028" s="81">
        <v>17</v>
      </c>
      <c r="H2028" s="501">
        <v>150.52000000000001</v>
      </c>
    </row>
    <row r="2029" spans="1:8" x14ac:dyDescent="0.2">
      <c r="A2029" s="80">
        <v>42453</v>
      </c>
      <c r="B2029" s="81">
        <v>18</v>
      </c>
      <c r="H2029" s="501">
        <v>147.56</v>
      </c>
    </row>
    <row r="2030" spans="1:8" x14ac:dyDescent="0.2">
      <c r="A2030" s="80">
        <v>42453</v>
      </c>
      <c r="B2030" s="81">
        <v>19</v>
      </c>
      <c r="H2030" s="501">
        <v>139.82400000000001</v>
      </c>
    </row>
    <row r="2031" spans="1:8" x14ac:dyDescent="0.2">
      <c r="A2031" s="80">
        <v>42453</v>
      </c>
      <c r="B2031" s="81">
        <v>20</v>
      </c>
      <c r="H2031" s="501">
        <v>141.096</v>
      </c>
    </row>
    <row r="2032" spans="1:8" x14ac:dyDescent="0.2">
      <c r="A2032" s="80">
        <v>42453</v>
      </c>
      <c r="B2032" s="81">
        <v>21</v>
      </c>
      <c r="H2032" s="501">
        <v>136.94800000000001</v>
      </c>
    </row>
    <row r="2033" spans="1:8" x14ac:dyDescent="0.2">
      <c r="A2033" s="80">
        <v>42453</v>
      </c>
      <c r="B2033" s="81">
        <v>22</v>
      </c>
      <c r="H2033" s="501">
        <v>128.65199999999999</v>
      </c>
    </row>
    <row r="2034" spans="1:8" x14ac:dyDescent="0.2">
      <c r="A2034" s="80">
        <v>42453</v>
      </c>
      <c r="B2034" s="81">
        <v>23</v>
      </c>
      <c r="H2034" s="501">
        <v>116.33199999999999</v>
      </c>
    </row>
    <row r="2035" spans="1:8" x14ac:dyDescent="0.2">
      <c r="A2035" s="80">
        <v>42453</v>
      </c>
      <c r="B2035" s="81">
        <v>24</v>
      </c>
      <c r="H2035" s="501">
        <v>105.49600000000002</v>
      </c>
    </row>
    <row r="2036" spans="1:8" x14ac:dyDescent="0.2">
      <c r="A2036" s="80">
        <v>42454</v>
      </c>
      <c r="B2036" s="81">
        <v>1</v>
      </c>
      <c r="H2036" s="501">
        <v>97.160000000000011</v>
      </c>
    </row>
    <row r="2037" spans="1:8" x14ac:dyDescent="0.2">
      <c r="A2037" s="80">
        <v>42454</v>
      </c>
      <c r="B2037" s="81">
        <v>2</v>
      </c>
      <c r="H2037" s="501">
        <v>91.971999999999994</v>
      </c>
    </row>
    <row r="2038" spans="1:8" x14ac:dyDescent="0.2">
      <c r="A2038" s="80">
        <v>42454</v>
      </c>
      <c r="B2038" s="81">
        <v>3</v>
      </c>
      <c r="H2038" s="501">
        <v>88.451999999999984</v>
      </c>
    </row>
    <row r="2039" spans="1:8" x14ac:dyDescent="0.2">
      <c r="A2039" s="80">
        <v>42454</v>
      </c>
      <c r="B2039" s="81">
        <v>4</v>
      </c>
      <c r="H2039" s="501">
        <v>87.188000000000002</v>
      </c>
    </row>
    <row r="2040" spans="1:8" x14ac:dyDescent="0.2">
      <c r="A2040" s="80">
        <v>42454</v>
      </c>
      <c r="B2040" s="81">
        <v>5</v>
      </c>
      <c r="H2040" s="501">
        <v>89.484000000000009</v>
      </c>
    </row>
    <row r="2041" spans="1:8" x14ac:dyDescent="0.2">
      <c r="A2041" s="80">
        <v>42454</v>
      </c>
      <c r="B2041" s="81">
        <v>6</v>
      </c>
      <c r="H2041" s="501">
        <v>97.031999999999996</v>
      </c>
    </row>
    <row r="2042" spans="1:8" x14ac:dyDescent="0.2">
      <c r="A2042" s="80">
        <v>42454</v>
      </c>
      <c r="B2042" s="81">
        <v>7</v>
      </c>
      <c r="H2042" s="501">
        <v>109.05199999999999</v>
      </c>
    </row>
    <row r="2043" spans="1:8" x14ac:dyDescent="0.2">
      <c r="A2043" s="80">
        <v>42454</v>
      </c>
      <c r="B2043" s="81">
        <v>8</v>
      </c>
      <c r="H2043" s="501">
        <v>116.232</v>
      </c>
    </row>
    <row r="2044" spans="1:8" x14ac:dyDescent="0.2">
      <c r="A2044" s="80">
        <v>42454</v>
      </c>
      <c r="B2044" s="81">
        <v>9</v>
      </c>
      <c r="H2044" s="501">
        <v>125.136</v>
      </c>
    </row>
    <row r="2045" spans="1:8" x14ac:dyDescent="0.2">
      <c r="A2045" s="80">
        <v>42454</v>
      </c>
      <c r="B2045" s="81">
        <v>10</v>
      </c>
      <c r="H2045" s="501">
        <v>132.93999999999997</v>
      </c>
    </row>
    <row r="2046" spans="1:8" x14ac:dyDescent="0.2">
      <c r="A2046" s="80">
        <v>42454</v>
      </c>
      <c r="B2046" s="81">
        <v>11</v>
      </c>
      <c r="H2046" s="501">
        <v>137.22399999999999</v>
      </c>
    </row>
    <row r="2047" spans="1:8" x14ac:dyDescent="0.2">
      <c r="A2047" s="80">
        <v>42454</v>
      </c>
      <c r="B2047" s="81">
        <v>12</v>
      </c>
      <c r="H2047" s="501">
        <v>141.10799999999998</v>
      </c>
    </row>
    <row r="2048" spans="1:8" x14ac:dyDescent="0.2">
      <c r="A2048" s="80">
        <v>42454</v>
      </c>
      <c r="B2048" s="81">
        <v>13</v>
      </c>
      <c r="H2048" s="501">
        <v>142.88</v>
      </c>
    </row>
    <row r="2049" spans="1:8" x14ac:dyDescent="0.2">
      <c r="A2049" s="80">
        <v>42454</v>
      </c>
      <c r="B2049" s="81">
        <v>14</v>
      </c>
      <c r="H2049" s="501">
        <v>145.916</v>
      </c>
    </row>
    <row r="2050" spans="1:8" x14ac:dyDescent="0.2">
      <c r="A2050" s="80">
        <v>42454</v>
      </c>
      <c r="B2050" s="81">
        <v>15</v>
      </c>
      <c r="H2050" s="501">
        <v>150.11599999999999</v>
      </c>
    </row>
    <row r="2051" spans="1:8" x14ac:dyDescent="0.2">
      <c r="A2051" s="80">
        <v>42454</v>
      </c>
      <c r="B2051" s="81">
        <v>16</v>
      </c>
      <c r="H2051" s="501">
        <v>150.35199999999998</v>
      </c>
    </row>
    <row r="2052" spans="1:8" x14ac:dyDescent="0.2">
      <c r="A2052" s="80">
        <v>42454</v>
      </c>
      <c r="B2052" s="81">
        <v>17</v>
      </c>
      <c r="H2052" s="501">
        <v>149.82</v>
      </c>
    </row>
    <row r="2053" spans="1:8" x14ac:dyDescent="0.2">
      <c r="A2053" s="80">
        <v>42454</v>
      </c>
      <c r="B2053" s="81">
        <v>18</v>
      </c>
      <c r="H2053" s="501">
        <v>147.04400000000001</v>
      </c>
    </row>
    <row r="2054" spans="1:8" x14ac:dyDescent="0.2">
      <c r="A2054" s="80">
        <v>42454</v>
      </c>
      <c r="B2054" s="81">
        <v>19</v>
      </c>
      <c r="H2054" s="501">
        <v>139.22400000000002</v>
      </c>
    </row>
    <row r="2055" spans="1:8" x14ac:dyDescent="0.2">
      <c r="A2055" s="80">
        <v>42454</v>
      </c>
      <c r="B2055" s="81">
        <v>20</v>
      </c>
      <c r="H2055" s="501">
        <v>138.56399999999999</v>
      </c>
    </row>
    <row r="2056" spans="1:8" x14ac:dyDescent="0.2">
      <c r="A2056" s="80">
        <v>42454</v>
      </c>
      <c r="B2056" s="81">
        <v>21</v>
      </c>
      <c r="H2056" s="501">
        <v>134.72</v>
      </c>
    </row>
    <row r="2057" spans="1:8" x14ac:dyDescent="0.2">
      <c r="A2057" s="80">
        <v>42454</v>
      </c>
      <c r="B2057" s="81">
        <v>22</v>
      </c>
      <c r="H2057" s="501">
        <v>127.236</v>
      </c>
    </row>
    <row r="2058" spans="1:8" x14ac:dyDescent="0.2">
      <c r="A2058" s="80">
        <v>42454</v>
      </c>
      <c r="B2058" s="81">
        <v>23</v>
      </c>
      <c r="H2058" s="501">
        <v>116.79599999999999</v>
      </c>
    </row>
    <row r="2059" spans="1:8" x14ac:dyDescent="0.2">
      <c r="A2059" s="80">
        <v>42454</v>
      </c>
      <c r="B2059" s="81">
        <v>24</v>
      </c>
      <c r="H2059" s="501">
        <v>106.51600000000001</v>
      </c>
    </row>
    <row r="2060" spans="1:8" x14ac:dyDescent="0.2">
      <c r="A2060" s="80">
        <v>42455</v>
      </c>
      <c r="B2060" s="81">
        <v>1</v>
      </c>
      <c r="H2060" s="501">
        <v>97.991999999999976</v>
      </c>
    </row>
    <row r="2061" spans="1:8" x14ac:dyDescent="0.2">
      <c r="A2061" s="80">
        <v>42455</v>
      </c>
      <c r="B2061" s="81">
        <v>2</v>
      </c>
      <c r="H2061" s="501">
        <v>92.467999999999989</v>
      </c>
    </row>
    <row r="2062" spans="1:8" x14ac:dyDescent="0.2">
      <c r="A2062" s="80">
        <v>42455</v>
      </c>
      <c r="B2062" s="81">
        <v>3</v>
      </c>
      <c r="H2062" s="501">
        <v>88.492000000000004</v>
      </c>
    </row>
    <row r="2063" spans="1:8" x14ac:dyDescent="0.2">
      <c r="A2063" s="80">
        <v>42455</v>
      </c>
      <c r="B2063" s="81">
        <v>4</v>
      </c>
      <c r="H2063" s="501">
        <v>86.460000000000008</v>
      </c>
    </row>
    <row r="2064" spans="1:8" x14ac:dyDescent="0.2">
      <c r="A2064" s="80">
        <v>42455</v>
      </c>
      <c r="B2064" s="81">
        <v>5</v>
      </c>
      <c r="H2064" s="501">
        <v>86.768000000000001</v>
      </c>
    </row>
    <row r="2065" spans="1:8" x14ac:dyDescent="0.2">
      <c r="A2065" s="80">
        <v>42455</v>
      </c>
      <c r="B2065" s="81">
        <v>6</v>
      </c>
      <c r="H2065" s="501">
        <v>89.051999999999978</v>
      </c>
    </row>
    <row r="2066" spans="1:8" x14ac:dyDescent="0.2">
      <c r="A2066" s="80">
        <v>42455</v>
      </c>
      <c r="B2066" s="81">
        <v>7</v>
      </c>
      <c r="H2066" s="501">
        <v>94.012</v>
      </c>
    </row>
    <row r="2067" spans="1:8" x14ac:dyDescent="0.2">
      <c r="A2067" s="80">
        <v>42455</v>
      </c>
      <c r="B2067" s="81">
        <v>8</v>
      </c>
      <c r="H2067" s="501">
        <v>97.287999999999997</v>
      </c>
    </row>
    <row r="2068" spans="1:8" x14ac:dyDescent="0.2">
      <c r="A2068" s="80">
        <v>42455</v>
      </c>
      <c r="B2068" s="81">
        <v>9</v>
      </c>
      <c r="H2068" s="501">
        <v>105.56</v>
      </c>
    </row>
    <row r="2069" spans="1:8" x14ac:dyDescent="0.2">
      <c r="A2069" s="80">
        <v>42455</v>
      </c>
      <c r="B2069" s="81">
        <v>10</v>
      </c>
      <c r="H2069" s="501">
        <v>113.44399999999999</v>
      </c>
    </row>
    <row r="2070" spans="1:8" x14ac:dyDescent="0.2">
      <c r="A2070" s="80">
        <v>42455</v>
      </c>
      <c r="B2070" s="81">
        <v>11</v>
      </c>
      <c r="H2070" s="501">
        <v>118.404</v>
      </c>
    </row>
    <row r="2071" spans="1:8" x14ac:dyDescent="0.2">
      <c r="A2071" s="80">
        <v>42455</v>
      </c>
      <c r="B2071" s="81">
        <v>12</v>
      </c>
      <c r="H2071" s="501">
        <v>121.93199999999997</v>
      </c>
    </row>
    <row r="2072" spans="1:8" x14ac:dyDescent="0.2">
      <c r="A2072" s="80">
        <v>42455</v>
      </c>
      <c r="B2072" s="81">
        <v>13</v>
      </c>
      <c r="H2072" s="501">
        <v>124.50800000000001</v>
      </c>
    </row>
    <row r="2073" spans="1:8" x14ac:dyDescent="0.2">
      <c r="A2073" s="80">
        <v>42455</v>
      </c>
      <c r="B2073" s="81">
        <v>14</v>
      </c>
      <c r="H2073" s="501">
        <v>124.092</v>
      </c>
    </row>
    <row r="2074" spans="1:8" x14ac:dyDescent="0.2">
      <c r="A2074" s="80">
        <v>42455</v>
      </c>
      <c r="B2074" s="81">
        <v>15</v>
      </c>
      <c r="H2074" s="501">
        <v>126.824</v>
      </c>
    </row>
    <row r="2075" spans="1:8" x14ac:dyDescent="0.2">
      <c r="A2075" s="80">
        <v>42455</v>
      </c>
      <c r="B2075" s="81">
        <v>16</v>
      </c>
      <c r="H2075" s="501">
        <v>129.34</v>
      </c>
    </row>
    <row r="2076" spans="1:8" x14ac:dyDescent="0.2">
      <c r="A2076" s="80">
        <v>42455</v>
      </c>
      <c r="B2076" s="81">
        <v>17</v>
      </c>
      <c r="H2076" s="501">
        <v>130.13999999999999</v>
      </c>
    </row>
    <row r="2077" spans="1:8" x14ac:dyDescent="0.2">
      <c r="A2077" s="80">
        <v>42455</v>
      </c>
      <c r="B2077" s="81">
        <v>18</v>
      </c>
      <c r="H2077" s="501">
        <v>129.15200000000002</v>
      </c>
    </row>
    <row r="2078" spans="1:8" x14ac:dyDescent="0.2">
      <c r="A2078" s="80">
        <v>42455</v>
      </c>
      <c r="B2078" s="81">
        <v>19</v>
      </c>
      <c r="H2078" s="501">
        <v>126.99199999999999</v>
      </c>
    </row>
    <row r="2079" spans="1:8" x14ac:dyDescent="0.2">
      <c r="A2079" s="80">
        <v>42455</v>
      </c>
      <c r="B2079" s="81">
        <v>20</v>
      </c>
      <c r="H2079" s="501">
        <v>131.02799999999999</v>
      </c>
    </row>
    <row r="2080" spans="1:8" x14ac:dyDescent="0.2">
      <c r="A2080" s="80">
        <v>42455</v>
      </c>
      <c r="B2080" s="81">
        <v>21</v>
      </c>
      <c r="H2080" s="501">
        <v>130.14400000000001</v>
      </c>
    </row>
    <row r="2081" spans="1:8" x14ac:dyDescent="0.2">
      <c r="A2081" s="80">
        <v>42455</v>
      </c>
      <c r="B2081" s="81">
        <v>22</v>
      </c>
      <c r="H2081" s="501">
        <v>123.57599999999999</v>
      </c>
    </row>
    <row r="2082" spans="1:8" x14ac:dyDescent="0.2">
      <c r="A2082" s="80">
        <v>42455</v>
      </c>
      <c r="B2082" s="81">
        <v>23</v>
      </c>
      <c r="H2082" s="501">
        <v>114.956</v>
      </c>
    </row>
    <row r="2083" spans="1:8" x14ac:dyDescent="0.2">
      <c r="A2083" s="80">
        <v>42455</v>
      </c>
      <c r="B2083" s="81">
        <v>24</v>
      </c>
      <c r="H2083" s="501">
        <v>105.71199999999999</v>
      </c>
    </row>
    <row r="2084" spans="1:8" x14ac:dyDescent="0.2">
      <c r="A2084" s="80">
        <v>42456</v>
      </c>
      <c r="B2084" s="81">
        <v>1</v>
      </c>
      <c r="H2084" s="501">
        <v>97.831999999999994</v>
      </c>
    </row>
    <row r="2085" spans="1:8" x14ac:dyDescent="0.2">
      <c r="A2085" s="80">
        <v>42456</v>
      </c>
      <c r="B2085" s="81">
        <v>2</v>
      </c>
      <c r="H2085" s="501">
        <v>92.412000000000006</v>
      </c>
    </row>
    <row r="2086" spans="1:8" x14ac:dyDescent="0.2">
      <c r="A2086" s="80">
        <v>42456</v>
      </c>
      <c r="B2086" s="81">
        <v>3</v>
      </c>
      <c r="H2086" s="501">
        <v>88.868000000000009</v>
      </c>
    </row>
    <row r="2087" spans="1:8" x14ac:dyDescent="0.2">
      <c r="A2087" s="80">
        <v>42456</v>
      </c>
      <c r="B2087" s="81">
        <v>4</v>
      </c>
      <c r="H2087" s="501">
        <v>86.923999999999992</v>
      </c>
    </row>
    <row r="2088" spans="1:8" x14ac:dyDescent="0.2">
      <c r="A2088" s="80">
        <v>42456</v>
      </c>
      <c r="B2088" s="81">
        <v>5</v>
      </c>
      <c r="H2088" s="501">
        <v>86.879999999999981</v>
      </c>
    </row>
    <row r="2089" spans="1:8" x14ac:dyDescent="0.2">
      <c r="A2089" s="80">
        <v>42456</v>
      </c>
      <c r="B2089" s="81">
        <v>6</v>
      </c>
      <c r="H2089" s="501">
        <v>89.259999999999991</v>
      </c>
    </row>
    <row r="2090" spans="1:8" x14ac:dyDescent="0.2">
      <c r="A2090" s="80">
        <v>42456</v>
      </c>
      <c r="B2090" s="81">
        <v>7</v>
      </c>
      <c r="H2090" s="501">
        <v>92.68</v>
      </c>
    </row>
    <row r="2091" spans="1:8" x14ac:dyDescent="0.2">
      <c r="A2091" s="80">
        <v>42456</v>
      </c>
      <c r="B2091" s="81">
        <v>8</v>
      </c>
      <c r="H2091" s="501">
        <v>94.704000000000008</v>
      </c>
    </row>
    <row r="2092" spans="1:8" x14ac:dyDescent="0.2">
      <c r="A2092" s="80">
        <v>42456</v>
      </c>
      <c r="B2092" s="81">
        <v>9</v>
      </c>
      <c r="H2092" s="501">
        <v>99.611999999999995</v>
      </c>
    </row>
    <row r="2093" spans="1:8" x14ac:dyDescent="0.2">
      <c r="A2093" s="80">
        <v>42456</v>
      </c>
      <c r="B2093" s="81">
        <v>10</v>
      </c>
      <c r="H2093" s="501">
        <v>103.82399999999998</v>
      </c>
    </row>
    <row r="2094" spans="1:8" x14ac:dyDescent="0.2">
      <c r="A2094" s="80">
        <v>42456</v>
      </c>
      <c r="B2094" s="81">
        <v>11</v>
      </c>
      <c r="H2094" s="501">
        <v>105.19199999999999</v>
      </c>
    </row>
    <row r="2095" spans="1:8" x14ac:dyDescent="0.2">
      <c r="A2095" s="80">
        <v>42456</v>
      </c>
      <c r="B2095" s="81">
        <v>12</v>
      </c>
      <c r="H2095" s="501">
        <v>108.21199999999999</v>
      </c>
    </row>
    <row r="2096" spans="1:8" x14ac:dyDescent="0.2">
      <c r="A2096" s="80">
        <v>42456</v>
      </c>
      <c r="B2096" s="81">
        <v>13</v>
      </c>
      <c r="H2096" s="501">
        <v>111.22399999999998</v>
      </c>
    </row>
    <row r="2097" spans="1:8" x14ac:dyDescent="0.2">
      <c r="A2097" s="80">
        <v>42456</v>
      </c>
      <c r="B2097" s="81">
        <v>14</v>
      </c>
      <c r="H2097" s="501">
        <v>112.452</v>
      </c>
    </row>
    <row r="2098" spans="1:8" x14ac:dyDescent="0.2">
      <c r="A2098" s="80">
        <v>42456</v>
      </c>
      <c r="B2098" s="81">
        <v>15</v>
      </c>
      <c r="H2098" s="501">
        <v>114.61599999999999</v>
      </c>
    </row>
    <row r="2099" spans="1:8" x14ac:dyDescent="0.2">
      <c r="A2099" s="80">
        <v>42456</v>
      </c>
      <c r="B2099" s="81">
        <v>16</v>
      </c>
      <c r="H2099" s="501">
        <v>116.068</v>
      </c>
    </row>
    <row r="2100" spans="1:8" x14ac:dyDescent="0.2">
      <c r="A2100" s="80">
        <v>42456</v>
      </c>
      <c r="B2100" s="81">
        <v>17</v>
      </c>
      <c r="H2100" s="501">
        <v>115.024</v>
      </c>
    </row>
    <row r="2101" spans="1:8" x14ac:dyDescent="0.2">
      <c r="A2101" s="80">
        <v>42456</v>
      </c>
      <c r="B2101" s="81">
        <v>18</v>
      </c>
      <c r="H2101" s="501">
        <v>114.404</v>
      </c>
    </row>
    <row r="2102" spans="1:8" x14ac:dyDescent="0.2">
      <c r="A2102" s="80">
        <v>42456</v>
      </c>
      <c r="B2102" s="81">
        <v>19</v>
      </c>
      <c r="H2102" s="501">
        <v>115.184</v>
      </c>
    </row>
    <row r="2103" spans="1:8" x14ac:dyDescent="0.2">
      <c r="A2103" s="80">
        <v>42456</v>
      </c>
      <c r="B2103" s="81">
        <v>20</v>
      </c>
      <c r="H2103" s="501">
        <v>122.012</v>
      </c>
    </row>
    <row r="2104" spans="1:8" x14ac:dyDescent="0.2">
      <c r="A2104" s="80">
        <v>42456</v>
      </c>
      <c r="B2104" s="81">
        <v>21</v>
      </c>
      <c r="H2104" s="501">
        <v>123.13200000000001</v>
      </c>
    </row>
    <row r="2105" spans="1:8" x14ac:dyDescent="0.2">
      <c r="A2105" s="80">
        <v>42456</v>
      </c>
      <c r="B2105" s="81">
        <v>22</v>
      </c>
      <c r="H2105" s="501">
        <v>118.288</v>
      </c>
    </row>
    <row r="2106" spans="1:8" x14ac:dyDescent="0.2">
      <c r="A2106" s="80">
        <v>42456</v>
      </c>
      <c r="B2106" s="81">
        <v>23</v>
      </c>
      <c r="H2106" s="501">
        <v>110.652</v>
      </c>
    </row>
    <row r="2107" spans="1:8" x14ac:dyDescent="0.2">
      <c r="A2107" s="80">
        <v>42456</v>
      </c>
      <c r="B2107" s="81">
        <v>24</v>
      </c>
      <c r="H2107" s="501">
        <v>101.72400000000002</v>
      </c>
    </row>
    <row r="2108" spans="1:8" x14ac:dyDescent="0.2">
      <c r="A2108" s="80">
        <v>42457</v>
      </c>
      <c r="B2108" s="81">
        <v>1</v>
      </c>
      <c r="H2108" s="501">
        <v>94.820000000000007</v>
      </c>
    </row>
    <row r="2109" spans="1:8" x14ac:dyDescent="0.2">
      <c r="A2109" s="80">
        <v>42457</v>
      </c>
      <c r="B2109" s="81">
        <v>2</v>
      </c>
      <c r="H2109" s="501">
        <v>89.984000000000009</v>
      </c>
    </row>
    <row r="2110" spans="1:8" x14ac:dyDescent="0.2">
      <c r="A2110" s="80">
        <v>42457</v>
      </c>
      <c r="B2110" s="81">
        <v>3</v>
      </c>
      <c r="H2110" s="501">
        <v>87.84</v>
      </c>
    </row>
    <row r="2111" spans="1:8" x14ac:dyDescent="0.2">
      <c r="A2111" s="80">
        <v>42457</v>
      </c>
      <c r="B2111" s="81">
        <v>4</v>
      </c>
      <c r="H2111" s="501">
        <v>86.908000000000001</v>
      </c>
    </row>
    <row r="2112" spans="1:8" x14ac:dyDescent="0.2">
      <c r="A2112" s="80">
        <v>42457</v>
      </c>
      <c r="B2112" s="81">
        <v>5</v>
      </c>
      <c r="H2112" s="501">
        <v>90.956000000000003</v>
      </c>
    </row>
    <row r="2113" spans="1:8" x14ac:dyDescent="0.2">
      <c r="A2113" s="80">
        <v>42457</v>
      </c>
      <c r="B2113" s="81">
        <v>6</v>
      </c>
      <c r="H2113" s="501">
        <v>99.684000000000012</v>
      </c>
    </row>
    <row r="2114" spans="1:8" x14ac:dyDescent="0.2">
      <c r="A2114" s="80">
        <v>42457</v>
      </c>
      <c r="B2114" s="81">
        <v>7</v>
      </c>
      <c r="H2114" s="501">
        <v>111.024</v>
      </c>
    </row>
    <row r="2115" spans="1:8" x14ac:dyDescent="0.2">
      <c r="A2115" s="80">
        <v>42457</v>
      </c>
      <c r="B2115" s="81">
        <v>8</v>
      </c>
      <c r="H2115" s="501">
        <v>118.81200000000001</v>
      </c>
    </row>
    <row r="2116" spans="1:8" x14ac:dyDescent="0.2">
      <c r="A2116" s="80">
        <v>42457</v>
      </c>
      <c r="B2116" s="81">
        <v>9</v>
      </c>
      <c r="H2116" s="501">
        <v>127.5855</v>
      </c>
    </row>
    <row r="2117" spans="1:8" x14ac:dyDescent="0.2">
      <c r="A2117" s="80">
        <v>42457</v>
      </c>
      <c r="B2117" s="81">
        <v>10</v>
      </c>
      <c r="H2117" s="501">
        <v>132.7791</v>
      </c>
    </row>
    <row r="2118" spans="1:8" x14ac:dyDescent="0.2">
      <c r="A2118" s="80">
        <v>42457</v>
      </c>
      <c r="B2118" s="81">
        <v>11</v>
      </c>
      <c r="H2118" s="501">
        <v>137.95959999999999</v>
      </c>
    </row>
    <row r="2119" spans="1:8" x14ac:dyDescent="0.2">
      <c r="A2119" s="80">
        <v>42457</v>
      </c>
      <c r="B2119" s="81">
        <v>12</v>
      </c>
      <c r="H2119" s="501">
        <v>140.36769999999999</v>
      </c>
    </row>
    <row r="2120" spans="1:8" x14ac:dyDescent="0.2">
      <c r="A2120" s="80">
        <v>42457</v>
      </c>
      <c r="B2120" s="81">
        <v>13</v>
      </c>
      <c r="H2120" s="501">
        <v>139.7944</v>
      </c>
    </row>
    <row r="2121" spans="1:8" x14ac:dyDescent="0.2">
      <c r="A2121" s="80">
        <v>42457</v>
      </c>
      <c r="B2121" s="81">
        <v>14</v>
      </c>
      <c r="H2121" s="501">
        <v>139.84370000000001</v>
      </c>
    </row>
    <row r="2122" spans="1:8" x14ac:dyDescent="0.2">
      <c r="A2122" s="80">
        <v>42457</v>
      </c>
      <c r="B2122" s="81">
        <v>15</v>
      </c>
      <c r="H2122" s="501">
        <v>138.60239999999999</v>
      </c>
    </row>
    <row r="2123" spans="1:8" x14ac:dyDescent="0.2">
      <c r="A2123" s="80">
        <v>42457</v>
      </c>
      <c r="B2123" s="81">
        <v>16</v>
      </c>
      <c r="H2123" s="501">
        <v>136.12689999999998</v>
      </c>
    </row>
    <row r="2124" spans="1:8" x14ac:dyDescent="0.2">
      <c r="A2124" s="80">
        <v>42457</v>
      </c>
      <c r="B2124" s="81">
        <v>17</v>
      </c>
      <c r="H2124" s="501">
        <v>133.1361</v>
      </c>
    </row>
    <row r="2125" spans="1:8" x14ac:dyDescent="0.2">
      <c r="A2125" s="80">
        <v>42457</v>
      </c>
      <c r="B2125" s="81">
        <v>18</v>
      </c>
      <c r="H2125" s="501">
        <v>131.62700000000001</v>
      </c>
    </row>
    <row r="2126" spans="1:8" x14ac:dyDescent="0.2">
      <c r="A2126" s="80">
        <v>42457</v>
      </c>
      <c r="B2126" s="81">
        <v>19</v>
      </c>
      <c r="H2126" s="501">
        <v>129.1902</v>
      </c>
    </row>
    <row r="2127" spans="1:8" x14ac:dyDescent="0.2">
      <c r="A2127" s="80">
        <v>42457</v>
      </c>
      <c r="B2127" s="81">
        <v>20</v>
      </c>
      <c r="H2127" s="501">
        <v>134.9333</v>
      </c>
    </row>
    <row r="2128" spans="1:8" x14ac:dyDescent="0.2">
      <c r="A2128" s="80">
        <v>42457</v>
      </c>
      <c r="B2128" s="81">
        <v>21</v>
      </c>
      <c r="H2128" s="501">
        <v>134.22399999999999</v>
      </c>
    </row>
    <row r="2129" spans="1:8" x14ac:dyDescent="0.2">
      <c r="A2129" s="80">
        <v>42457</v>
      </c>
      <c r="B2129" s="81">
        <v>22</v>
      </c>
      <c r="H2129" s="501">
        <v>125.096</v>
      </c>
    </row>
    <row r="2130" spans="1:8" x14ac:dyDescent="0.2">
      <c r="A2130" s="80">
        <v>42457</v>
      </c>
      <c r="B2130" s="81">
        <v>23</v>
      </c>
      <c r="H2130" s="501">
        <v>113.44799999999999</v>
      </c>
    </row>
    <row r="2131" spans="1:8" x14ac:dyDescent="0.2">
      <c r="A2131" s="80">
        <v>42457</v>
      </c>
      <c r="B2131" s="81">
        <v>24</v>
      </c>
      <c r="H2131" s="501">
        <v>103.39999999999999</v>
      </c>
    </row>
    <row r="2132" spans="1:8" x14ac:dyDescent="0.2">
      <c r="A2132" s="80">
        <v>42458</v>
      </c>
      <c r="B2132" s="81">
        <v>1</v>
      </c>
      <c r="H2132" s="501">
        <v>95.971999999999994</v>
      </c>
    </row>
    <row r="2133" spans="1:8" x14ac:dyDescent="0.2">
      <c r="A2133" s="80">
        <v>42458</v>
      </c>
      <c r="B2133" s="81">
        <v>2</v>
      </c>
      <c r="H2133" s="501">
        <v>90.740000000000009</v>
      </c>
    </row>
    <row r="2134" spans="1:8" x14ac:dyDescent="0.2">
      <c r="A2134" s="80">
        <v>42458</v>
      </c>
      <c r="B2134" s="81">
        <v>3</v>
      </c>
      <c r="H2134" s="501">
        <v>88.368000000000009</v>
      </c>
    </row>
    <row r="2135" spans="1:8" x14ac:dyDescent="0.2">
      <c r="A2135" s="80">
        <v>42458</v>
      </c>
      <c r="B2135" s="81">
        <v>4</v>
      </c>
      <c r="H2135" s="501">
        <v>87.668000000000006</v>
      </c>
    </row>
    <row r="2136" spans="1:8" x14ac:dyDescent="0.2">
      <c r="A2136" s="80">
        <v>42458</v>
      </c>
      <c r="B2136" s="81">
        <v>5</v>
      </c>
      <c r="H2136" s="501">
        <v>90.84</v>
      </c>
    </row>
    <row r="2137" spans="1:8" x14ac:dyDescent="0.2">
      <c r="A2137" s="80">
        <v>42458</v>
      </c>
      <c r="B2137" s="81">
        <v>6</v>
      </c>
      <c r="H2137" s="501">
        <v>99.823500999999993</v>
      </c>
    </row>
    <row r="2138" spans="1:8" x14ac:dyDescent="0.2">
      <c r="A2138" s="80">
        <v>42458</v>
      </c>
      <c r="B2138" s="81">
        <v>7</v>
      </c>
      <c r="H2138" s="501">
        <v>111.91129799999999</v>
      </c>
    </row>
    <row r="2139" spans="1:8" x14ac:dyDescent="0.2">
      <c r="A2139" s="80">
        <v>42458</v>
      </c>
      <c r="B2139" s="81">
        <v>8</v>
      </c>
      <c r="H2139" s="501">
        <v>119.41849799999999</v>
      </c>
    </row>
    <row r="2140" spans="1:8" x14ac:dyDescent="0.2">
      <c r="A2140" s="80">
        <v>42458</v>
      </c>
      <c r="B2140" s="81">
        <v>9</v>
      </c>
      <c r="H2140" s="501">
        <v>125.7032</v>
      </c>
    </row>
    <row r="2141" spans="1:8" x14ac:dyDescent="0.2">
      <c r="A2141" s="80">
        <v>42458</v>
      </c>
      <c r="B2141" s="81">
        <v>10</v>
      </c>
      <c r="H2141" s="501">
        <v>128.9402</v>
      </c>
    </row>
    <row r="2142" spans="1:8" x14ac:dyDescent="0.2">
      <c r="A2142" s="80">
        <v>42458</v>
      </c>
      <c r="B2142" s="81">
        <v>11</v>
      </c>
      <c r="H2142" s="501">
        <v>133.26030000000003</v>
      </c>
    </row>
    <row r="2143" spans="1:8" x14ac:dyDescent="0.2">
      <c r="A2143" s="80">
        <v>42458</v>
      </c>
      <c r="B2143" s="81">
        <v>12</v>
      </c>
      <c r="H2143" s="501">
        <v>134.0882</v>
      </c>
    </row>
    <row r="2144" spans="1:8" x14ac:dyDescent="0.2">
      <c r="A2144" s="80">
        <v>42458</v>
      </c>
      <c r="B2144" s="81">
        <v>13</v>
      </c>
      <c r="H2144" s="501">
        <v>134.79329999999999</v>
      </c>
    </row>
    <row r="2145" spans="1:8" x14ac:dyDescent="0.2">
      <c r="A2145" s="80">
        <v>42458</v>
      </c>
      <c r="B2145" s="81">
        <v>14</v>
      </c>
      <c r="H2145" s="501">
        <v>135.75479999999999</v>
      </c>
    </row>
    <row r="2146" spans="1:8" x14ac:dyDescent="0.2">
      <c r="A2146" s="80">
        <v>42458</v>
      </c>
      <c r="B2146" s="81">
        <v>15</v>
      </c>
      <c r="H2146" s="501">
        <v>134.58419999999998</v>
      </c>
    </row>
    <row r="2147" spans="1:8" x14ac:dyDescent="0.2">
      <c r="A2147" s="80">
        <v>42458</v>
      </c>
      <c r="B2147" s="81">
        <v>16</v>
      </c>
      <c r="H2147" s="501">
        <v>135.84389999999999</v>
      </c>
    </row>
    <row r="2148" spans="1:8" x14ac:dyDescent="0.2">
      <c r="A2148" s="80">
        <v>42458</v>
      </c>
      <c r="B2148" s="81">
        <v>17</v>
      </c>
      <c r="H2148" s="501">
        <v>137.91159999999999</v>
      </c>
    </row>
    <row r="2149" spans="1:8" x14ac:dyDescent="0.2">
      <c r="A2149" s="80">
        <v>42458</v>
      </c>
      <c r="B2149" s="81">
        <v>18</v>
      </c>
      <c r="H2149" s="501">
        <v>135.1361</v>
      </c>
    </row>
    <row r="2150" spans="1:8" x14ac:dyDescent="0.2">
      <c r="A2150" s="80">
        <v>42458</v>
      </c>
      <c r="B2150" s="81">
        <v>19</v>
      </c>
      <c r="H2150" s="501">
        <v>134.40460000000002</v>
      </c>
    </row>
    <row r="2151" spans="1:8" x14ac:dyDescent="0.2">
      <c r="A2151" s="80">
        <v>42458</v>
      </c>
      <c r="B2151" s="81">
        <v>20</v>
      </c>
      <c r="H2151" s="501">
        <v>137.81980000000001</v>
      </c>
    </row>
    <row r="2152" spans="1:8" x14ac:dyDescent="0.2">
      <c r="A2152" s="80">
        <v>42458</v>
      </c>
      <c r="B2152" s="81">
        <v>21</v>
      </c>
      <c r="H2152" s="501">
        <v>136.739</v>
      </c>
    </row>
    <row r="2153" spans="1:8" x14ac:dyDescent="0.2">
      <c r="A2153" s="80">
        <v>42458</v>
      </c>
      <c r="B2153" s="81">
        <v>22</v>
      </c>
      <c r="H2153" s="501">
        <v>129.52999999999997</v>
      </c>
    </row>
    <row r="2154" spans="1:8" x14ac:dyDescent="0.2">
      <c r="A2154" s="80">
        <v>42458</v>
      </c>
      <c r="B2154" s="81">
        <v>23</v>
      </c>
      <c r="H2154" s="501">
        <v>116.79199999999997</v>
      </c>
    </row>
    <row r="2155" spans="1:8" x14ac:dyDescent="0.2">
      <c r="A2155" s="80">
        <v>42458</v>
      </c>
      <c r="B2155" s="81">
        <v>24</v>
      </c>
      <c r="H2155" s="501">
        <v>106.148</v>
      </c>
    </row>
    <row r="2156" spans="1:8" x14ac:dyDescent="0.2">
      <c r="A2156" s="80">
        <v>42459</v>
      </c>
      <c r="B2156" s="81">
        <v>1</v>
      </c>
      <c r="H2156" s="501">
        <v>98.176000000000002</v>
      </c>
    </row>
    <row r="2157" spans="1:8" x14ac:dyDescent="0.2">
      <c r="A2157" s="80">
        <v>42459</v>
      </c>
      <c r="B2157" s="81">
        <v>2</v>
      </c>
      <c r="H2157" s="501">
        <v>93.971999999999994</v>
      </c>
    </row>
    <row r="2158" spans="1:8" x14ac:dyDescent="0.2">
      <c r="A2158" s="80">
        <v>42459</v>
      </c>
      <c r="B2158" s="81">
        <v>3</v>
      </c>
      <c r="H2158" s="501">
        <v>91.272000000000006</v>
      </c>
    </row>
    <row r="2159" spans="1:8" x14ac:dyDescent="0.2">
      <c r="A2159" s="80">
        <v>42459</v>
      </c>
      <c r="B2159" s="81">
        <v>4</v>
      </c>
      <c r="H2159" s="501">
        <v>89.96</v>
      </c>
    </row>
    <row r="2160" spans="1:8" x14ac:dyDescent="0.2">
      <c r="A2160" s="80">
        <v>42459</v>
      </c>
      <c r="B2160" s="81">
        <v>5</v>
      </c>
      <c r="H2160" s="501">
        <v>92.639999999999986</v>
      </c>
    </row>
    <row r="2161" spans="1:8" x14ac:dyDescent="0.2">
      <c r="A2161" s="80">
        <v>42459</v>
      </c>
      <c r="B2161" s="81">
        <v>6</v>
      </c>
      <c r="H2161" s="501">
        <v>101.188</v>
      </c>
    </row>
    <row r="2162" spans="1:8" x14ac:dyDescent="0.2">
      <c r="A2162" s="80">
        <v>42459</v>
      </c>
      <c r="B2162" s="81">
        <v>7</v>
      </c>
      <c r="H2162" s="501">
        <v>115.05200000000001</v>
      </c>
    </row>
    <row r="2163" spans="1:8" x14ac:dyDescent="0.2">
      <c r="A2163" s="80">
        <v>42459</v>
      </c>
      <c r="B2163" s="81">
        <v>8</v>
      </c>
      <c r="H2163" s="501">
        <v>123.148</v>
      </c>
    </row>
    <row r="2164" spans="1:8" x14ac:dyDescent="0.2">
      <c r="A2164" s="80">
        <v>42459</v>
      </c>
      <c r="B2164" s="81">
        <v>9</v>
      </c>
      <c r="H2164" s="501">
        <v>128.63200000000001</v>
      </c>
    </row>
    <row r="2165" spans="1:8" x14ac:dyDescent="0.2">
      <c r="A2165" s="80">
        <v>42459</v>
      </c>
      <c r="B2165" s="81">
        <v>10</v>
      </c>
      <c r="H2165" s="501">
        <v>131.28</v>
      </c>
    </row>
    <row r="2166" spans="1:8" x14ac:dyDescent="0.2">
      <c r="A2166" s="80">
        <v>42459</v>
      </c>
      <c r="B2166" s="81">
        <v>11</v>
      </c>
      <c r="H2166" s="501">
        <v>132.62400000000002</v>
      </c>
    </row>
    <row r="2167" spans="1:8" x14ac:dyDescent="0.2">
      <c r="A2167" s="80">
        <v>42459</v>
      </c>
      <c r="B2167" s="81">
        <v>12</v>
      </c>
      <c r="H2167" s="501">
        <v>134.54400000000001</v>
      </c>
    </row>
    <row r="2168" spans="1:8" x14ac:dyDescent="0.2">
      <c r="A2168" s="80">
        <v>42459</v>
      </c>
      <c r="B2168" s="81">
        <v>13</v>
      </c>
      <c r="H2168" s="501">
        <v>135.34</v>
      </c>
    </row>
    <row r="2169" spans="1:8" x14ac:dyDescent="0.2">
      <c r="A2169" s="80">
        <v>42459</v>
      </c>
      <c r="B2169" s="81">
        <v>14</v>
      </c>
      <c r="H2169" s="501">
        <v>136.11199999999999</v>
      </c>
    </row>
    <row r="2170" spans="1:8" x14ac:dyDescent="0.2">
      <c r="A2170" s="80">
        <v>42459</v>
      </c>
      <c r="B2170" s="81">
        <v>15</v>
      </c>
      <c r="H2170" s="501">
        <v>137.73600000000002</v>
      </c>
    </row>
    <row r="2171" spans="1:8" x14ac:dyDescent="0.2">
      <c r="A2171" s="80">
        <v>42459</v>
      </c>
      <c r="B2171" s="81">
        <v>16</v>
      </c>
      <c r="H2171" s="501">
        <v>136.696</v>
      </c>
    </row>
    <row r="2172" spans="1:8" x14ac:dyDescent="0.2">
      <c r="A2172" s="80">
        <v>42459</v>
      </c>
      <c r="B2172" s="81">
        <v>17</v>
      </c>
      <c r="H2172" s="501">
        <v>133.50400000000002</v>
      </c>
    </row>
    <row r="2173" spans="1:8" x14ac:dyDescent="0.2">
      <c r="A2173" s="80">
        <v>42459</v>
      </c>
      <c r="B2173" s="81">
        <v>18</v>
      </c>
      <c r="H2173" s="501">
        <v>131.72</v>
      </c>
    </row>
    <row r="2174" spans="1:8" x14ac:dyDescent="0.2">
      <c r="A2174" s="80">
        <v>42459</v>
      </c>
      <c r="B2174" s="81">
        <v>19</v>
      </c>
      <c r="H2174" s="501">
        <v>129.01999999999998</v>
      </c>
    </row>
    <row r="2175" spans="1:8" x14ac:dyDescent="0.2">
      <c r="A2175" s="80">
        <v>42459</v>
      </c>
      <c r="B2175" s="81">
        <v>20</v>
      </c>
      <c r="H2175" s="501">
        <v>134.80800000000002</v>
      </c>
    </row>
    <row r="2176" spans="1:8" x14ac:dyDescent="0.2">
      <c r="A2176" s="80">
        <v>42459</v>
      </c>
      <c r="B2176" s="81">
        <v>21</v>
      </c>
      <c r="H2176" s="501">
        <v>134.57599999999999</v>
      </c>
    </row>
    <row r="2177" spans="1:8" x14ac:dyDescent="0.2">
      <c r="A2177" s="80">
        <v>42459</v>
      </c>
      <c r="B2177" s="81">
        <v>22</v>
      </c>
      <c r="H2177" s="501">
        <v>127.56400000000001</v>
      </c>
    </row>
    <row r="2178" spans="1:8" x14ac:dyDescent="0.2">
      <c r="A2178" s="80">
        <v>42459</v>
      </c>
      <c r="B2178" s="81">
        <v>23</v>
      </c>
      <c r="H2178" s="501">
        <v>116.108</v>
      </c>
    </row>
    <row r="2179" spans="1:8" x14ac:dyDescent="0.2">
      <c r="A2179" s="80">
        <v>42459</v>
      </c>
      <c r="B2179" s="81">
        <v>24</v>
      </c>
      <c r="H2179" s="501">
        <v>105.684</v>
      </c>
    </row>
    <row r="2180" spans="1:8" x14ac:dyDescent="0.2">
      <c r="A2180" s="80">
        <v>42460</v>
      </c>
      <c r="B2180" s="81">
        <v>1</v>
      </c>
      <c r="H2180" s="501">
        <v>98.52</v>
      </c>
    </row>
    <row r="2181" spans="1:8" x14ac:dyDescent="0.2">
      <c r="A2181" s="80">
        <v>42460</v>
      </c>
      <c r="B2181" s="81">
        <v>2</v>
      </c>
      <c r="H2181" s="501">
        <v>93.652000000000001</v>
      </c>
    </row>
    <row r="2182" spans="1:8" x14ac:dyDescent="0.2">
      <c r="A2182" s="80">
        <v>42460</v>
      </c>
      <c r="B2182" s="81">
        <v>3</v>
      </c>
      <c r="H2182" s="501">
        <v>90.748000000000019</v>
      </c>
    </row>
    <row r="2183" spans="1:8" x14ac:dyDescent="0.2">
      <c r="A2183" s="80">
        <v>42460</v>
      </c>
      <c r="B2183" s="81">
        <v>4</v>
      </c>
      <c r="H2183" s="501">
        <v>90.184000000000012</v>
      </c>
    </row>
    <row r="2184" spans="1:8" x14ac:dyDescent="0.2">
      <c r="A2184" s="80">
        <v>42460</v>
      </c>
      <c r="B2184" s="81">
        <v>5</v>
      </c>
      <c r="H2184" s="501">
        <v>93.303999999999988</v>
      </c>
    </row>
    <row r="2185" spans="1:8" x14ac:dyDescent="0.2">
      <c r="A2185" s="80">
        <v>42460</v>
      </c>
      <c r="B2185" s="81">
        <v>6</v>
      </c>
      <c r="H2185" s="501">
        <v>101.428</v>
      </c>
    </row>
    <row r="2186" spans="1:8" x14ac:dyDescent="0.2">
      <c r="A2186" s="80">
        <v>42460</v>
      </c>
      <c r="B2186" s="81">
        <v>7</v>
      </c>
      <c r="H2186" s="501">
        <v>113.82</v>
      </c>
    </row>
    <row r="2187" spans="1:8" x14ac:dyDescent="0.2">
      <c r="A2187" s="80">
        <v>42460</v>
      </c>
      <c r="B2187" s="81">
        <v>8</v>
      </c>
      <c r="H2187" s="501">
        <v>120.93199999999999</v>
      </c>
    </row>
    <row r="2188" spans="1:8" x14ac:dyDescent="0.2">
      <c r="A2188" s="80">
        <v>42460</v>
      </c>
      <c r="B2188" s="81">
        <v>9</v>
      </c>
      <c r="H2188" s="501">
        <v>127.35600000000002</v>
      </c>
    </row>
    <row r="2189" spans="1:8" x14ac:dyDescent="0.2">
      <c r="A2189" s="80">
        <v>42460</v>
      </c>
      <c r="B2189" s="81">
        <v>10</v>
      </c>
      <c r="H2189" s="501">
        <v>130.608</v>
      </c>
    </row>
    <row r="2190" spans="1:8" x14ac:dyDescent="0.2">
      <c r="A2190" s="80">
        <v>42460</v>
      </c>
      <c r="B2190" s="81">
        <v>11</v>
      </c>
      <c r="H2190" s="501">
        <v>133.608</v>
      </c>
    </row>
    <row r="2191" spans="1:8" x14ac:dyDescent="0.2">
      <c r="A2191" s="80">
        <v>42460</v>
      </c>
      <c r="B2191" s="81">
        <v>12</v>
      </c>
      <c r="H2191" s="501">
        <v>134.60400000000001</v>
      </c>
    </row>
    <row r="2192" spans="1:8" x14ac:dyDescent="0.2">
      <c r="A2192" s="80">
        <v>42460</v>
      </c>
      <c r="B2192" s="81">
        <v>13</v>
      </c>
      <c r="H2192" s="501">
        <v>135.232</v>
      </c>
    </row>
    <row r="2193" spans="1:8" x14ac:dyDescent="0.2">
      <c r="A2193" s="80">
        <v>42460</v>
      </c>
      <c r="B2193" s="81">
        <v>14</v>
      </c>
      <c r="H2193" s="501">
        <v>136.404</v>
      </c>
    </row>
    <row r="2194" spans="1:8" x14ac:dyDescent="0.2">
      <c r="A2194" s="80">
        <v>42460</v>
      </c>
      <c r="B2194" s="81">
        <v>15</v>
      </c>
      <c r="H2194" s="501">
        <v>134.79599999999999</v>
      </c>
    </row>
    <row r="2195" spans="1:8" x14ac:dyDescent="0.2">
      <c r="A2195" s="80">
        <v>42460</v>
      </c>
      <c r="B2195" s="81">
        <v>16</v>
      </c>
      <c r="H2195" s="501">
        <v>126.61199999999999</v>
      </c>
    </row>
    <row r="2196" spans="1:8" x14ac:dyDescent="0.2">
      <c r="A2196" s="80">
        <v>42460</v>
      </c>
      <c r="B2196" s="81">
        <v>17</v>
      </c>
      <c r="H2196" s="501">
        <v>126.16400000000002</v>
      </c>
    </row>
    <row r="2197" spans="1:8" x14ac:dyDescent="0.2">
      <c r="A2197" s="80">
        <v>42460</v>
      </c>
      <c r="B2197" s="81">
        <v>18</v>
      </c>
      <c r="H2197" s="501">
        <v>126.70799999999998</v>
      </c>
    </row>
    <row r="2198" spans="1:8" x14ac:dyDescent="0.2">
      <c r="A2198" s="80">
        <v>42460</v>
      </c>
      <c r="B2198" s="81">
        <v>19</v>
      </c>
      <c r="H2198" s="501">
        <v>120.57599999999999</v>
      </c>
    </row>
    <row r="2199" spans="1:8" x14ac:dyDescent="0.2">
      <c r="A2199" s="80">
        <v>42460</v>
      </c>
      <c r="B2199" s="81">
        <v>20</v>
      </c>
      <c r="H2199" s="501">
        <v>123.78399999999999</v>
      </c>
    </row>
    <row r="2200" spans="1:8" x14ac:dyDescent="0.2">
      <c r="A2200" s="80">
        <v>42460</v>
      </c>
      <c r="B2200" s="81">
        <v>21</v>
      </c>
      <c r="H2200" s="501">
        <v>122.52</v>
      </c>
    </row>
    <row r="2201" spans="1:8" x14ac:dyDescent="0.2">
      <c r="A2201" s="80">
        <v>42460</v>
      </c>
      <c r="B2201" s="81">
        <v>22</v>
      </c>
      <c r="H2201" s="501">
        <v>115.30800000000001</v>
      </c>
    </row>
    <row r="2202" spans="1:8" x14ac:dyDescent="0.2">
      <c r="A2202" s="80">
        <v>42460</v>
      </c>
      <c r="B2202" s="81">
        <v>23</v>
      </c>
      <c r="H2202" s="501">
        <v>104.60400000000001</v>
      </c>
    </row>
    <row r="2203" spans="1:8" x14ac:dyDescent="0.2">
      <c r="A2203" s="80">
        <v>42460</v>
      </c>
      <c r="B2203" s="81">
        <v>24</v>
      </c>
      <c r="H2203" s="501">
        <v>93.995999999999995</v>
      </c>
    </row>
    <row r="2204" spans="1:8" x14ac:dyDescent="0.2">
      <c r="A2204" s="80">
        <v>42461</v>
      </c>
      <c r="B2204" s="81">
        <v>1</v>
      </c>
      <c r="H2204" s="501">
        <v>86.46</v>
      </c>
    </row>
    <row r="2205" spans="1:8" x14ac:dyDescent="0.2">
      <c r="A2205" s="80">
        <v>42461</v>
      </c>
      <c r="B2205" s="81">
        <v>2</v>
      </c>
      <c r="H2205" s="501">
        <v>81.287999999999997</v>
      </c>
    </row>
    <row r="2206" spans="1:8" x14ac:dyDescent="0.2">
      <c r="A2206" s="80">
        <v>42461</v>
      </c>
      <c r="B2206" s="81">
        <v>3</v>
      </c>
      <c r="H2206" s="501">
        <v>78.123999999999995</v>
      </c>
    </row>
    <row r="2207" spans="1:8" x14ac:dyDescent="0.2">
      <c r="A2207" s="80">
        <v>42461</v>
      </c>
      <c r="B2207" s="81">
        <v>4</v>
      </c>
      <c r="H2207" s="501">
        <v>77.2</v>
      </c>
    </row>
    <row r="2208" spans="1:8" x14ac:dyDescent="0.2">
      <c r="A2208" s="80">
        <v>42461</v>
      </c>
      <c r="B2208" s="81">
        <v>5</v>
      </c>
      <c r="H2208" s="501">
        <v>80.284000000000006</v>
      </c>
    </row>
    <row r="2209" spans="1:8" x14ac:dyDescent="0.2">
      <c r="A2209" s="80">
        <v>42461</v>
      </c>
      <c r="B2209" s="81">
        <v>6</v>
      </c>
      <c r="H2209" s="501">
        <v>88.483999999999995</v>
      </c>
    </row>
    <row r="2210" spans="1:8" x14ac:dyDescent="0.2">
      <c r="A2210" s="80">
        <v>42461</v>
      </c>
      <c r="B2210" s="81">
        <v>7</v>
      </c>
      <c r="H2210" s="501">
        <v>101.09599999999999</v>
      </c>
    </row>
    <row r="2211" spans="1:8" x14ac:dyDescent="0.2">
      <c r="A2211" s="80">
        <v>42461</v>
      </c>
      <c r="B2211" s="81">
        <v>8</v>
      </c>
      <c r="H2211" s="501">
        <v>108.20399999999999</v>
      </c>
    </row>
    <row r="2212" spans="1:8" x14ac:dyDescent="0.2">
      <c r="A2212" s="80">
        <v>42461</v>
      </c>
      <c r="B2212" s="81">
        <v>9</v>
      </c>
      <c r="H2212" s="501">
        <v>116.39999999999999</v>
      </c>
    </row>
    <row r="2213" spans="1:8" x14ac:dyDescent="0.2">
      <c r="A2213" s="80">
        <v>42461</v>
      </c>
      <c r="B2213" s="81">
        <v>10</v>
      </c>
      <c r="H2213" s="501">
        <v>121.15199999999999</v>
      </c>
    </row>
    <row r="2214" spans="1:8" x14ac:dyDescent="0.2">
      <c r="A2214" s="80">
        <v>42461</v>
      </c>
      <c r="B2214" s="81">
        <v>11</v>
      </c>
      <c r="H2214" s="501">
        <v>124.316</v>
      </c>
    </row>
    <row r="2215" spans="1:8" x14ac:dyDescent="0.2">
      <c r="A2215" s="80">
        <v>42461</v>
      </c>
      <c r="B2215" s="81">
        <v>12</v>
      </c>
      <c r="H2215" s="501">
        <v>125.884</v>
      </c>
    </row>
    <row r="2216" spans="1:8" x14ac:dyDescent="0.2">
      <c r="A2216" s="80">
        <v>42461</v>
      </c>
      <c r="B2216" s="81">
        <v>13</v>
      </c>
      <c r="H2216" s="501">
        <v>127.62799999999999</v>
      </c>
    </row>
    <row r="2217" spans="1:8" x14ac:dyDescent="0.2">
      <c r="A2217" s="80">
        <v>42461</v>
      </c>
      <c r="B2217" s="81">
        <v>14</v>
      </c>
      <c r="H2217" s="501">
        <v>129.13200000000001</v>
      </c>
    </row>
    <row r="2218" spans="1:8" x14ac:dyDescent="0.2">
      <c r="A2218" s="80">
        <v>42461</v>
      </c>
      <c r="B2218" s="81">
        <v>15</v>
      </c>
      <c r="H2218" s="501">
        <v>131.75200000000001</v>
      </c>
    </row>
    <row r="2219" spans="1:8" x14ac:dyDescent="0.2">
      <c r="A2219" s="80">
        <v>42461</v>
      </c>
      <c r="B2219" s="81">
        <v>16</v>
      </c>
      <c r="H2219" s="501">
        <v>133.57199999999997</v>
      </c>
    </row>
    <row r="2220" spans="1:8" x14ac:dyDescent="0.2">
      <c r="A2220" s="80">
        <v>42461</v>
      </c>
      <c r="B2220" s="81">
        <v>17</v>
      </c>
      <c r="H2220" s="501">
        <v>133.64000000000001</v>
      </c>
    </row>
    <row r="2221" spans="1:8" x14ac:dyDescent="0.2">
      <c r="A2221" s="80">
        <v>42461</v>
      </c>
      <c r="B2221" s="81">
        <v>18</v>
      </c>
      <c r="H2221" s="501">
        <v>130.51599999999999</v>
      </c>
    </row>
    <row r="2222" spans="1:8" x14ac:dyDescent="0.2">
      <c r="A2222" s="80">
        <v>42461</v>
      </c>
      <c r="B2222" s="81">
        <v>19</v>
      </c>
      <c r="H2222" s="501">
        <v>124.46800000000002</v>
      </c>
    </row>
    <row r="2223" spans="1:8" x14ac:dyDescent="0.2">
      <c r="A2223" s="80">
        <v>42461</v>
      </c>
      <c r="B2223" s="81">
        <v>20</v>
      </c>
      <c r="H2223" s="501">
        <v>125.21199999999999</v>
      </c>
    </row>
    <row r="2224" spans="1:8" x14ac:dyDescent="0.2">
      <c r="A2224" s="80">
        <v>42461</v>
      </c>
      <c r="B2224" s="81">
        <v>21</v>
      </c>
      <c r="H2224" s="501">
        <v>122.69999999999999</v>
      </c>
    </row>
    <row r="2225" spans="1:8" x14ac:dyDescent="0.2">
      <c r="A2225" s="80">
        <v>42461</v>
      </c>
      <c r="B2225" s="81">
        <v>22</v>
      </c>
      <c r="H2225" s="501">
        <v>115.69999999999999</v>
      </c>
    </row>
    <row r="2226" spans="1:8" x14ac:dyDescent="0.2">
      <c r="A2226" s="80">
        <v>42461</v>
      </c>
      <c r="B2226" s="81">
        <v>23</v>
      </c>
      <c r="H2226" s="501">
        <v>105.71999999999998</v>
      </c>
    </row>
    <row r="2227" spans="1:8" x14ac:dyDescent="0.2">
      <c r="A2227" s="80">
        <v>42461</v>
      </c>
      <c r="B2227" s="81">
        <v>24</v>
      </c>
      <c r="H2227" s="501">
        <v>95.855999999999995</v>
      </c>
    </row>
    <row r="2228" spans="1:8" x14ac:dyDescent="0.2">
      <c r="A2228" s="80">
        <v>42462</v>
      </c>
      <c r="B2228" s="81">
        <v>1</v>
      </c>
      <c r="H2228" s="501">
        <v>87.436000000000007</v>
      </c>
    </row>
    <row r="2229" spans="1:8" x14ac:dyDescent="0.2">
      <c r="A2229" s="80">
        <v>42462</v>
      </c>
      <c r="B2229" s="81">
        <v>2</v>
      </c>
      <c r="H2229" s="501">
        <v>82.671999999999997</v>
      </c>
    </row>
    <row r="2230" spans="1:8" x14ac:dyDescent="0.2">
      <c r="A2230" s="80">
        <v>42462</v>
      </c>
      <c r="B2230" s="81">
        <v>3</v>
      </c>
      <c r="H2230" s="501">
        <v>78.644000000000005</v>
      </c>
    </row>
    <row r="2231" spans="1:8" x14ac:dyDescent="0.2">
      <c r="A2231" s="80">
        <v>42462</v>
      </c>
      <c r="B2231" s="81">
        <v>4</v>
      </c>
      <c r="H2231" s="501">
        <v>76.86</v>
      </c>
    </row>
    <row r="2232" spans="1:8" x14ac:dyDescent="0.2">
      <c r="A2232" s="80">
        <v>42462</v>
      </c>
      <c r="B2232" s="81">
        <v>5</v>
      </c>
      <c r="H2232" s="501">
        <v>76.831999999999994</v>
      </c>
    </row>
    <row r="2233" spans="1:8" x14ac:dyDescent="0.2">
      <c r="A2233" s="80">
        <v>42462</v>
      </c>
      <c r="B2233" s="81">
        <v>6</v>
      </c>
      <c r="H2233" s="501">
        <v>79.624000000000009</v>
      </c>
    </row>
    <row r="2234" spans="1:8" x14ac:dyDescent="0.2">
      <c r="A2234" s="80">
        <v>42462</v>
      </c>
      <c r="B2234" s="81">
        <v>7</v>
      </c>
      <c r="H2234" s="501">
        <v>84.699999999999989</v>
      </c>
    </row>
    <row r="2235" spans="1:8" x14ac:dyDescent="0.2">
      <c r="A2235" s="80">
        <v>42462</v>
      </c>
      <c r="B2235" s="81">
        <v>8</v>
      </c>
      <c r="H2235" s="501">
        <v>89.847999999999985</v>
      </c>
    </row>
    <row r="2236" spans="1:8" x14ac:dyDescent="0.2">
      <c r="A2236" s="80">
        <v>42462</v>
      </c>
      <c r="B2236" s="81">
        <v>9</v>
      </c>
      <c r="H2236" s="501">
        <v>97.824000000000012</v>
      </c>
    </row>
    <row r="2237" spans="1:8" x14ac:dyDescent="0.2">
      <c r="A2237" s="80">
        <v>42462</v>
      </c>
      <c r="B2237" s="81">
        <v>10</v>
      </c>
      <c r="H2237" s="501">
        <v>105</v>
      </c>
    </row>
    <row r="2238" spans="1:8" x14ac:dyDescent="0.2">
      <c r="A2238" s="80">
        <v>42462</v>
      </c>
      <c r="B2238" s="81">
        <v>11</v>
      </c>
      <c r="H2238" s="501">
        <v>110.21600000000002</v>
      </c>
    </row>
    <row r="2239" spans="1:8" x14ac:dyDescent="0.2">
      <c r="A2239" s="80">
        <v>42462</v>
      </c>
      <c r="B2239" s="81">
        <v>12</v>
      </c>
      <c r="H2239" s="501">
        <v>114.22400000000002</v>
      </c>
    </row>
    <row r="2240" spans="1:8" x14ac:dyDescent="0.2">
      <c r="A2240" s="80">
        <v>42462</v>
      </c>
      <c r="B2240" s="81">
        <v>13</v>
      </c>
      <c r="H2240" s="501">
        <v>116.536</v>
      </c>
    </row>
    <row r="2241" spans="1:8" x14ac:dyDescent="0.2">
      <c r="A2241" s="80">
        <v>42462</v>
      </c>
      <c r="B2241" s="81">
        <v>14</v>
      </c>
      <c r="H2241" s="501">
        <v>116.71999999999998</v>
      </c>
    </row>
    <row r="2242" spans="1:8" x14ac:dyDescent="0.2">
      <c r="A2242" s="80">
        <v>42462</v>
      </c>
      <c r="B2242" s="81">
        <v>15</v>
      </c>
      <c r="H2242" s="501">
        <v>119.74400000000001</v>
      </c>
    </row>
    <row r="2243" spans="1:8" x14ac:dyDescent="0.2">
      <c r="A2243" s="80">
        <v>42462</v>
      </c>
      <c r="B2243" s="81">
        <v>16</v>
      </c>
      <c r="H2243" s="501">
        <v>121.56400000000001</v>
      </c>
    </row>
    <row r="2244" spans="1:8" x14ac:dyDescent="0.2">
      <c r="A2244" s="80">
        <v>42462</v>
      </c>
      <c r="B2244" s="81">
        <v>17</v>
      </c>
      <c r="H2244" s="501">
        <v>121.59199999999998</v>
      </c>
    </row>
    <row r="2245" spans="1:8" x14ac:dyDescent="0.2">
      <c r="A2245" s="80">
        <v>42462</v>
      </c>
      <c r="B2245" s="81">
        <v>18</v>
      </c>
      <c r="H2245" s="501">
        <v>121.57200000000002</v>
      </c>
    </row>
    <row r="2246" spans="1:8" x14ac:dyDescent="0.2">
      <c r="A2246" s="80">
        <v>42462</v>
      </c>
      <c r="B2246" s="81">
        <v>19</v>
      </c>
      <c r="H2246" s="501">
        <v>119.568</v>
      </c>
    </row>
    <row r="2247" spans="1:8" x14ac:dyDescent="0.2">
      <c r="A2247" s="80">
        <v>42462</v>
      </c>
      <c r="B2247" s="81">
        <v>20</v>
      </c>
      <c r="H2247" s="501">
        <v>122.89599999999999</v>
      </c>
    </row>
    <row r="2248" spans="1:8" x14ac:dyDescent="0.2">
      <c r="A2248" s="80">
        <v>42462</v>
      </c>
      <c r="B2248" s="81">
        <v>21</v>
      </c>
      <c r="H2248" s="501">
        <v>121.22799999999999</v>
      </c>
    </row>
    <row r="2249" spans="1:8" x14ac:dyDescent="0.2">
      <c r="A2249" s="80">
        <v>42462</v>
      </c>
      <c r="B2249" s="81">
        <v>22</v>
      </c>
      <c r="H2249" s="501">
        <v>115.116</v>
      </c>
    </row>
    <row r="2250" spans="1:8" x14ac:dyDescent="0.2">
      <c r="A2250" s="80">
        <v>42462</v>
      </c>
      <c r="B2250" s="81">
        <v>23</v>
      </c>
      <c r="H2250" s="501">
        <v>105.70400000000001</v>
      </c>
    </row>
    <row r="2251" spans="1:8" x14ac:dyDescent="0.2">
      <c r="A2251" s="80">
        <v>42462</v>
      </c>
      <c r="B2251" s="81">
        <v>24</v>
      </c>
      <c r="H2251" s="501">
        <v>96.04</v>
      </c>
    </row>
    <row r="2252" spans="1:8" x14ac:dyDescent="0.2">
      <c r="A2252" s="80">
        <v>42463</v>
      </c>
      <c r="B2252" s="81">
        <v>1</v>
      </c>
      <c r="H2252" s="501">
        <v>87.907999999999987</v>
      </c>
    </row>
    <row r="2253" spans="1:8" x14ac:dyDescent="0.2">
      <c r="A2253" s="80">
        <v>42463</v>
      </c>
      <c r="B2253" s="81">
        <v>2</v>
      </c>
      <c r="H2253" s="501">
        <v>82.38</v>
      </c>
    </row>
    <row r="2254" spans="1:8" x14ac:dyDescent="0.2">
      <c r="A2254" s="80">
        <v>42463</v>
      </c>
      <c r="B2254" s="81">
        <v>3</v>
      </c>
      <c r="H2254" s="501">
        <v>78.38</v>
      </c>
    </row>
    <row r="2255" spans="1:8" x14ac:dyDescent="0.2">
      <c r="A2255" s="80">
        <v>42463</v>
      </c>
      <c r="B2255" s="81">
        <v>4</v>
      </c>
      <c r="H2255" s="501">
        <v>76.447999999999993</v>
      </c>
    </row>
    <row r="2256" spans="1:8" x14ac:dyDescent="0.2">
      <c r="A2256" s="80">
        <v>42463</v>
      </c>
      <c r="B2256" s="81">
        <v>5</v>
      </c>
      <c r="H2256" s="501">
        <v>76.16</v>
      </c>
    </row>
    <row r="2257" spans="1:8" x14ac:dyDescent="0.2">
      <c r="A2257" s="80">
        <v>42463</v>
      </c>
      <c r="B2257" s="81">
        <v>6</v>
      </c>
      <c r="H2257" s="501">
        <v>77.86</v>
      </c>
    </row>
    <row r="2258" spans="1:8" x14ac:dyDescent="0.2">
      <c r="A2258" s="80">
        <v>42463</v>
      </c>
      <c r="B2258" s="81">
        <v>7</v>
      </c>
      <c r="H2258" s="501">
        <v>80.231999999999985</v>
      </c>
    </row>
    <row r="2259" spans="1:8" x14ac:dyDescent="0.2">
      <c r="A2259" s="80">
        <v>42463</v>
      </c>
      <c r="B2259" s="81">
        <v>8</v>
      </c>
      <c r="H2259" s="501">
        <v>82.699999999999989</v>
      </c>
    </row>
    <row r="2260" spans="1:8" x14ac:dyDescent="0.2">
      <c r="A2260" s="80">
        <v>42463</v>
      </c>
      <c r="B2260" s="81">
        <v>9</v>
      </c>
      <c r="H2260" s="501">
        <v>90.231999999999999</v>
      </c>
    </row>
    <row r="2261" spans="1:8" x14ac:dyDescent="0.2">
      <c r="A2261" s="80">
        <v>42463</v>
      </c>
      <c r="B2261" s="81">
        <v>10</v>
      </c>
      <c r="H2261" s="501">
        <v>96.631999999999991</v>
      </c>
    </row>
    <row r="2262" spans="1:8" x14ac:dyDescent="0.2">
      <c r="A2262" s="80">
        <v>42463</v>
      </c>
      <c r="B2262" s="81">
        <v>11</v>
      </c>
      <c r="H2262" s="501">
        <v>102.744</v>
      </c>
    </row>
    <row r="2263" spans="1:8" x14ac:dyDescent="0.2">
      <c r="A2263" s="80">
        <v>42463</v>
      </c>
      <c r="B2263" s="81">
        <v>12</v>
      </c>
      <c r="H2263" s="501">
        <v>107.304</v>
      </c>
    </row>
    <row r="2264" spans="1:8" x14ac:dyDescent="0.2">
      <c r="A2264" s="80">
        <v>42463</v>
      </c>
      <c r="B2264" s="81">
        <v>13</v>
      </c>
      <c r="H2264" s="501">
        <v>111.696</v>
      </c>
    </row>
    <row r="2265" spans="1:8" x14ac:dyDescent="0.2">
      <c r="A2265" s="80">
        <v>42463</v>
      </c>
      <c r="B2265" s="81">
        <v>14</v>
      </c>
      <c r="H2265" s="501">
        <v>116.12</v>
      </c>
    </row>
    <row r="2266" spans="1:8" x14ac:dyDescent="0.2">
      <c r="A2266" s="80">
        <v>42463</v>
      </c>
      <c r="B2266" s="81">
        <v>15</v>
      </c>
      <c r="H2266" s="501">
        <v>118.70800000000001</v>
      </c>
    </row>
    <row r="2267" spans="1:8" x14ac:dyDescent="0.2">
      <c r="A2267" s="80">
        <v>42463</v>
      </c>
      <c r="B2267" s="81">
        <v>16</v>
      </c>
      <c r="H2267" s="501">
        <v>120.22000000000001</v>
      </c>
    </row>
    <row r="2268" spans="1:8" x14ac:dyDescent="0.2">
      <c r="A2268" s="80">
        <v>42463</v>
      </c>
      <c r="B2268" s="81">
        <v>17</v>
      </c>
      <c r="H2268" s="501">
        <v>120.50799999999998</v>
      </c>
    </row>
    <row r="2269" spans="1:8" x14ac:dyDescent="0.2">
      <c r="A2269" s="80">
        <v>42463</v>
      </c>
      <c r="B2269" s="81">
        <v>18</v>
      </c>
      <c r="H2269" s="501">
        <v>119.236</v>
      </c>
    </row>
    <row r="2270" spans="1:8" x14ac:dyDescent="0.2">
      <c r="A2270" s="80">
        <v>42463</v>
      </c>
      <c r="B2270" s="81">
        <v>19</v>
      </c>
      <c r="H2270" s="501">
        <v>119.58</v>
      </c>
    </row>
    <row r="2271" spans="1:8" x14ac:dyDescent="0.2">
      <c r="A2271" s="80">
        <v>42463</v>
      </c>
      <c r="B2271" s="81">
        <v>20</v>
      </c>
      <c r="H2271" s="501">
        <v>124</v>
      </c>
    </row>
    <row r="2272" spans="1:8" x14ac:dyDescent="0.2">
      <c r="A2272" s="80">
        <v>42463</v>
      </c>
      <c r="B2272" s="81">
        <v>21</v>
      </c>
      <c r="H2272" s="501">
        <v>123.232</v>
      </c>
    </row>
    <row r="2273" spans="1:8" x14ac:dyDescent="0.2">
      <c r="A2273" s="80">
        <v>42463</v>
      </c>
      <c r="B2273" s="81">
        <v>22</v>
      </c>
      <c r="H2273" s="501">
        <v>115.92400000000001</v>
      </c>
    </row>
    <row r="2274" spans="1:8" x14ac:dyDescent="0.2">
      <c r="A2274" s="80">
        <v>42463</v>
      </c>
      <c r="B2274" s="81">
        <v>23</v>
      </c>
      <c r="H2274" s="501">
        <v>104.88000000000001</v>
      </c>
    </row>
    <row r="2275" spans="1:8" x14ac:dyDescent="0.2">
      <c r="A2275" s="80">
        <v>42463</v>
      </c>
      <c r="B2275" s="81">
        <v>24</v>
      </c>
      <c r="H2275" s="501">
        <v>93.956000000000003</v>
      </c>
    </row>
    <row r="2276" spans="1:8" x14ac:dyDescent="0.2">
      <c r="A2276" s="80">
        <v>42464</v>
      </c>
      <c r="B2276" s="81">
        <v>1</v>
      </c>
      <c r="H2276" s="501">
        <v>85.932000000000002</v>
      </c>
    </row>
    <row r="2277" spans="1:8" x14ac:dyDescent="0.2">
      <c r="A2277" s="80">
        <v>42464</v>
      </c>
      <c r="B2277" s="81">
        <v>2</v>
      </c>
      <c r="H2277" s="501">
        <v>80.891999999999996</v>
      </c>
    </row>
    <row r="2278" spans="1:8" x14ac:dyDescent="0.2">
      <c r="A2278" s="80">
        <v>42464</v>
      </c>
      <c r="B2278" s="81">
        <v>3</v>
      </c>
      <c r="H2278" s="501">
        <v>77.992000000000019</v>
      </c>
    </row>
    <row r="2279" spans="1:8" x14ac:dyDescent="0.2">
      <c r="A2279" s="80">
        <v>42464</v>
      </c>
      <c r="B2279" s="81">
        <v>4</v>
      </c>
      <c r="H2279" s="501">
        <v>76.84</v>
      </c>
    </row>
    <row r="2280" spans="1:8" x14ac:dyDescent="0.2">
      <c r="A2280" s="80">
        <v>42464</v>
      </c>
      <c r="B2280" s="81">
        <v>5</v>
      </c>
      <c r="H2280" s="501">
        <v>80.720000000000013</v>
      </c>
    </row>
    <row r="2281" spans="1:8" x14ac:dyDescent="0.2">
      <c r="A2281" s="80">
        <v>42464</v>
      </c>
      <c r="B2281" s="81">
        <v>6</v>
      </c>
      <c r="H2281" s="501">
        <v>89.080000000000013</v>
      </c>
    </row>
    <row r="2282" spans="1:8" x14ac:dyDescent="0.2">
      <c r="A2282" s="80">
        <v>42464</v>
      </c>
      <c r="B2282" s="81">
        <v>7</v>
      </c>
      <c r="H2282" s="501">
        <v>99.811999999999998</v>
      </c>
    </row>
    <row r="2283" spans="1:8" x14ac:dyDescent="0.2">
      <c r="A2283" s="80">
        <v>42464</v>
      </c>
      <c r="B2283" s="81">
        <v>8</v>
      </c>
      <c r="H2283" s="501">
        <v>107.4</v>
      </c>
    </row>
    <row r="2284" spans="1:8" x14ac:dyDescent="0.2">
      <c r="A2284" s="80">
        <v>42464</v>
      </c>
      <c r="B2284" s="81">
        <v>9</v>
      </c>
      <c r="H2284" s="501">
        <v>118.00399999999999</v>
      </c>
    </row>
    <row r="2285" spans="1:8" x14ac:dyDescent="0.2">
      <c r="A2285" s="80">
        <v>42464</v>
      </c>
      <c r="B2285" s="81">
        <v>10</v>
      </c>
      <c r="H2285" s="501">
        <v>125.26609999999999</v>
      </c>
    </row>
    <row r="2286" spans="1:8" x14ac:dyDescent="0.2">
      <c r="A2286" s="80">
        <v>42464</v>
      </c>
      <c r="B2286" s="81">
        <v>11</v>
      </c>
      <c r="H2286" s="501">
        <v>132.64929999999998</v>
      </c>
    </row>
    <row r="2287" spans="1:8" x14ac:dyDescent="0.2">
      <c r="A2287" s="80">
        <v>42464</v>
      </c>
      <c r="B2287" s="81">
        <v>12</v>
      </c>
      <c r="H2287" s="501">
        <v>138.7011</v>
      </c>
    </row>
    <row r="2288" spans="1:8" x14ac:dyDescent="0.2">
      <c r="A2288" s="80">
        <v>42464</v>
      </c>
      <c r="B2288" s="81">
        <v>13</v>
      </c>
      <c r="H2288" s="501">
        <v>143.6696</v>
      </c>
    </row>
    <row r="2289" spans="1:8" x14ac:dyDescent="0.2">
      <c r="A2289" s="80">
        <v>42464</v>
      </c>
      <c r="B2289" s="81">
        <v>14</v>
      </c>
      <c r="H2289" s="501">
        <v>148.77170000000001</v>
      </c>
    </row>
    <row r="2290" spans="1:8" x14ac:dyDescent="0.2">
      <c r="A2290" s="80">
        <v>42464</v>
      </c>
      <c r="B2290" s="81">
        <v>15</v>
      </c>
      <c r="H2290" s="501">
        <v>151.38410000000002</v>
      </c>
    </row>
    <row r="2291" spans="1:8" x14ac:dyDescent="0.2">
      <c r="A2291" s="80">
        <v>42464</v>
      </c>
      <c r="B2291" s="81">
        <v>16</v>
      </c>
      <c r="H2291" s="501">
        <v>152.68189999999998</v>
      </c>
    </row>
    <row r="2292" spans="1:8" x14ac:dyDescent="0.2">
      <c r="A2292" s="80">
        <v>42464</v>
      </c>
      <c r="B2292" s="81">
        <v>17</v>
      </c>
      <c r="H2292" s="501">
        <v>152.44569999999999</v>
      </c>
    </row>
    <row r="2293" spans="1:8" x14ac:dyDescent="0.2">
      <c r="A2293" s="80">
        <v>42464</v>
      </c>
      <c r="B2293" s="81">
        <v>18</v>
      </c>
      <c r="H2293" s="501">
        <v>148.47559999999999</v>
      </c>
    </row>
    <row r="2294" spans="1:8" x14ac:dyDescent="0.2">
      <c r="A2294" s="80">
        <v>42464</v>
      </c>
      <c r="B2294" s="81">
        <v>19</v>
      </c>
      <c r="H2294" s="501">
        <v>139.54569999999998</v>
      </c>
    </row>
    <row r="2295" spans="1:8" x14ac:dyDescent="0.2">
      <c r="A2295" s="80">
        <v>42464</v>
      </c>
      <c r="B2295" s="81">
        <v>20</v>
      </c>
      <c r="H2295" s="501">
        <v>138.43680000000001</v>
      </c>
    </row>
    <row r="2296" spans="1:8" x14ac:dyDescent="0.2">
      <c r="A2296" s="80">
        <v>42464</v>
      </c>
      <c r="B2296" s="81">
        <v>21</v>
      </c>
      <c r="H2296" s="501">
        <v>135.0318</v>
      </c>
    </row>
    <row r="2297" spans="1:8" x14ac:dyDescent="0.2">
      <c r="A2297" s="80">
        <v>42464</v>
      </c>
      <c r="B2297" s="81">
        <v>22</v>
      </c>
      <c r="H2297" s="501">
        <v>123.75999999999999</v>
      </c>
    </row>
    <row r="2298" spans="1:8" x14ac:dyDescent="0.2">
      <c r="A2298" s="80">
        <v>42464</v>
      </c>
      <c r="B2298" s="81">
        <v>23</v>
      </c>
      <c r="H2298" s="501">
        <v>109.364</v>
      </c>
    </row>
    <row r="2299" spans="1:8" x14ac:dyDescent="0.2">
      <c r="A2299" s="80">
        <v>42464</v>
      </c>
      <c r="B2299" s="81">
        <v>24</v>
      </c>
      <c r="H2299" s="501">
        <v>96.748000000000019</v>
      </c>
    </row>
    <row r="2300" spans="1:8" x14ac:dyDescent="0.2">
      <c r="A2300" s="80">
        <v>42465</v>
      </c>
      <c r="B2300" s="81">
        <v>1</v>
      </c>
      <c r="H2300" s="501">
        <v>88.135999999999996</v>
      </c>
    </row>
    <row r="2301" spans="1:8" x14ac:dyDescent="0.2">
      <c r="A2301" s="80">
        <v>42465</v>
      </c>
      <c r="B2301" s="81">
        <v>2</v>
      </c>
      <c r="H2301" s="501">
        <v>82.303999999999988</v>
      </c>
    </row>
    <row r="2302" spans="1:8" x14ac:dyDescent="0.2">
      <c r="A2302" s="80">
        <v>42465</v>
      </c>
      <c r="B2302" s="81">
        <v>3</v>
      </c>
      <c r="H2302" s="501">
        <v>78.579999999999984</v>
      </c>
    </row>
    <row r="2303" spans="1:8" x14ac:dyDescent="0.2">
      <c r="A2303" s="80">
        <v>42465</v>
      </c>
      <c r="B2303" s="81">
        <v>4</v>
      </c>
      <c r="H2303" s="501">
        <v>77.268000000000001</v>
      </c>
    </row>
    <row r="2304" spans="1:8" x14ac:dyDescent="0.2">
      <c r="A2304" s="80">
        <v>42465</v>
      </c>
      <c r="B2304" s="81">
        <v>5</v>
      </c>
      <c r="H2304" s="501">
        <v>79.628</v>
      </c>
    </row>
    <row r="2305" spans="1:8" x14ac:dyDescent="0.2">
      <c r="A2305" s="80">
        <v>42465</v>
      </c>
      <c r="B2305" s="81">
        <v>6</v>
      </c>
      <c r="H2305" s="501">
        <v>87.75200000000001</v>
      </c>
    </row>
    <row r="2306" spans="1:8" x14ac:dyDescent="0.2">
      <c r="A2306" s="80">
        <v>42465</v>
      </c>
      <c r="B2306" s="81">
        <v>7</v>
      </c>
      <c r="H2306" s="501">
        <v>99.884</v>
      </c>
    </row>
    <row r="2307" spans="1:8" x14ac:dyDescent="0.2">
      <c r="A2307" s="80">
        <v>42465</v>
      </c>
      <c r="B2307" s="81">
        <v>8</v>
      </c>
      <c r="H2307" s="501">
        <v>108.85599999999999</v>
      </c>
    </row>
    <row r="2308" spans="1:8" x14ac:dyDescent="0.2">
      <c r="A2308" s="80">
        <v>42465</v>
      </c>
      <c r="B2308" s="81">
        <v>9</v>
      </c>
      <c r="H2308" s="501">
        <v>119.53389999999999</v>
      </c>
    </row>
    <row r="2309" spans="1:8" x14ac:dyDescent="0.2">
      <c r="A2309" s="80">
        <v>42465</v>
      </c>
      <c r="B2309" s="81">
        <v>10</v>
      </c>
      <c r="H2309" s="501">
        <v>127.79559999999998</v>
      </c>
    </row>
    <row r="2310" spans="1:8" x14ac:dyDescent="0.2">
      <c r="A2310" s="80">
        <v>42465</v>
      </c>
      <c r="B2310" s="81">
        <v>11</v>
      </c>
      <c r="H2310" s="501">
        <v>135.65369999999999</v>
      </c>
    </row>
    <row r="2311" spans="1:8" x14ac:dyDescent="0.2">
      <c r="A2311" s="80">
        <v>42465</v>
      </c>
      <c r="B2311" s="81">
        <v>12</v>
      </c>
      <c r="H2311" s="501">
        <v>143.24180000000001</v>
      </c>
    </row>
    <row r="2312" spans="1:8" x14ac:dyDescent="0.2">
      <c r="A2312" s="80">
        <v>42465</v>
      </c>
      <c r="B2312" s="81">
        <v>13</v>
      </c>
      <c r="H2312" s="501">
        <v>149.2328</v>
      </c>
    </row>
    <row r="2313" spans="1:8" x14ac:dyDescent="0.2">
      <c r="A2313" s="80">
        <v>42465</v>
      </c>
      <c r="B2313" s="81">
        <v>14</v>
      </c>
      <c r="H2313" s="501">
        <v>155.38439999999997</v>
      </c>
    </row>
    <row r="2314" spans="1:8" x14ac:dyDescent="0.2">
      <c r="A2314" s="80">
        <v>42465</v>
      </c>
      <c r="B2314" s="81">
        <v>15</v>
      </c>
      <c r="H2314" s="501">
        <v>162.39169999999999</v>
      </c>
    </row>
    <row r="2315" spans="1:8" x14ac:dyDescent="0.2">
      <c r="A2315" s="80">
        <v>42465</v>
      </c>
      <c r="B2315" s="81">
        <v>16</v>
      </c>
      <c r="H2315" s="501">
        <v>169.46379999999999</v>
      </c>
    </row>
    <row r="2316" spans="1:8" x14ac:dyDescent="0.2">
      <c r="A2316" s="80">
        <v>42465</v>
      </c>
      <c r="B2316" s="81">
        <v>17</v>
      </c>
      <c r="H2316" s="501">
        <v>173.0025</v>
      </c>
    </row>
    <row r="2317" spans="1:8" x14ac:dyDescent="0.2">
      <c r="A2317" s="80">
        <v>42465</v>
      </c>
      <c r="B2317" s="81">
        <v>18</v>
      </c>
      <c r="H2317" s="501">
        <v>170.51850000000002</v>
      </c>
    </row>
    <row r="2318" spans="1:8" x14ac:dyDescent="0.2">
      <c r="A2318" s="80">
        <v>42465</v>
      </c>
      <c r="B2318" s="81">
        <v>19</v>
      </c>
      <c r="H2318" s="501">
        <v>157.79859999999999</v>
      </c>
    </row>
    <row r="2319" spans="1:8" x14ac:dyDescent="0.2">
      <c r="A2319" s="80">
        <v>42465</v>
      </c>
      <c r="B2319" s="81">
        <v>20</v>
      </c>
      <c r="H2319" s="501">
        <v>152.1814</v>
      </c>
    </row>
    <row r="2320" spans="1:8" x14ac:dyDescent="0.2">
      <c r="A2320" s="80">
        <v>42465</v>
      </c>
      <c r="B2320" s="81">
        <v>21</v>
      </c>
      <c r="H2320" s="501">
        <v>146.84530000000001</v>
      </c>
    </row>
    <row r="2321" spans="1:8" x14ac:dyDescent="0.2">
      <c r="A2321" s="80">
        <v>42465</v>
      </c>
      <c r="B2321" s="81">
        <v>22</v>
      </c>
      <c r="H2321" s="501">
        <v>135.52459999999999</v>
      </c>
    </row>
    <row r="2322" spans="1:8" x14ac:dyDescent="0.2">
      <c r="A2322" s="80">
        <v>42465</v>
      </c>
      <c r="B2322" s="81">
        <v>23</v>
      </c>
      <c r="H2322" s="501">
        <v>117.268</v>
      </c>
    </row>
    <row r="2323" spans="1:8" x14ac:dyDescent="0.2">
      <c r="A2323" s="80">
        <v>42465</v>
      </c>
      <c r="B2323" s="81">
        <v>24</v>
      </c>
      <c r="H2323" s="501">
        <v>103.05200000000001</v>
      </c>
    </row>
    <row r="2324" spans="1:8" x14ac:dyDescent="0.2">
      <c r="A2324" s="80">
        <v>42466</v>
      </c>
      <c r="B2324" s="81">
        <v>1</v>
      </c>
      <c r="H2324" s="501">
        <v>92.652000000000001</v>
      </c>
    </row>
    <row r="2325" spans="1:8" x14ac:dyDescent="0.2">
      <c r="A2325" s="80">
        <v>42466</v>
      </c>
      <c r="B2325" s="81">
        <v>2</v>
      </c>
      <c r="H2325" s="501">
        <v>85.975999999999999</v>
      </c>
    </row>
    <row r="2326" spans="1:8" x14ac:dyDescent="0.2">
      <c r="A2326" s="80">
        <v>42466</v>
      </c>
      <c r="B2326" s="81">
        <v>3</v>
      </c>
      <c r="H2326" s="501">
        <v>81.728000000000009</v>
      </c>
    </row>
    <row r="2327" spans="1:8" x14ac:dyDescent="0.2">
      <c r="A2327" s="80">
        <v>42466</v>
      </c>
      <c r="B2327" s="81">
        <v>4</v>
      </c>
      <c r="H2327" s="501">
        <v>79.956000000000003</v>
      </c>
    </row>
    <row r="2328" spans="1:8" x14ac:dyDescent="0.2">
      <c r="A2328" s="80">
        <v>42466</v>
      </c>
      <c r="B2328" s="81">
        <v>5</v>
      </c>
      <c r="H2328" s="501">
        <v>82.035999999999987</v>
      </c>
    </row>
    <row r="2329" spans="1:8" x14ac:dyDescent="0.2">
      <c r="A2329" s="80">
        <v>42466</v>
      </c>
      <c r="B2329" s="81">
        <v>6</v>
      </c>
      <c r="H2329" s="501">
        <v>90.475999999999999</v>
      </c>
    </row>
    <row r="2330" spans="1:8" x14ac:dyDescent="0.2">
      <c r="A2330" s="80">
        <v>42466</v>
      </c>
      <c r="B2330" s="81">
        <v>7</v>
      </c>
      <c r="H2330" s="501">
        <v>102.50399999999999</v>
      </c>
    </row>
    <row r="2331" spans="1:8" x14ac:dyDescent="0.2">
      <c r="A2331" s="80">
        <v>42466</v>
      </c>
      <c r="B2331" s="81">
        <v>8</v>
      </c>
      <c r="H2331" s="501">
        <v>110.94800000000001</v>
      </c>
    </row>
    <row r="2332" spans="1:8" x14ac:dyDescent="0.2">
      <c r="A2332" s="80">
        <v>42466</v>
      </c>
      <c r="B2332" s="81">
        <v>9</v>
      </c>
      <c r="H2332" s="501">
        <v>123.61850000000001</v>
      </c>
    </row>
    <row r="2333" spans="1:8" x14ac:dyDescent="0.2">
      <c r="A2333" s="80">
        <v>42466</v>
      </c>
      <c r="B2333" s="81">
        <v>10</v>
      </c>
      <c r="H2333" s="501">
        <v>134.21899999999997</v>
      </c>
    </row>
    <row r="2334" spans="1:8" x14ac:dyDescent="0.2">
      <c r="A2334" s="80">
        <v>42466</v>
      </c>
      <c r="B2334" s="81">
        <v>11</v>
      </c>
      <c r="H2334" s="501">
        <v>144.21880000000002</v>
      </c>
    </row>
    <row r="2335" spans="1:8" x14ac:dyDescent="0.2">
      <c r="A2335" s="80">
        <v>42466</v>
      </c>
      <c r="B2335" s="81">
        <v>12</v>
      </c>
      <c r="H2335" s="501">
        <v>156.83120000000002</v>
      </c>
    </row>
    <row r="2336" spans="1:8" x14ac:dyDescent="0.2">
      <c r="A2336" s="80">
        <v>42466</v>
      </c>
      <c r="B2336" s="81">
        <v>13</v>
      </c>
      <c r="H2336" s="501">
        <v>168.32500000000002</v>
      </c>
    </row>
    <row r="2337" spans="1:8" x14ac:dyDescent="0.2">
      <c r="A2337" s="80">
        <v>42466</v>
      </c>
      <c r="B2337" s="81">
        <v>14</v>
      </c>
      <c r="H2337" s="501">
        <v>171.39779999999999</v>
      </c>
    </row>
    <row r="2338" spans="1:8" x14ac:dyDescent="0.2">
      <c r="A2338" s="80">
        <v>42466</v>
      </c>
      <c r="B2338" s="81">
        <v>15</v>
      </c>
      <c r="H2338" s="501">
        <v>174.3142</v>
      </c>
    </row>
    <row r="2339" spans="1:8" x14ac:dyDescent="0.2">
      <c r="A2339" s="80">
        <v>42466</v>
      </c>
      <c r="B2339" s="81">
        <v>16</v>
      </c>
      <c r="H2339" s="501">
        <v>173.69260000000003</v>
      </c>
    </row>
    <row r="2340" spans="1:8" x14ac:dyDescent="0.2">
      <c r="A2340" s="80">
        <v>42466</v>
      </c>
      <c r="B2340" s="81">
        <v>17</v>
      </c>
      <c r="H2340" s="501">
        <v>173.54199999999997</v>
      </c>
    </row>
    <row r="2341" spans="1:8" x14ac:dyDescent="0.2">
      <c r="A2341" s="80">
        <v>42466</v>
      </c>
      <c r="B2341" s="81">
        <v>18</v>
      </c>
      <c r="H2341" s="501">
        <v>156.16139999999999</v>
      </c>
    </row>
    <row r="2342" spans="1:8" x14ac:dyDescent="0.2">
      <c r="A2342" s="80">
        <v>42466</v>
      </c>
      <c r="B2342" s="81">
        <v>19</v>
      </c>
      <c r="H2342" s="501">
        <v>144.91629999999998</v>
      </c>
    </row>
    <row r="2343" spans="1:8" x14ac:dyDescent="0.2">
      <c r="A2343" s="80">
        <v>42466</v>
      </c>
      <c r="B2343" s="81">
        <v>20</v>
      </c>
      <c r="H2343" s="501">
        <v>141.92930000000001</v>
      </c>
    </row>
    <row r="2344" spans="1:8" x14ac:dyDescent="0.2">
      <c r="A2344" s="80">
        <v>42466</v>
      </c>
      <c r="B2344" s="81">
        <v>21</v>
      </c>
      <c r="H2344" s="501">
        <v>138.16310000000001</v>
      </c>
    </row>
    <row r="2345" spans="1:8" x14ac:dyDescent="0.2">
      <c r="A2345" s="80">
        <v>42466</v>
      </c>
      <c r="B2345" s="81">
        <v>22</v>
      </c>
      <c r="H2345" s="501">
        <v>127.11539999999999</v>
      </c>
    </row>
    <row r="2346" spans="1:8" x14ac:dyDescent="0.2">
      <c r="A2346" s="80">
        <v>42466</v>
      </c>
      <c r="B2346" s="81">
        <v>23</v>
      </c>
      <c r="H2346" s="501">
        <v>112.119</v>
      </c>
    </row>
    <row r="2347" spans="1:8" x14ac:dyDescent="0.2">
      <c r="A2347" s="80">
        <v>42466</v>
      </c>
      <c r="B2347" s="81">
        <v>24</v>
      </c>
      <c r="H2347" s="501">
        <v>99.448000000000008</v>
      </c>
    </row>
    <row r="2348" spans="1:8" x14ac:dyDescent="0.2">
      <c r="A2348" s="80">
        <v>42467</v>
      </c>
      <c r="B2348" s="81">
        <v>1</v>
      </c>
      <c r="H2348" s="501">
        <v>91</v>
      </c>
    </row>
    <row r="2349" spans="1:8" x14ac:dyDescent="0.2">
      <c r="A2349" s="80">
        <v>42467</v>
      </c>
      <c r="B2349" s="81">
        <v>2</v>
      </c>
      <c r="H2349" s="501">
        <v>85.39200000000001</v>
      </c>
    </row>
    <row r="2350" spans="1:8" x14ac:dyDescent="0.2">
      <c r="A2350" s="80">
        <v>42467</v>
      </c>
      <c r="B2350" s="81">
        <v>3</v>
      </c>
      <c r="H2350" s="501">
        <v>81.512</v>
      </c>
    </row>
    <row r="2351" spans="1:8" x14ac:dyDescent="0.2">
      <c r="A2351" s="80">
        <v>42467</v>
      </c>
      <c r="B2351" s="81">
        <v>4</v>
      </c>
      <c r="H2351" s="501">
        <v>79.843999999999994</v>
      </c>
    </row>
    <row r="2352" spans="1:8" x14ac:dyDescent="0.2">
      <c r="A2352" s="80">
        <v>42467</v>
      </c>
      <c r="B2352" s="81">
        <v>5</v>
      </c>
      <c r="H2352" s="501">
        <v>82.76</v>
      </c>
    </row>
    <row r="2353" spans="1:8" x14ac:dyDescent="0.2">
      <c r="A2353" s="80">
        <v>42467</v>
      </c>
      <c r="B2353" s="81">
        <v>6</v>
      </c>
      <c r="H2353" s="501">
        <v>91.112000000000009</v>
      </c>
    </row>
    <row r="2354" spans="1:8" x14ac:dyDescent="0.2">
      <c r="A2354" s="80">
        <v>42467</v>
      </c>
      <c r="B2354" s="81">
        <v>7</v>
      </c>
      <c r="H2354" s="501">
        <v>104.19199999999999</v>
      </c>
    </row>
    <row r="2355" spans="1:8" x14ac:dyDescent="0.2">
      <c r="A2355" s="80">
        <v>42467</v>
      </c>
      <c r="B2355" s="81">
        <v>8</v>
      </c>
      <c r="H2355" s="501">
        <v>113.19999999999999</v>
      </c>
    </row>
    <row r="2356" spans="1:8" x14ac:dyDescent="0.2">
      <c r="A2356" s="80">
        <v>42467</v>
      </c>
      <c r="B2356" s="81">
        <v>9</v>
      </c>
      <c r="H2356" s="501">
        <v>123.9787</v>
      </c>
    </row>
    <row r="2357" spans="1:8" x14ac:dyDescent="0.2">
      <c r="A2357" s="80">
        <v>42467</v>
      </c>
      <c r="B2357" s="81">
        <v>10</v>
      </c>
      <c r="H2357" s="501">
        <v>128.8999</v>
      </c>
    </row>
    <row r="2358" spans="1:8" x14ac:dyDescent="0.2">
      <c r="A2358" s="80">
        <v>42467</v>
      </c>
      <c r="B2358" s="81">
        <v>11</v>
      </c>
      <c r="H2358" s="501">
        <v>135.1729</v>
      </c>
    </row>
    <row r="2359" spans="1:8" x14ac:dyDescent="0.2">
      <c r="A2359" s="80">
        <v>42467</v>
      </c>
      <c r="B2359" s="81">
        <v>12</v>
      </c>
      <c r="H2359" s="501">
        <v>138.55840000000001</v>
      </c>
    </row>
    <row r="2360" spans="1:8" x14ac:dyDescent="0.2">
      <c r="A2360" s="80">
        <v>42467</v>
      </c>
      <c r="B2360" s="81">
        <v>13</v>
      </c>
      <c r="H2360" s="501">
        <v>139.04230000000001</v>
      </c>
    </row>
    <row r="2361" spans="1:8" x14ac:dyDescent="0.2">
      <c r="A2361" s="80">
        <v>42467</v>
      </c>
      <c r="B2361" s="81">
        <v>14</v>
      </c>
      <c r="H2361" s="501">
        <v>139.56229999999999</v>
      </c>
    </row>
    <row r="2362" spans="1:8" x14ac:dyDescent="0.2">
      <c r="A2362" s="80">
        <v>42467</v>
      </c>
      <c r="B2362" s="81">
        <v>15</v>
      </c>
      <c r="H2362" s="501">
        <v>137.6806</v>
      </c>
    </row>
    <row r="2363" spans="1:8" x14ac:dyDescent="0.2">
      <c r="A2363" s="80">
        <v>42467</v>
      </c>
      <c r="B2363" s="81">
        <v>16</v>
      </c>
      <c r="H2363" s="501">
        <v>135.85140000000001</v>
      </c>
    </row>
    <row r="2364" spans="1:8" x14ac:dyDescent="0.2">
      <c r="A2364" s="80">
        <v>42467</v>
      </c>
      <c r="B2364" s="81">
        <v>17</v>
      </c>
      <c r="H2364" s="501">
        <v>134.24509999999998</v>
      </c>
    </row>
    <row r="2365" spans="1:8" x14ac:dyDescent="0.2">
      <c r="A2365" s="80">
        <v>42467</v>
      </c>
      <c r="B2365" s="81">
        <v>18</v>
      </c>
      <c r="H2365" s="501">
        <v>133.46440000000001</v>
      </c>
    </row>
    <row r="2366" spans="1:8" x14ac:dyDescent="0.2">
      <c r="A2366" s="80">
        <v>42467</v>
      </c>
      <c r="B2366" s="81">
        <v>19</v>
      </c>
      <c r="H2366" s="501">
        <v>128.6748</v>
      </c>
    </row>
    <row r="2367" spans="1:8" x14ac:dyDescent="0.2">
      <c r="A2367" s="80">
        <v>42467</v>
      </c>
      <c r="B2367" s="81">
        <v>20</v>
      </c>
      <c r="H2367" s="501">
        <v>131.00540000000001</v>
      </c>
    </row>
    <row r="2368" spans="1:8" x14ac:dyDescent="0.2">
      <c r="A2368" s="80">
        <v>42467</v>
      </c>
      <c r="B2368" s="81">
        <v>21</v>
      </c>
      <c r="H2368" s="501">
        <v>127.22200000000001</v>
      </c>
    </row>
    <row r="2369" spans="1:8" x14ac:dyDescent="0.2">
      <c r="A2369" s="80">
        <v>42467</v>
      </c>
      <c r="B2369" s="81">
        <v>22</v>
      </c>
      <c r="H2369" s="501">
        <v>118.30399999999999</v>
      </c>
    </row>
    <row r="2370" spans="1:8" x14ac:dyDescent="0.2">
      <c r="A2370" s="80">
        <v>42467</v>
      </c>
      <c r="B2370" s="81">
        <v>23</v>
      </c>
      <c r="H2370" s="501">
        <v>105.79600000000002</v>
      </c>
    </row>
    <row r="2371" spans="1:8" x14ac:dyDescent="0.2">
      <c r="A2371" s="80">
        <v>42467</v>
      </c>
      <c r="B2371" s="81">
        <v>24</v>
      </c>
      <c r="H2371" s="501">
        <v>94.603999999999999</v>
      </c>
    </row>
    <row r="2372" spans="1:8" x14ac:dyDescent="0.2">
      <c r="A2372" s="80">
        <v>42468</v>
      </c>
      <c r="B2372" s="81">
        <v>1</v>
      </c>
      <c r="H2372" s="501">
        <v>86.939999999999984</v>
      </c>
    </row>
    <row r="2373" spans="1:8" x14ac:dyDescent="0.2">
      <c r="A2373" s="80">
        <v>42468</v>
      </c>
      <c r="B2373" s="81">
        <v>2</v>
      </c>
      <c r="H2373" s="501">
        <v>82.423999999999992</v>
      </c>
    </row>
    <row r="2374" spans="1:8" x14ac:dyDescent="0.2">
      <c r="A2374" s="80">
        <v>42468</v>
      </c>
      <c r="B2374" s="81">
        <v>3</v>
      </c>
      <c r="H2374" s="501">
        <v>79.028000000000006</v>
      </c>
    </row>
    <row r="2375" spans="1:8" x14ac:dyDescent="0.2">
      <c r="A2375" s="80">
        <v>42468</v>
      </c>
      <c r="B2375" s="81">
        <v>4</v>
      </c>
      <c r="H2375" s="501">
        <v>77.343999999999994</v>
      </c>
    </row>
    <row r="2376" spans="1:8" x14ac:dyDescent="0.2">
      <c r="A2376" s="80">
        <v>42468</v>
      </c>
      <c r="B2376" s="81">
        <v>5</v>
      </c>
      <c r="H2376" s="501">
        <v>80.731999999999985</v>
      </c>
    </row>
    <row r="2377" spans="1:8" x14ac:dyDescent="0.2">
      <c r="A2377" s="80">
        <v>42468</v>
      </c>
      <c r="B2377" s="81">
        <v>6</v>
      </c>
      <c r="H2377" s="501">
        <v>88.772000000000006</v>
      </c>
    </row>
    <row r="2378" spans="1:8" x14ac:dyDescent="0.2">
      <c r="A2378" s="80">
        <v>42468</v>
      </c>
      <c r="B2378" s="81">
        <v>7</v>
      </c>
      <c r="H2378" s="501">
        <v>102.53169899999999</v>
      </c>
    </row>
    <row r="2379" spans="1:8" x14ac:dyDescent="0.2">
      <c r="A2379" s="80">
        <v>42468</v>
      </c>
      <c r="B2379" s="81">
        <v>8</v>
      </c>
      <c r="H2379" s="501">
        <v>110.932596</v>
      </c>
    </row>
    <row r="2380" spans="1:8" x14ac:dyDescent="0.2">
      <c r="A2380" s="80">
        <v>42468</v>
      </c>
      <c r="B2380" s="81">
        <v>9</v>
      </c>
      <c r="H2380" s="501">
        <v>119.48579699999999</v>
      </c>
    </row>
    <row r="2381" spans="1:8" x14ac:dyDescent="0.2">
      <c r="A2381" s="80">
        <v>42468</v>
      </c>
      <c r="B2381" s="81">
        <v>10</v>
      </c>
      <c r="H2381" s="501">
        <v>126.8843</v>
      </c>
    </row>
    <row r="2382" spans="1:8" x14ac:dyDescent="0.2">
      <c r="A2382" s="80">
        <v>42468</v>
      </c>
      <c r="B2382" s="81">
        <v>11</v>
      </c>
      <c r="H2382" s="501">
        <v>131.9992</v>
      </c>
    </row>
    <row r="2383" spans="1:8" x14ac:dyDescent="0.2">
      <c r="A2383" s="80">
        <v>42468</v>
      </c>
      <c r="B2383" s="81">
        <v>12</v>
      </c>
      <c r="H2383" s="501">
        <v>136.13419999999999</v>
      </c>
    </row>
    <row r="2384" spans="1:8" x14ac:dyDescent="0.2">
      <c r="A2384" s="80">
        <v>42468</v>
      </c>
      <c r="B2384" s="81">
        <v>13</v>
      </c>
      <c r="H2384" s="501">
        <v>134.1232</v>
      </c>
    </row>
    <row r="2385" spans="1:8" x14ac:dyDescent="0.2">
      <c r="A2385" s="80">
        <v>42468</v>
      </c>
      <c r="B2385" s="81">
        <v>14</v>
      </c>
      <c r="H2385" s="501">
        <v>132.26060000000001</v>
      </c>
    </row>
    <row r="2386" spans="1:8" x14ac:dyDescent="0.2">
      <c r="A2386" s="80">
        <v>42468</v>
      </c>
      <c r="B2386" s="81">
        <v>15</v>
      </c>
      <c r="H2386" s="501">
        <v>131.24440000000001</v>
      </c>
    </row>
    <row r="2387" spans="1:8" x14ac:dyDescent="0.2">
      <c r="A2387" s="80">
        <v>42468</v>
      </c>
      <c r="B2387" s="81">
        <v>16</v>
      </c>
      <c r="H2387" s="501">
        <v>129.97790000000003</v>
      </c>
    </row>
    <row r="2388" spans="1:8" x14ac:dyDescent="0.2">
      <c r="A2388" s="80">
        <v>42468</v>
      </c>
      <c r="B2388" s="81">
        <v>17</v>
      </c>
      <c r="H2388" s="501">
        <v>129.15200000000002</v>
      </c>
    </row>
    <row r="2389" spans="1:8" x14ac:dyDescent="0.2">
      <c r="A2389" s="80">
        <v>42468</v>
      </c>
      <c r="B2389" s="81">
        <v>18</v>
      </c>
      <c r="H2389" s="501">
        <v>128.04399999999998</v>
      </c>
    </row>
    <row r="2390" spans="1:8" x14ac:dyDescent="0.2">
      <c r="A2390" s="80">
        <v>42468</v>
      </c>
      <c r="B2390" s="81">
        <v>19</v>
      </c>
      <c r="H2390" s="501">
        <v>124.752</v>
      </c>
    </row>
    <row r="2391" spans="1:8" x14ac:dyDescent="0.2">
      <c r="A2391" s="80">
        <v>42468</v>
      </c>
      <c r="B2391" s="81">
        <v>20</v>
      </c>
      <c r="H2391" s="501">
        <v>126.30000000000001</v>
      </c>
    </row>
    <row r="2392" spans="1:8" x14ac:dyDescent="0.2">
      <c r="A2392" s="80">
        <v>42468</v>
      </c>
      <c r="B2392" s="81">
        <v>21</v>
      </c>
      <c r="H2392" s="501">
        <v>123.41600000000001</v>
      </c>
    </row>
    <row r="2393" spans="1:8" x14ac:dyDescent="0.2">
      <c r="A2393" s="80">
        <v>42468</v>
      </c>
      <c r="B2393" s="81">
        <v>22</v>
      </c>
      <c r="H2393" s="501">
        <v>116.38</v>
      </c>
    </row>
    <row r="2394" spans="1:8" x14ac:dyDescent="0.2">
      <c r="A2394" s="80">
        <v>42468</v>
      </c>
      <c r="B2394" s="81">
        <v>23</v>
      </c>
      <c r="H2394" s="501">
        <v>106.488</v>
      </c>
    </row>
    <row r="2395" spans="1:8" x14ac:dyDescent="0.2">
      <c r="A2395" s="80">
        <v>42468</v>
      </c>
      <c r="B2395" s="81">
        <v>24</v>
      </c>
      <c r="H2395" s="501">
        <v>96.387999999999991</v>
      </c>
    </row>
    <row r="2396" spans="1:8" x14ac:dyDescent="0.2">
      <c r="A2396" s="80">
        <v>42469</v>
      </c>
      <c r="B2396" s="81">
        <v>1</v>
      </c>
      <c r="H2396" s="501">
        <v>89.14800000000001</v>
      </c>
    </row>
    <row r="2397" spans="1:8" x14ac:dyDescent="0.2">
      <c r="A2397" s="80">
        <v>42469</v>
      </c>
      <c r="B2397" s="81">
        <v>2</v>
      </c>
      <c r="H2397" s="501">
        <v>83.927999999999997</v>
      </c>
    </row>
    <row r="2398" spans="1:8" x14ac:dyDescent="0.2">
      <c r="A2398" s="80">
        <v>42469</v>
      </c>
      <c r="B2398" s="81">
        <v>3</v>
      </c>
      <c r="H2398" s="501">
        <v>80.14</v>
      </c>
    </row>
    <row r="2399" spans="1:8" x14ac:dyDescent="0.2">
      <c r="A2399" s="80">
        <v>42469</v>
      </c>
      <c r="B2399" s="81">
        <v>4</v>
      </c>
      <c r="H2399" s="501">
        <v>78.712000000000018</v>
      </c>
    </row>
    <row r="2400" spans="1:8" x14ac:dyDescent="0.2">
      <c r="A2400" s="80">
        <v>42469</v>
      </c>
      <c r="B2400" s="81">
        <v>5</v>
      </c>
      <c r="H2400" s="501">
        <v>78.47999999999999</v>
      </c>
    </row>
    <row r="2401" spans="1:8" x14ac:dyDescent="0.2">
      <c r="A2401" s="80">
        <v>42469</v>
      </c>
      <c r="B2401" s="81">
        <v>6</v>
      </c>
      <c r="H2401" s="501">
        <v>81.22399999999999</v>
      </c>
    </row>
    <row r="2402" spans="1:8" x14ac:dyDescent="0.2">
      <c r="A2402" s="80">
        <v>42469</v>
      </c>
      <c r="B2402" s="81">
        <v>7</v>
      </c>
      <c r="H2402" s="501">
        <v>85.38</v>
      </c>
    </row>
    <row r="2403" spans="1:8" x14ac:dyDescent="0.2">
      <c r="A2403" s="80">
        <v>42469</v>
      </c>
      <c r="B2403" s="81">
        <v>8</v>
      </c>
      <c r="H2403" s="501">
        <v>89.751999999999995</v>
      </c>
    </row>
    <row r="2404" spans="1:8" x14ac:dyDescent="0.2">
      <c r="A2404" s="80">
        <v>42469</v>
      </c>
      <c r="B2404" s="81">
        <v>9</v>
      </c>
      <c r="H2404" s="501">
        <v>98.932000000000002</v>
      </c>
    </row>
    <row r="2405" spans="1:8" x14ac:dyDescent="0.2">
      <c r="A2405" s="80">
        <v>42469</v>
      </c>
      <c r="B2405" s="81">
        <v>10</v>
      </c>
      <c r="H2405" s="501">
        <v>108.00399999999999</v>
      </c>
    </row>
    <row r="2406" spans="1:8" x14ac:dyDescent="0.2">
      <c r="A2406" s="80">
        <v>42469</v>
      </c>
      <c r="B2406" s="81">
        <v>11</v>
      </c>
      <c r="H2406" s="501">
        <v>113.08000000000001</v>
      </c>
    </row>
    <row r="2407" spans="1:8" x14ac:dyDescent="0.2">
      <c r="A2407" s="80">
        <v>42469</v>
      </c>
      <c r="B2407" s="81">
        <v>12</v>
      </c>
      <c r="H2407" s="501">
        <v>114.78800000000001</v>
      </c>
    </row>
    <row r="2408" spans="1:8" x14ac:dyDescent="0.2">
      <c r="A2408" s="80">
        <v>42469</v>
      </c>
      <c r="B2408" s="81">
        <v>13</v>
      </c>
      <c r="H2408" s="501">
        <v>113.476</v>
      </c>
    </row>
    <row r="2409" spans="1:8" x14ac:dyDescent="0.2">
      <c r="A2409" s="80">
        <v>42469</v>
      </c>
      <c r="B2409" s="81">
        <v>14</v>
      </c>
      <c r="H2409" s="501">
        <v>110.86000000000001</v>
      </c>
    </row>
    <row r="2410" spans="1:8" x14ac:dyDescent="0.2">
      <c r="A2410" s="80">
        <v>42469</v>
      </c>
      <c r="B2410" s="81">
        <v>15</v>
      </c>
      <c r="H2410" s="501">
        <v>110.036</v>
      </c>
    </row>
    <row r="2411" spans="1:8" x14ac:dyDescent="0.2">
      <c r="A2411" s="80">
        <v>42469</v>
      </c>
      <c r="B2411" s="81">
        <v>16</v>
      </c>
      <c r="H2411" s="501">
        <v>106.67200000000001</v>
      </c>
    </row>
    <row r="2412" spans="1:8" x14ac:dyDescent="0.2">
      <c r="A2412" s="80">
        <v>42469</v>
      </c>
      <c r="B2412" s="81">
        <v>17</v>
      </c>
      <c r="H2412" s="501">
        <v>111.34800000000001</v>
      </c>
    </row>
    <row r="2413" spans="1:8" x14ac:dyDescent="0.2">
      <c r="A2413" s="80">
        <v>42469</v>
      </c>
      <c r="B2413" s="81">
        <v>18</v>
      </c>
      <c r="H2413" s="501">
        <v>110.09200000000001</v>
      </c>
    </row>
    <row r="2414" spans="1:8" x14ac:dyDescent="0.2">
      <c r="A2414" s="80">
        <v>42469</v>
      </c>
      <c r="B2414" s="81">
        <v>19</v>
      </c>
      <c r="H2414" s="501">
        <v>111.08400000000002</v>
      </c>
    </row>
    <row r="2415" spans="1:8" x14ac:dyDescent="0.2">
      <c r="A2415" s="80">
        <v>42469</v>
      </c>
      <c r="B2415" s="81">
        <v>20</v>
      </c>
      <c r="H2415" s="501">
        <v>115.55000000000001</v>
      </c>
    </row>
    <row r="2416" spans="1:8" x14ac:dyDescent="0.2">
      <c r="A2416" s="80">
        <v>42469</v>
      </c>
      <c r="B2416" s="81">
        <v>21</v>
      </c>
      <c r="H2416" s="501">
        <v>117.02810000000001</v>
      </c>
    </row>
    <row r="2417" spans="1:8" x14ac:dyDescent="0.2">
      <c r="A2417" s="80">
        <v>42469</v>
      </c>
      <c r="B2417" s="81">
        <v>22</v>
      </c>
      <c r="H2417" s="501">
        <v>112.13710099999999</v>
      </c>
    </row>
    <row r="2418" spans="1:8" x14ac:dyDescent="0.2">
      <c r="A2418" s="80">
        <v>42469</v>
      </c>
      <c r="B2418" s="81">
        <v>23</v>
      </c>
      <c r="H2418" s="501">
        <v>104.72650299999999</v>
      </c>
    </row>
    <row r="2419" spans="1:8" x14ac:dyDescent="0.2">
      <c r="A2419" s="80">
        <v>42469</v>
      </c>
      <c r="B2419" s="81">
        <v>24</v>
      </c>
      <c r="H2419" s="501">
        <v>96.622</v>
      </c>
    </row>
    <row r="2420" spans="1:8" x14ac:dyDescent="0.2">
      <c r="A2420" s="80">
        <v>42470</v>
      </c>
      <c r="B2420" s="81">
        <v>1</v>
      </c>
      <c r="H2420" s="501">
        <v>88.459499999999991</v>
      </c>
    </row>
    <row r="2421" spans="1:8" x14ac:dyDescent="0.2">
      <c r="A2421" s="80">
        <v>42470</v>
      </c>
      <c r="B2421" s="81">
        <v>2</v>
      </c>
      <c r="H2421" s="501">
        <v>83.191999999999993</v>
      </c>
    </row>
    <row r="2422" spans="1:8" x14ac:dyDescent="0.2">
      <c r="A2422" s="80">
        <v>42470</v>
      </c>
      <c r="B2422" s="81">
        <v>3</v>
      </c>
      <c r="H2422" s="501">
        <v>80.144000000000005</v>
      </c>
    </row>
    <row r="2423" spans="1:8" x14ac:dyDescent="0.2">
      <c r="A2423" s="80">
        <v>42470</v>
      </c>
      <c r="B2423" s="81">
        <v>4</v>
      </c>
      <c r="H2423" s="501">
        <v>78.088000000000008</v>
      </c>
    </row>
    <row r="2424" spans="1:8" x14ac:dyDescent="0.2">
      <c r="A2424" s="80">
        <v>42470</v>
      </c>
      <c r="B2424" s="81">
        <v>5</v>
      </c>
      <c r="H2424" s="501">
        <v>78.071999999999989</v>
      </c>
    </row>
    <row r="2425" spans="1:8" x14ac:dyDescent="0.2">
      <c r="A2425" s="80">
        <v>42470</v>
      </c>
      <c r="B2425" s="81">
        <v>6</v>
      </c>
      <c r="H2425" s="501">
        <v>80.23599999999999</v>
      </c>
    </row>
    <row r="2426" spans="1:8" x14ac:dyDescent="0.2">
      <c r="A2426" s="80">
        <v>42470</v>
      </c>
      <c r="B2426" s="81">
        <v>7</v>
      </c>
      <c r="H2426" s="501">
        <v>83.231999999999999</v>
      </c>
    </row>
    <row r="2427" spans="1:8" x14ac:dyDescent="0.2">
      <c r="A2427" s="80">
        <v>42470</v>
      </c>
      <c r="B2427" s="81">
        <v>8</v>
      </c>
      <c r="H2427" s="501">
        <v>85.216000000000008</v>
      </c>
    </row>
    <row r="2428" spans="1:8" x14ac:dyDescent="0.2">
      <c r="A2428" s="80">
        <v>42470</v>
      </c>
      <c r="B2428" s="81">
        <v>9</v>
      </c>
      <c r="H2428" s="501">
        <v>91.22799999999998</v>
      </c>
    </row>
    <row r="2429" spans="1:8" x14ac:dyDescent="0.2">
      <c r="A2429" s="80">
        <v>42470</v>
      </c>
      <c r="B2429" s="81">
        <v>10</v>
      </c>
      <c r="H2429" s="501">
        <v>97.024000000000001</v>
      </c>
    </row>
    <row r="2430" spans="1:8" x14ac:dyDescent="0.2">
      <c r="A2430" s="80">
        <v>42470</v>
      </c>
      <c r="B2430" s="81">
        <v>11</v>
      </c>
      <c r="H2430" s="501">
        <v>99.275999999999996</v>
      </c>
    </row>
    <row r="2431" spans="1:8" x14ac:dyDescent="0.2">
      <c r="A2431" s="80">
        <v>42470</v>
      </c>
      <c r="B2431" s="81">
        <v>12</v>
      </c>
      <c r="H2431" s="501">
        <v>102.74799999999999</v>
      </c>
    </row>
    <row r="2432" spans="1:8" x14ac:dyDescent="0.2">
      <c r="A2432" s="80">
        <v>42470</v>
      </c>
      <c r="B2432" s="81">
        <v>13</v>
      </c>
      <c r="H2432" s="501">
        <v>106.21599999999999</v>
      </c>
    </row>
    <row r="2433" spans="1:8" x14ac:dyDescent="0.2">
      <c r="A2433" s="80">
        <v>42470</v>
      </c>
      <c r="B2433" s="81">
        <v>14</v>
      </c>
      <c r="H2433" s="501">
        <v>106.93600000000001</v>
      </c>
    </row>
    <row r="2434" spans="1:8" x14ac:dyDescent="0.2">
      <c r="A2434" s="80">
        <v>42470</v>
      </c>
      <c r="B2434" s="81">
        <v>15</v>
      </c>
      <c r="H2434" s="501">
        <v>105.75200000000001</v>
      </c>
    </row>
    <row r="2435" spans="1:8" x14ac:dyDescent="0.2">
      <c r="A2435" s="80">
        <v>42470</v>
      </c>
      <c r="B2435" s="81">
        <v>16</v>
      </c>
      <c r="H2435" s="501">
        <v>95.295999999999992</v>
      </c>
    </row>
    <row r="2436" spans="1:8" x14ac:dyDescent="0.2">
      <c r="A2436" s="80">
        <v>42470</v>
      </c>
      <c r="B2436" s="81">
        <v>17</v>
      </c>
      <c r="H2436" s="501">
        <v>106.072</v>
      </c>
    </row>
    <row r="2437" spans="1:8" x14ac:dyDescent="0.2">
      <c r="A2437" s="80">
        <v>42470</v>
      </c>
      <c r="B2437" s="81">
        <v>18</v>
      </c>
      <c r="H2437" s="501">
        <v>107.512</v>
      </c>
    </row>
    <row r="2438" spans="1:8" x14ac:dyDescent="0.2">
      <c r="A2438" s="80">
        <v>42470</v>
      </c>
      <c r="B2438" s="81">
        <v>19</v>
      </c>
      <c r="H2438" s="501">
        <v>109.15599999999999</v>
      </c>
    </row>
    <row r="2439" spans="1:8" x14ac:dyDescent="0.2">
      <c r="A2439" s="80">
        <v>42470</v>
      </c>
      <c r="B2439" s="81">
        <v>20</v>
      </c>
      <c r="H2439" s="501">
        <v>114.30399999999999</v>
      </c>
    </row>
    <row r="2440" spans="1:8" x14ac:dyDescent="0.2">
      <c r="A2440" s="80">
        <v>42470</v>
      </c>
      <c r="B2440" s="81">
        <v>21</v>
      </c>
      <c r="H2440" s="501">
        <v>115.08000000000001</v>
      </c>
    </row>
    <row r="2441" spans="1:8" x14ac:dyDescent="0.2">
      <c r="A2441" s="80">
        <v>42470</v>
      </c>
      <c r="B2441" s="81">
        <v>22</v>
      </c>
      <c r="H2441" s="501">
        <v>109.608</v>
      </c>
    </row>
    <row r="2442" spans="1:8" x14ac:dyDescent="0.2">
      <c r="A2442" s="80">
        <v>42470</v>
      </c>
      <c r="B2442" s="81">
        <v>23</v>
      </c>
      <c r="H2442" s="501">
        <v>100.82400000000001</v>
      </c>
    </row>
    <row r="2443" spans="1:8" x14ac:dyDescent="0.2">
      <c r="A2443" s="80">
        <v>42470</v>
      </c>
      <c r="B2443" s="81">
        <v>24</v>
      </c>
      <c r="H2443" s="501">
        <v>91.675999999999988</v>
      </c>
    </row>
    <row r="2444" spans="1:8" x14ac:dyDescent="0.2">
      <c r="A2444" s="80">
        <v>42471</v>
      </c>
      <c r="B2444" s="81">
        <v>1</v>
      </c>
      <c r="H2444" s="501">
        <v>84.86399999999999</v>
      </c>
    </row>
    <row r="2445" spans="1:8" x14ac:dyDescent="0.2">
      <c r="A2445" s="80">
        <v>42471</v>
      </c>
      <c r="B2445" s="81">
        <v>2</v>
      </c>
      <c r="H2445" s="501">
        <v>80.748000000000019</v>
      </c>
    </row>
    <row r="2446" spans="1:8" x14ac:dyDescent="0.2">
      <c r="A2446" s="80">
        <v>42471</v>
      </c>
      <c r="B2446" s="81">
        <v>3</v>
      </c>
      <c r="H2446" s="501">
        <v>78.387999999999977</v>
      </c>
    </row>
    <row r="2447" spans="1:8" x14ac:dyDescent="0.2">
      <c r="A2447" s="80">
        <v>42471</v>
      </c>
      <c r="B2447" s="81">
        <v>4</v>
      </c>
      <c r="H2447" s="501">
        <v>77.444000000000003</v>
      </c>
    </row>
    <row r="2448" spans="1:8" x14ac:dyDescent="0.2">
      <c r="A2448" s="80">
        <v>42471</v>
      </c>
      <c r="B2448" s="81">
        <v>5</v>
      </c>
      <c r="H2448" s="501">
        <v>81.055999999999997</v>
      </c>
    </row>
    <row r="2449" spans="1:8" x14ac:dyDescent="0.2">
      <c r="A2449" s="80">
        <v>42471</v>
      </c>
      <c r="B2449" s="81">
        <v>6</v>
      </c>
      <c r="H2449" s="501">
        <v>89.547999999999988</v>
      </c>
    </row>
    <row r="2450" spans="1:8" x14ac:dyDescent="0.2">
      <c r="A2450" s="80">
        <v>42471</v>
      </c>
      <c r="B2450" s="81">
        <v>7</v>
      </c>
      <c r="H2450" s="501">
        <v>102.03999999999998</v>
      </c>
    </row>
    <row r="2451" spans="1:8" x14ac:dyDescent="0.2">
      <c r="A2451" s="80">
        <v>42471</v>
      </c>
      <c r="B2451" s="81">
        <v>8</v>
      </c>
      <c r="H2451" s="501">
        <v>110.46000000000001</v>
      </c>
    </row>
    <row r="2452" spans="1:8" x14ac:dyDescent="0.2">
      <c r="A2452" s="80">
        <v>42471</v>
      </c>
      <c r="B2452" s="81">
        <v>9</v>
      </c>
      <c r="H2452" s="501">
        <v>117.14000000000003</v>
      </c>
    </row>
    <row r="2453" spans="1:8" x14ac:dyDescent="0.2">
      <c r="A2453" s="80">
        <v>42471</v>
      </c>
      <c r="B2453" s="81">
        <v>10</v>
      </c>
      <c r="H2453" s="501">
        <v>122.176</v>
      </c>
    </row>
    <row r="2454" spans="1:8" x14ac:dyDescent="0.2">
      <c r="A2454" s="80">
        <v>42471</v>
      </c>
      <c r="B2454" s="81">
        <v>11</v>
      </c>
      <c r="H2454" s="501">
        <v>126.00000000000001</v>
      </c>
    </row>
    <row r="2455" spans="1:8" x14ac:dyDescent="0.2">
      <c r="A2455" s="80">
        <v>42471</v>
      </c>
      <c r="B2455" s="81">
        <v>12</v>
      </c>
      <c r="H2455" s="501">
        <v>129.48800000000003</v>
      </c>
    </row>
    <row r="2456" spans="1:8" x14ac:dyDescent="0.2">
      <c r="A2456" s="80">
        <v>42471</v>
      </c>
      <c r="B2456" s="81">
        <v>13</v>
      </c>
      <c r="H2456" s="501">
        <v>130.84000000000003</v>
      </c>
    </row>
    <row r="2457" spans="1:8" x14ac:dyDescent="0.2">
      <c r="A2457" s="80">
        <v>42471</v>
      </c>
      <c r="B2457" s="81">
        <v>14</v>
      </c>
      <c r="H2457" s="501">
        <v>132.65199999999999</v>
      </c>
    </row>
    <row r="2458" spans="1:8" x14ac:dyDescent="0.2">
      <c r="A2458" s="80">
        <v>42471</v>
      </c>
      <c r="B2458" s="81">
        <v>15</v>
      </c>
      <c r="H2458" s="501">
        <v>133.3416</v>
      </c>
    </row>
    <row r="2459" spans="1:8" x14ac:dyDescent="0.2">
      <c r="A2459" s="80">
        <v>42471</v>
      </c>
      <c r="B2459" s="81">
        <v>16</v>
      </c>
      <c r="H2459" s="501">
        <v>134.5376</v>
      </c>
    </row>
    <row r="2460" spans="1:8" x14ac:dyDescent="0.2">
      <c r="A2460" s="80">
        <v>42471</v>
      </c>
      <c r="B2460" s="81">
        <v>17</v>
      </c>
      <c r="H2460" s="501">
        <v>134.6224</v>
      </c>
    </row>
    <row r="2461" spans="1:8" x14ac:dyDescent="0.2">
      <c r="A2461" s="80">
        <v>42471</v>
      </c>
      <c r="B2461" s="81">
        <v>18</v>
      </c>
      <c r="H2461" s="501">
        <v>131.7824</v>
      </c>
    </row>
    <row r="2462" spans="1:8" x14ac:dyDescent="0.2">
      <c r="A2462" s="80">
        <v>42471</v>
      </c>
      <c r="B2462" s="81">
        <v>19</v>
      </c>
      <c r="H2462" s="501">
        <v>125.0568</v>
      </c>
    </row>
    <row r="2463" spans="1:8" x14ac:dyDescent="0.2">
      <c r="A2463" s="80">
        <v>42471</v>
      </c>
      <c r="B2463" s="81">
        <v>20</v>
      </c>
      <c r="H2463" s="501">
        <v>126.48399999999999</v>
      </c>
    </row>
    <row r="2464" spans="1:8" x14ac:dyDescent="0.2">
      <c r="A2464" s="80">
        <v>42471</v>
      </c>
      <c r="B2464" s="81">
        <v>21</v>
      </c>
      <c r="H2464" s="501">
        <v>125.6408</v>
      </c>
    </row>
    <row r="2465" spans="1:8" x14ac:dyDescent="0.2">
      <c r="A2465" s="80">
        <v>42471</v>
      </c>
      <c r="B2465" s="81">
        <v>22</v>
      </c>
      <c r="H2465" s="501">
        <v>117.722401</v>
      </c>
    </row>
    <row r="2466" spans="1:8" x14ac:dyDescent="0.2">
      <c r="A2466" s="80">
        <v>42471</v>
      </c>
      <c r="B2466" s="81">
        <v>23</v>
      </c>
      <c r="H2466" s="501">
        <v>104.75599699999999</v>
      </c>
    </row>
    <row r="2467" spans="1:8" x14ac:dyDescent="0.2">
      <c r="A2467" s="80">
        <v>42471</v>
      </c>
      <c r="B2467" s="81">
        <v>24</v>
      </c>
      <c r="H2467" s="501">
        <v>93.550197999999995</v>
      </c>
    </row>
    <row r="2468" spans="1:8" x14ac:dyDescent="0.2">
      <c r="A2468" s="80">
        <v>42472</v>
      </c>
      <c r="B2468" s="81">
        <v>1</v>
      </c>
      <c r="H2468" s="501">
        <v>85.575600000000009</v>
      </c>
    </row>
    <row r="2469" spans="1:8" x14ac:dyDescent="0.2">
      <c r="A2469" s="80">
        <v>42472</v>
      </c>
      <c r="B2469" s="81">
        <v>2</v>
      </c>
      <c r="H2469" s="501">
        <v>80.398299999999992</v>
      </c>
    </row>
    <row r="2470" spans="1:8" x14ac:dyDescent="0.2">
      <c r="A2470" s="80">
        <v>42472</v>
      </c>
      <c r="B2470" s="81">
        <v>3</v>
      </c>
      <c r="H2470" s="501">
        <v>77.31019999999998</v>
      </c>
    </row>
    <row r="2471" spans="1:8" x14ac:dyDescent="0.2">
      <c r="A2471" s="80">
        <v>42472</v>
      </c>
      <c r="B2471" s="81">
        <v>4</v>
      </c>
      <c r="H2471" s="501">
        <v>76.178799999999995</v>
      </c>
    </row>
    <row r="2472" spans="1:8" x14ac:dyDescent="0.2">
      <c r="A2472" s="80">
        <v>42472</v>
      </c>
      <c r="B2472" s="81">
        <v>5</v>
      </c>
      <c r="H2472" s="501">
        <v>79.295999999999992</v>
      </c>
    </row>
    <row r="2473" spans="1:8" x14ac:dyDescent="0.2">
      <c r="A2473" s="80">
        <v>42472</v>
      </c>
      <c r="B2473" s="81">
        <v>6</v>
      </c>
      <c r="H2473" s="501">
        <v>87.448799999999991</v>
      </c>
    </row>
    <row r="2474" spans="1:8" x14ac:dyDescent="0.2">
      <c r="A2474" s="80">
        <v>42472</v>
      </c>
      <c r="B2474" s="81">
        <v>7</v>
      </c>
      <c r="H2474" s="501">
        <v>99.227999000000011</v>
      </c>
    </row>
    <row r="2475" spans="1:8" x14ac:dyDescent="0.2">
      <c r="A2475" s="80">
        <v>42472</v>
      </c>
      <c r="B2475" s="81">
        <v>8</v>
      </c>
      <c r="H2475" s="501">
        <v>108.14240099999999</v>
      </c>
    </row>
    <row r="2476" spans="1:8" x14ac:dyDescent="0.2">
      <c r="A2476" s="80">
        <v>42472</v>
      </c>
      <c r="B2476" s="81">
        <v>9</v>
      </c>
      <c r="H2476" s="501">
        <v>115.96319499999998</v>
      </c>
    </row>
    <row r="2477" spans="1:8" x14ac:dyDescent="0.2">
      <c r="A2477" s="80">
        <v>42472</v>
      </c>
      <c r="B2477" s="81">
        <v>10</v>
      </c>
      <c r="H2477" s="501">
        <v>122.25840000000001</v>
      </c>
    </row>
    <row r="2478" spans="1:8" x14ac:dyDescent="0.2">
      <c r="A2478" s="80">
        <v>42472</v>
      </c>
      <c r="B2478" s="81">
        <v>11</v>
      </c>
      <c r="H2478" s="501">
        <v>127.63439999999999</v>
      </c>
    </row>
    <row r="2479" spans="1:8" x14ac:dyDescent="0.2">
      <c r="A2479" s="80">
        <v>42472</v>
      </c>
      <c r="B2479" s="81">
        <v>12</v>
      </c>
      <c r="H2479" s="501">
        <v>131.00800000000004</v>
      </c>
    </row>
    <row r="2480" spans="1:8" x14ac:dyDescent="0.2">
      <c r="A2480" s="80">
        <v>42472</v>
      </c>
      <c r="B2480" s="81">
        <v>13</v>
      </c>
      <c r="H2480" s="501">
        <v>134.11279999999999</v>
      </c>
    </row>
    <row r="2481" spans="1:8" x14ac:dyDescent="0.2">
      <c r="A2481" s="80">
        <v>42472</v>
      </c>
      <c r="B2481" s="81">
        <v>14</v>
      </c>
      <c r="H2481" s="501">
        <v>137.55919999999998</v>
      </c>
    </row>
    <row r="2482" spans="1:8" x14ac:dyDescent="0.2">
      <c r="A2482" s="80">
        <v>42472</v>
      </c>
      <c r="B2482" s="81">
        <v>15</v>
      </c>
      <c r="H2482" s="501">
        <v>137.92160000000004</v>
      </c>
    </row>
    <row r="2483" spans="1:8" x14ac:dyDescent="0.2">
      <c r="A2483" s="80">
        <v>42472</v>
      </c>
      <c r="B2483" s="81">
        <v>16</v>
      </c>
      <c r="H2483" s="501">
        <v>137.5592</v>
      </c>
    </row>
    <row r="2484" spans="1:8" x14ac:dyDescent="0.2">
      <c r="A2484" s="80">
        <v>42472</v>
      </c>
      <c r="B2484" s="81">
        <v>17</v>
      </c>
      <c r="H2484" s="501">
        <v>129.96079900000001</v>
      </c>
    </row>
    <row r="2485" spans="1:8" x14ac:dyDescent="0.2">
      <c r="A2485" s="80">
        <v>42472</v>
      </c>
      <c r="B2485" s="81">
        <v>18</v>
      </c>
      <c r="H2485" s="501">
        <v>127.32410000000002</v>
      </c>
    </row>
    <row r="2486" spans="1:8" x14ac:dyDescent="0.2">
      <c r="A2486" s="80">
        <v>42472</v>
      </c>
      <c r="B2486" s="81">
        <v>19</v>
      </c>
      <c r="H2486" s="501">
        <v>127.34890000000001</v>
      </c>
    </row>
    <row r="2487" spans="1:8" x14ac:dyDescent="0.2">
      <c r="A2487" s="80">
        <v>42472</v>
      </c>
      <c r="B2487" s="81">
        <v>20</v>
      </c>
      <c r="H2487" s="501">
        <v>126.84660000000002</v>
      </c>
    </row>
    <row r="2488" spans="1:8" x14ac:dyDescent="0.2">
      <c r="A2488" s="80">
        <v>42472</v>
      </c>
      <c r="B2488" s="81">
        <v>21</v>
      </c>
      <c r="H2488" s="501">
        <v>125.9761</v>
      </c>
    </row>
    <row r="2489" spans="1:8" x14ac:dyDescent="0.2">
      <c r="A2489" s="80">
        <v>42472</v>
      </c>
      <c r="B2489" s="81">
        <v>22</v>
      </c>
      <c r="H2489" s="501">
        <v>117.268698</v>
      </c>
    </row>
    <row r="2490" spans="1:8" x14ac:dyDescent="0.2">
      <c r="A2490" s="80">
        <v>42472</v>
      </c>
      <c r="B2490" s="81">
        <v>23</v>
      </c>
      <c r="H2490" s="501">
        <v>104.853201</v>
      </c>
    </row>
    <row r="2491" spans="1:8" x14ac:dyDescent="0.2">
      <c r="A2491" s="80">
        <v>42472</v>
      </c>
      <c r="B2491" s="81">
        <v>24</v>
      </c>
      <c r="H2491" s="501">
        <v>93.272800000000004</v>
      </c>
    </row>
    <row r="2492" spans="1:8" x14ac:dyDescent="0.2">
      <c r="A2492" s="80">
        <v>42473</v>
      </c>
      <c r="B2492" s="81">
        <v>1</v>
      </c>
      <c r="H2492" s="501">
        <v>85.650400000000005</v>
      </c>
    </row>
    <row r="2493" spans="1:8" x14ac:dyDescent="0.2">
      <c r="A2493" s="80">
        <v>42473</v>
      </c>
      <c r="B2493" s="81">
        <v>2</v>
      </c>
      <c r="H2493" s="501">
        <v>80.425600000000003</v>
      </c>
    </row>
    <row r="2494" spans="1:8" x14ac:dyDescent="0.2">
      <c r="A2494" s="80">
        <v>42473</v>
      </c>
      <c r="B2494" s="81">
        <v>3</v>
      </c>
      <c r="H2494" s="501">
        <v>77.224799999999988</v>
      </c>
    </row>
    <row r="2495" spans="1:8" x14ac:dyDescent="0.2">
      <c r="A2495" s="80">
        <v>42473</v>
      </c>
      <c r="B2495" s="81">
        <v>4</v>
      </c>
      <c r="H2495" s="501">
        <v>76.140800000000013</v>
      </c>
    </row>
    <row r="2496" spans="1:8" x14ac:dyDescent="0.2">
      <c r="A2496" s="80">
        <v>42473</v>
      </c>
      <c r="B2496" s="81">
        <v>5</v>
      </c>
      <c r="H2496" s="501">
        <v>78.772000000000006</v>
      </c>
    </row>
    <row r="2497" spans="1:8" x14ac:dyDescent="0.2">
      <c r="A2497" s="80">
        <v>42473</v>
      </c>
      <c r="B2497" s="81">
        <v>6</v>
      </c>
      <c r="H2497" s="501">
        <v>86.830399999999997</v>
      </c>
    </row>
    <row r="2498" spans="1:8" x14ac:dyDescent="0.2">
      <c r="A2498" s="80">
        <v>42473</v>
      </c>
      <c r="B2498" s="81">
        <v>7</v>
      </c>
      <c r="H2498" s="501">
        <v>99.466398999999996</v>
      </c>
    </row>
    <row r="2499" spans="1:8" x14ac:dyDescent="0.2">
      <c r="A2499" s="80">
        <v>42473</v>
      </c>
      <c r="B2499" s="81">
        <v>8</v>
      </c>
      <c r="H2499" s="501">
        <v>108.56959900000001</v>
      </c>
    </row>
    <row r="2500" spans="1:8" x14ac:dyDescent="0.2">
      <c r="A2500" s="80">
        <v>42473</v>
      </c>
      <c r="B2500" s="81">
        <v>9</v>
      </c>
      <c r="H2500" s="501">
        <v>115.28480200000001</v>
      </c>
    </row>
    <row r="2501" spans="1:8" x14ac:dyDescent="0.2">
      <c r="A2501" s="80">
        <v>42473</v>
      </c>
      <c r="B2501" s="81">
        <v>10</v>
      </c>
      <c r="H2501" s="501">
        <v>108.02799900000001</v>
      </c>
    </row>
    <row r="2502" spans="1:8" x14ac:dyDescent="0.2">
      <c r="A2502" s="80">
        <v>42473</v>
      </c>
      <c r="B2502" s="81">
        <v>11</v>
      </c>
      <c r="H2502" s="501">
        <v>83.472799999999992</v>
      </c>
    </row>
    <row r="2503" spans="1:8" x14ac:dyDescent="0.2">
      <c r="A2503" s="80">
        <v>42473</v>
      </c>
      <c r="B2503" s="81">
        <v>12</v>
      </c>
      <c r="H2503" s="501">
        <v>129.8184</v>
      </c>
    </row>
    <row r="2504" spans="1:8" x14ac:dyDescent="0.2">
      <c r="A2504" s="80">
        <v>42473</v>
      </c>
      <c r="B2504" s="81">
        <v>13</v>
      </c>
      <c r="H2504" s="501">
        <v>132.51839999999999</v>
      </c>
    </row>
    <row r="2505" spans="1:8" x14ac:dyDescent="0.2">
      <c r="A2505" s="80">
        <v>42473</v>
      </c>
      <c r="B2505" s="81">
        <v>14</v>
      </c>
      <c r="H2505" s="501">
        <v>135.64159999999998</v>
      </c>
    </row>
    <row r="2506" spans="1:8" x14ac:dyDescent="0.2">
      <c r="A2506" s="80">
        <v>42473</v>
      </c>
      <c r="B2506" s="81">
        <v>15</v>
      </c>
      <c r="H2506" s="501">
        <v>138.13440000000003</v>
      </c>
    </row>
    <row r="2507" spans="1:8" x14ac:dyDescent="0.2">
      <c r="A2507" s="80">
        <v>42473</v>
      </c>
      <c r="B2507" s="81">
        <v>16</v>
      </c>
      <c r="H2507" s="501">
        <v>116.6632</v>
      </c>
    </row>
    <row r="2508" spans="1:8" x14ac:dyDescent="0.2">
      <c r="A2508" s="80">
        <v>42473</v>
      </c>
      <c r="B2508" s="81">
        <v>17</v>
      </c>
      <c r="H2508" s="501">
        <v>88.208800000000011</v>
      </c>
    </row>
    <row r="2509" spans="1:8" x14ac:dyDescent="0.2">
      <c r="A2509" s="80">
        <v>42473</v>
      </c>
      <c r="B2509" s="81">
        <v>18</v>
      </c>
      <c r="H2509" s="501">
        <v>85.89439999999999</v>
      </c>
    </row>
    <row r="2510" spans="1:8" x14ac:dyDescent="0.2">
      <c r="A2510" s="80">
        <v>42473</v>
      </c>
      <c r="B2510" s="81">
        <v>19</v>
      </c>
      <c r="H2510" s="501">
        <v>79.352800000000002</v>
      </c>
    </row>
    <row r="2511" spans="1:8" x14ac:dyDescent="0.2">
      <c r="A2511" s="80">
        <v>42473</v>
      </c>
      <c r="B2511" s="81">
        <v>20</v>
      </c>
      <c r="H2511" s="501">
        <v>93.496000000000009</v>
      </c>
    </row>
    <row r="2512" spans="1:8" x14ac:dyDescent="0.2">
      <c r="A2512" s="80">
        <v>42473</v>
      </c>
      <c r="B2512" s="81">
        <v>21</v>
      </c>
      <c r="H2512" s="501">
        <v>126.876</v>
      </c>
    </row>
    <row r="2513" spans="1:8" x14ac:dyDescent="0.2">
      <c r="A2513" s="80">
        <v>42473</v>
      </c>
      <c r="B2513" s="81">
        <v>22</v>
      </c>
      <c r="H2513" s="501">
        <v>117.78400300000001</v>
      </c>
    </row>
    <row r="2514" spans="1:8" x14ac:dyDescent="0.2">
      <c r="A2514" s="80">
        <v>42473</v>
      </c>
      <c r="B2514" s="81">
        <v>23</v>
      </c>
      <c r="H2514" s="501">
        <v>105.26480000000001</v>
      </c>
    </row>
    <row r="2515" spans="1:8" x14ac:dyDescent="0.2">
      <c r="A2515" s="80">
        <v>42473</v>
      </c>
      <c r="B2515" s="81">
        <v>24</v>
      </c>
      <c r="H2515" s="501">
        <v>94.535200000000003</v>
      </c>
    </row>
    <row r="2516" spans="1:8" x14ac:dyDescent="0.2">
      <c r="A2516" s="80">
        <v>42474</v>
      </c>
      <c r="B2516" s="81">
        <v>1</v>
      </c>
      <c r="H2516" s="501">
        <v>86.162399999999991</v>
      </c>
    </row>
    <row r="2517" spans="1:8" x14ac:dyDescent="0.2">
      <c r="A2517" s="80">
        <v>42474</v>
      </c>
      <c r="B2517" s="81">
        <v>2</v>
      </c>
      <c r="H2517" s="501">
        <v>80.785600000000002</v>
      </c>
    </row>
    <row r="2518" spans="1:8" x14ac:dyDescent="0.2">
      <c r="A2518" s="80">
        <v>42474</v>
      </c>
      <c r="B2518" s="81">
        <v>3</v>
      </c>
      <c r="H2518" s="501">
        <v>77.356000000000009</v>
      </c>
    </row>
    <row r="2519" spans="1:8" x14ac:dyDescent="0.2">
      <c r="A2519" s="80">
        <v>42474</v>
      </c>
      <c r="B2519" s="81">
        <v>4</v>
      </c>
      <c r="H2519" s="501">
        <v>76.14</v>
      </c>
    </row>
    <row r="2520" spans="1:8" x14ac:dyDescent="0.2">
      <c r="A2520" s="80">
        <v>42474</v>
      </c>
      <c r="B2520" s="81">
        <v>5</v>
      </c>
      <c r="H2520" s="501">
        <v>78.918399999999991</v>
      </c>
    </row>
    <row r="2521" spans="1:8" x14ac:dyDescent="0.2">
      <c r="A2521" s="80">
        <v>42474</v>
      </c>
      <c r="B2521" s="81">
        <v>6</v>
      </c>
      <c r="H2521" s="501">
        <v>78.424799999999991</v>
      </c>
    </row>
    <row r="2522" spans="1:8" x14ac:dyDescent="0.2">
      <c r="A2522" s="80">
        <v>42474</v>
      </c>
      <c r="B2522" s="81">
        <v>7</v>
      </c>
      <c r="H2522" s="501">
        <v>52.964000000000006</v>
      </c>
    </row>
    <row r="2523" spans="1:8" x14ac:dyDescent="0.2">
      <c r="A2523" s="80">
        <v>42474</v>
      </c>
      <c r="B2523" s="81">
        <v>8</v>
      </c>
      <c r="H2523" s="501">
        <v>61.447200000000002</v>
      </c>
    </row>
    <row r="2524" spans="1:8" x14ac:dyDescent="0.2">
      <c r="A2524" s="80">
        <v>42474</v>
      </c>
      <c r="B2524" s="81">
        <v>9</v>
      </c>
      <c r="H2524" s="501">
        <v>84.610399999999998</v>
      </c>
    </row>
    <row r="2525" spans="1:8" x14ac:dyDescent="0.2">
      <c r="A2525" s="80">
        <v>42474</v>
      </c>
      <c r="B2525" s="81">
        <v>10</v>
      </c>
      <c r="H2525" s="501">
        <v>100.2144</v>
      </c>
    </row>
    <row r="2526" spans="1:8" x14ac:dyDescent="0.2">
      <c r="A2526" s="80">
        <v>42474</v>
      </c>
      <c r="B2526" s="81">
        <v>11</v>
      </c>
      <c r="H2526" s="501">
        <v>94.444000000000003</v>
      </c>
    </row>
    <row r="2527" spans="1:8" x14ac:dyDescent="0.2">
      <c r="A2527" s="80">
        <v>42474</v>
      </c>
      <c r="B2527" s="81">
        <v>12</v>
      </c>
      <c r="H2527" s="501">
        <v>103.70800000000001</v>
      </c>
    </row>
    <row r="2528" spans="1:8" x14ac:dyDescent="0.2">
      <c r="A2528" s="80">
        <v>42474</v>
      </c>
      <c r="B2528" s="81">
        <v>13</v>
      </c>
      <c r="H2528" s="501">
        <v>106.51759899999999</v>
      </c>
    </row>
    <row r="2529" spans="1:8" x14ac:dyDescent="0.2">
      <c r="A2529" s="80">
        <v>42474</v>
      </c>
      <c r="B2529" s="81">
        <v>14</v>
      </c>
      <c r="H2529" s="501">
        <v>95.665599999999984</v>
      </c>
    </row>
    <row r="2530" spans="1:8" x14ac:dyDescent="0.2">
      <c r="A2530" s="80">
        <v>42474</v>
      </c>
      <c r="B2530" s="81">
        <v>15</v>
      </c>
      <c r="H2530" s="501">
        <v>89.013599999999997</v>
      </c>
    </row>
    <row r="2531" spans="1:8" x14ac:dyDescent="0.2">
      <c r="A2531" s="80">
        <v>42474</v>
      </c>
      <c r="B2531" s="81">
        <v>16</v>
      </c>
      <c r="H2531" s="501">
        <v>99.846399999999988</v>
      </c>
    </row>
    <row r="2532" spans="1:8" x14ac:dyDescent="0.2">
      <c r="A2532" s="80">
        <v>42474</v>
      </c>
      <c r="B2532" s="81">
        <v>17</v>
      </c>
      <c r="H2532" s="501">
        <v>111.77600000000001</v>
      </c>
    </row>
    <row r="2533" spans="1:8" x14ac:dyDescent="0.2">
      <c r="A2533" s="80">
        <v>42474</v>
      </c>
      <c r="B2533" s="81">
        <v>18</v>
      </c>
      <c r="H2533" s="501">
        <v>78.864000000000004</v>
      </c>
    </row>
    <row r="2534" spans="1:8" x14ac:dyDescent="0.2">
      <c r="A2534" s="80">
        <v>42474</v>
      </c>
      <c r="B2534" s="81">
        <v>19</v>
      </c>
      <c r="H2534" s="501">
        <v>86.309601000000001</v>
      </c>
    </row>
    <row r="2535" spans="1:8" x14ac:dyDescent="0.2">
      <c r="A2535" s="80">
        <v>42474</v>
      </c>
      <c r="B2535" s="81">
        <v>20</v>
      </c>
      <c r="H2535" s="501">
        <v>112.33680000000001</v>
      </c>
    </row>
    <row r="2536" spans="1:8" x14ac:dyDescent="0.2">
      <c r="A2536" s="80">
        <v>42474</v>
      </c>
      <c r="B2536" s="81">
        <v>21</v>
      </c>
      <c r="H2536" s="501">
        <v>125.8552</v>
      </c>
    </row>
    <row r="2537" spans="1:8" x14ac:dyDescent="0.2">
      <c r="A2537" s="80">
        <v>42474</v>
      </c>
      <c r="B2537" s="81">
        <v>22</v>
      </c>
      <c r="H2537" s="501">
        <v>117.35999999999999</v>
      </c>
    </row>
    <row r="2538" spans="1:8" x14ac:dyDescent="0.2">
      <c r="A2538" s="80">
        <v>42474</v>
      </c>
      <c r="B2538" s="81">
        <v>23</v>
      </c>
      <c r="H2538" s="501">
        <v>105.712801</v>
      </c>
    </row>
    <row r="2539" spans="1:8" x14ac:dyDescent="0.2">
      <c r="A2539" s="80">
        <v>42474</v>
      </c>
      <c r="B2539" s="81">
        <v>24</v>
      </c>
      <c r="H2539" s="501">
        <v>94.398400000000009</v>
      </c>
    </row>
    <row r="2540" spans="1:8" x14ac:dyDescent="0.2">
      <c r="A2540" s="80">
        <v>42475</v>
      </c>
      <c r="B2540" s="81">
        <v>1</v>
      </c>
      <c r="H2540" s="501">
        <v>86.323999999999998</v>
      </c>
    </row>
    <row r="2541" spans="1:8" x14ac:dyDescent="0.2">
      <c r="A2541" s="80">
        <v>42475</v>
      </c>
      <c r="B2541" s="81">
        <v>2</v>
      </c>
      <c r="H2541" s="501">
        <v>81.805599999999998</v>
      </c>
    </row>
    <row r="2542" spans="1:8" x14ac:dyDescent="0.2">
      <c r="A2542" s="80">
        <v>42475</v>
      </c>
      <c r="B2542" s="81">
        <v>3</v>
      </c>
      <c r="H2542" s="501">
        <v>78.579999999999984</v>
      </c>
    </row>
    <row r="2543" spans="1:8" x14ac:dyDescent="0.2">
      <c r="A2543" s="80">
        <v>42475</v>
      </c>
      <c r="B2543" s="81">
        <v>4</v>
      </c>
      <c r="H2543" s="501">
        <v>77.251999999999995</v>
      </c>
    </row>
    <row r="2544" spans="1:8" x14ac:dyDescent="0.2">
      <c r="A2544" s="80">
        <v>42475</v>
      </c>
      <c r="B2544" s="81">
        <v>5</v>
      </c>
      <c r="H2544" s="501">
        <v>79.712000000000018</v>
      </c>
    </row>
    <row r="2545" spans="1:8" x14ac:dyDescent="0.2">
      <c r="A2545" s="80">
        <v>42475</v>
      </c>
      <c r="B2545" s="81">
        <v>6</v>
      </c>
      <c r="H2545" s="501">
        <v>87.531999999999996</v>
      </c>
    </row>
    <row r="2546" spans="1:8" x14ac:dyDescent="0.2">
      <c r="A2546" s="80">
        <v>42475</v>
      </c>
      <c r="B2546" s="81">
        <v>7</v>
      </c>
      <c r="H2546" s="501">
        <v>98.848000000000013</v>
      </c>
    </row>
    <row r="2547" spans="1:8" x14ac:dyDescent="0.2">
      <c r="A2547" s="80">
        <v>42475</v>
      </c>
      <c r="B2547" s="81">
        <v>8</v>
      </c>
      <c r="H2547" s="501">
        <v>107.232</v>
      </c>
    </row>
    <row r="2548" spans="1:8" x14ac:dyDescent="0.2">
      <c r="A2548" s="80">
        <v>42475</v>
      </c>
      <c r="B2548" s="81">
        <v>9</v>
      </c>
      <c r="H2548" s="501">
        <v>115.33199999999999</v>
      </c>
    </row>
    <row r="2549" spans="1:8" x14ac:dyDescent="0.2">
      <c r="A2549" s="80">
        <v>42475</v>
      </c>
      <c r="B2549" s="81">
        <v>10</v>
      </c>
      <c r="H2549" s="501">
        <v>121.13200000000001</v>
      </c>
    </row>
    <row r="2550" spans="1:8" x14ac:dyDescent="0.2">
      <c r="A2550" s="80">
        <v>42475</v>
      </c>
      <c r="B2550" s="81">
        <v>11</v>
      </c>
      <c r="H2550" s="501">
        <v>126.19200000000001</v>
      </c>
    </row>
    <row r="2551" spans="1:8" x14ac:dyDescent="0.2">
      <c r="A2551" s="80">
        <v>42475</v>
      </c>
      <c r="B2551" s="81">
        <v>12</v>
      </c>
      <c r="H2551" s="501">
        <v>114.256</v>
      </c>
    </row>
    <row r="2552" spans="1:8" x14ac:dyDescent="0.2">
      <c r="A2552" s="80">
        <v>42475</v>
      </c>
      <c r="B2552" s="81">
        <v>13</v>
      </c>
      <c r="H2552" s="501">
        <v>107.18799999999999</v>
      </c>
    </row>
    <row r="2553" spans="1:8" x14ac:dyDescent="0.2">
      <c r="A2553" s="80">
        <v>42475</v>
      </c>
      <c r="B2553" s="81">
        <v>14</v>
      </c>
      <c r="H2553" s="501">
        <v>110.03999999999999</v>
      </c>
    </row>
    <row r="2554" spans="1:8" x14ac:dyDescent="0.2">
      <c r="A2554" s="80">
        <v>42475</v>
      </c>
      <c r="B2554" s="81">
        <v>15</v>
      </c>
      <c r="H2554" s="501">
        <v>112.96000000000001</v>
      </c>
    </row>
    <row r="2555" spans="1:8" x14ac:dyDescent="0.2">
      <c r="A2555" s="80">
        <v>42475</v>
      </c>
      <c r="B2555" s="81">
        <v>16</v>
      </c>
      <c r="H2555" s="501">
        <v>115.24</v>
      </c>
    </row>
    <row r="2556" spans="1:8" x14ac:dyDescent="0.2">
      <c r="A2556" s="80">
        <v>42475</v>
      </c>
      <c r="B2556" s="81">
        <v>17</v>
      </c>
      <c r="H2556" s="501">
        <v>115.99199999999999</v>
      </c>
    </row>
    <row r="2557" spans="1:8" x14ac:dyDescent="0.2">
      <c r="A2557" s="80">
        <v>42475</v>
      </c>
      <c r="B2557" s="81">
        <v>18</v>
      </c>
      <c r="H2557" s="501">
        <v>132.09199999999998</v>
      </c>
    </row>
    <row r="2558" spans="1:8" x14ac:dyDescent="0.2">
      <c r="A2558" s="80">
        <v>42475</v>
      </c>
      <c r="B2558" s="81">
        <v>19</v>
      </c>
      <c r="H2558" s="501">
        <v>127.72799999999999</v>
      </c>
    </row>
    <row r="2559" spans="1:8" x14ac:dyDescent="0.2">
      <c r="A2559" s="80">
        <v>42475</v>
      </c>
      <c r="B2559" s="81">
        <v>20</v>
      </c>
      <c r="H2559" s="501">
        <v>126.71600000000001</v>
      </c>
    </row>
    <row r="2560" spans="1:8" x14ac:dyDescent="0.2">
      <c r="A2560" s="80">
        <v>42475</v>
      </c>
      <c r="B2560" s="81">
        <v>21</v>
      </c>
      <c r="H2560" s="501">
        <v>127.44399999999999</v>
      </c>
    </row>
    <row r="2561" spans="1:8" x14ac:dyDescent="0.2">
      <c r="A2561" s="80">
        <v>42475</v>
      </c>
      <c r="B2561" s="81">
        <v>22</v>
      </c>
      <c r="H2561" s="501">
        <v>119.768</v>
      </c>
    </row>
    <row r="2562" spans="1:8" x14ac:dyDescent="0.2">
      <c r="A2562" s="80">
        <v>42475</v>
      </c>
      <c r="B2562" s="81">
        <v>23</v>
      </c>
      <c r="H2562" s="501">
        <v>108.92000000000003</v>
      </c>
    </row>
    <row r="2563" spans="1:8" x14ac:dyDescent="0.2">
      <c r="A2563" s="80">
        <v>42475</v>
      </c>
      <c r="B2563" s="81">
        <v>24</v>
      </c>
      <c r="H2563" s="501">
        <v>98.284000000000006</v>
      </c>
    </row>
    <row r="2564" spans="1:8" x14ac:dyDescent="0.2">
      <c r="A2564" s="80">
        <v>42476</v>
      </c>
      <c r="B2564" s="81">
        <v>1</v>
      </c>
      <c r="H2564" s="501">
        <v>89.632000000000019</v>
      </c>
    </row>
    <row r="2565" spans="1:8" x14ac:dyDescent="0.2">
      <c r="A2565" s="80">
        <v>42476</v>
      </c>
      <c r="B2565" s="81">
        <v>2</v>
      </c>
      <c r="H2565" s="501">
        <v>83.996000000000009</v>
      </c>
    </row>
    <row r="2566" spans="1:8" x14ac:dyDescent="0.2">
      <c r="A2566" s="80">
        <v>42476</v>
      </c>
      <c r="B2566" s="81">
        <v>3</v>
      </c>
      <c r="H2566" s="501">
        <v>79.912000000000006</v>
      </c>
    </row>
    <row r="2567" spans="1:8" x14ac:dyDescent="0.2">
      <c r="A2567" s="80">
        <v>42476</v>
      </c>
      <c r="B2567" s="81">
        <v>4</v>
      </c>
      <c r="H2567" s="501">
        <v>77.760000000000005</v>
      </c>
    </row>
    <row r="2568" spans="1:8" x14ac:dyDescent="0.2">
      <c r="A2568" s="80">
        <v>42476</v>
      </c>
      <c r="B2568" s="81">
        <v>5</v>
      </c>
      <c r="H2568" s="501">
        <v>76.932000000000016</v>
      </c>
    </row>
    <row r="2569" spans="1:8" x14ac:dyDescent="0.2">
      <c r="A2569" s="80">
        <v>42476</v>
      </c>
      <c r="B2569" s="81">
        <v>6</v>
      </c>
      <c r="H2569" s="501">
        <v>79.663999999999987</v>
      </c>
    </row>
    <row r="2570" spans="1:8" x14ac:dyDescent="0.2">
      <c r="A2570" s="80">
        <v>42476</v>
      </c>
      <c r="B2570" s="81">
        <v>7</v>
      </c>
      <c r="H2570" s="501">
        <v>82.531999999999996</v>
      </c>
    </row>
    <row r="2571" spans="1:8" x14ac:dyDescent="0.2">
      <c r="A2571" s="80">
        <v>42476</v>
      </c>
      <c r="B2571" s="81">
        <v>8</v>
      </c>
      <c r="H2571" s="501">
        <v>79.823999999999998</v>
      </c>
    </row>
    <row r="2572" spans="1:8" x14ac:dyDescent="0.2">
      <c r="A2572" s="80">
        <v>42476</v>
      </c>
      <c r="B2572" s="81">
        <v>9</v>
      </c>
      <c r="H2572" s="501">
        <v>74.944000000000003</v>
      </c>
    </row>
    <row r="2573" spans="1:8" x14ac:dyDescent="0.2">
      <c r="A2573" s="80">
        <v>42476</v>
      </c>
      <c r="B2573" s="81">
        <v>10</v>
      </c>
      <c r="H2573" s="501">
        <v>83.548000000000002</v>
      </c>
    </row>
    <row r="2574" spans="1:8" x14ac:dyDescent="0.2">
      <c r="A2574" s="80">
        <v>42476</v>
      </c>
      <c r="B2574" s="81">
        <v>11</v>
      </c>
      <c r="H2574" s="501">
        <v>89.12</v>
      </c>
    </row>
    <row r="2575" spans="1:8" x14ac:dyDescent="0.2">
      <c r="A2575" s="80">
        <v>42476</v>
      </c>
      <c r="B2575" s="81">
        <v>12</v>
      </c>
      <c r="H2575" s="501">
        <v>93.591999999999999</v>
      </c>
    </row>
    <row r="2576" spans="1:8" x14ac:dyDescent="0.2">
      <c r="A2576" s="80">
        <v>42476</v>
      </c>
      <c r="B2576" s="81">
        <v>13</v>
      </c>
      <c r="H2576" s="501">
        <v>77.716000000000008</v>
      </c>
    </row>
    <row r="2577" spans="1:8" x14ac:dyDescent="0.2">
      <c r="A2577" s="80">
        <v>42476</v>
      </c>
      <c r="B2577" s="81">
        <v>14</v>
      </c>
      <c r="H2577" s="501">
        <v>90.651999999999987</v>
      </c>
    </row>
    <row r="2578" spans="1:8" x14ac:dyDescent="0.2">
      <c r="A2578" s="80">
        <v>42476</v>
      </c>
      <c r="B2578" s="81">
        <v>15</v>
      </c>
      <c r="H2578" s="501">
        <v>117.15599999999999</v>
      </c>
    </row>
    <row r="2579" spans="1:8" x14ac:dyDescent="0.2">
      <c r="A2579" s="80">
        <v>42476</v>
      </c>
      <c r="B2579" s="81">
        <v>16</v>
      </c>
      <c r="H2579" s="501">
        <v>125.2</v>
      </c>
    </row>
    <row r="2580" spans="1:8" x14ac:dyDescent="0.2">
      <c r="A2580" s="80">
        <v>42476</v>
      </c>
      <c r="B2580" s="81">
        <v>17</v>
      </c>
      <c r="H2580" s="501">
        <v>127.024</v>
      </c>
    </row>
    <row r="2581" spans="1:8" x14ac:dyDescent="0.2">
      <c r="A2581" s="80">
        <v>42476</v>
      </c>
      <c r="B2581" s="81">
        <v>18</v>
      </c>
      <c r="H2581" s="501">
        <v>127.01600000000001</v>
      </c>
    </row>
    <row r="2582" spans="1:8" x14ac:dyDescent="0.2">
      <c r="A2582" s="80">
        <v>42476</v>
      </c>
      <c r="B2582" s="81">
        <v>19</v>
      </c>
      <c r="H2582" s="501">
        <v>125.17599999999999</v>
      </c>
    </row>
    <row r="2583" spans="1:8" x14ac:dyDescent="0.2">
      <c r="A2583" s="80">
        <v>42476</v>
      </c>
      <c r="B2583" s="81">
        <v>20</v>
      </c>
      <c r="H2583" s="501">
        <v>124.92</v>
      </c>
    </row>
    <row r="2584" spans="1:8" x14ac:dyDescent="0.2">
      <c r="A2584" s="80">
        <v>42476</v>
      </c>
      <c r="B2584" s="81">
        <v>21</v>
      </c>
      <c r="H2584" s="501">
        <v>124.89599999999999</v>
      </c>
    </row>
    <row r="2585" spans="1:8" x14ac:dyDescent="0.2">
      <c r="A2585" s="80">
        <v>42476</v>
      </c>
      <c r="B2585" s="81">
        <v>22</v>
      </c>
      <c r="H2585" s="501">
        <v>117.536</v>
      </c>
    </row>
    <row r="2586" spans="1:8" x14ac:dyDescent="0.2">
      <c r="A2586" s="80">
        <v>42476</v>
      </c>
      <c r="B2586" s="81">
        <v>23</v>
      </c>
      <c r="H2586" s="501">
        <v>107.61199999999999</v>
      </c>
    </row>
    <row r="2587" spans="1:8" x14ac:dyDescent="0.2">
      <c r="A2587" s="80">
        <v>42476</v>
      </c>
      <c r="B2587" s="81">
        <v>24</v>
      </c>
      <c r="H2587" s="501">
        <v>97.752299999999991</v>
      </c>
    </row>
    <row r="2588" spans="1:8" x14ac:dyDescent="0.2">
      <c r="A2588" s="80">
        <v>42477</v>
      </c>
      <c r="B2588" s="81">
        <v>1</v>
      </c>
      <c r="H2588" s="501">
        <v>90.437299999999979</v>
      </c>
    </row>
    <row r="2589" spans="1:8" x14ac:dyDescent="0.2">
      <c r="A2589" s="80">
        <v>42477</v>
      </c>
      <c r="B2589" s="81">
        <v>2</v>
      </c>
      <c r="H2589" s="501">
        <v>84.049900000000008</v>
      </c>
    </row>
    <row r="2590" spans="1:8" x14ac:dyDescent="0.2">
      <c r="A2590" s="80">
        <v>42477</v>
      </c>
      <c r="B2590" s="81">
        <v>3</v>
      </c>
      <c r="H2590" s="501">
        <v>80.296900000000008</v>
      </c>
    </row>
    <row r="2591" spans="1:8" x14ac:dyDescent="0.2">
      <c r="A2591" s="80">
        <v>42477</v>
      </c>
      <c r="B2591" s="81">
        <v>4</v>
      </c>
      <c r="H2591" s="501">
        <v>78.139600000000002</v>
      </c>
    </row>
    <row r="2592" spans="1:8" x14ac:dyDescent="0.2">
      <c r="A2592" s="80">
        <v>42477</v>
      </c>
      <c r="B2592" s="81">
        <v>5</v>
      </c>
      <c r="H2592" s="501">
        <v>76.456000000000003</v>
      </c>
    </row>
    <row r="2593" spans="1:8" x14ac:dyDescent="0.2">
      <c r="A2593" s="80">
        <v>42477</v>
      </c>
      <c r="B2593" s="81">
        <v>6</v>
      </c>
      <c r="H2593" s="501">
        <v>78.463999999999999</v>
      </c>
    </row>
    <row r="2594" spans="1:8" x14ac:dyDescent="0.2">
      <c r="A2594" s="80">
        <v>42477</v>
      </c>
      <c r="B2594" s="81">
        <v>7</v>
      </c>
      <c r="H2594" s="501">
        <v>79.575999999999993</v>
      </c>
    </row>
    <row r="2595" spans="1:8" x14ac:dyDescent="0.2">
      <c r="A2595" s="80">
        <v>42477</v>
      </c>
      <c r="B2595" s="81">
        <v>8</v>
      </c>
      <c r="H2595" s="501">
        <v>83.728000000000009</v>
      </c>
    </row>
    <row r="2596" spans="1:8" x14ac:dyDescent="0.2">
      <c r="A2596" s="80">
        <v>42477</v>
      </c>
      <c r="B2596" s="81">
        <v>9</v>
      </c>
      <c r="H2596" s="501">
        <v>91.347999999999999</v>
      </c>
    </row>
    <row r="2597" spans="1:8" x14ac:dyDescent="0.2">
      <c r="A2597" s="80">
        <v>42477</v>
      </c>
      <c r="B2597" s="81">
        <v>10</v>
      </c>
      <c r="H2597" s="501">
        <v>98.492000000000004</v>
      </c>
    </row>
    <row r="2598" spans="1:8" x14ac:dyDescent="0.2">
      <c r="A2598" s="80">
        <v>42477</v>
      </c>
      <c r="B2598" s="81">
        <v>11</v>
      </c>
      <c r="H2598" s="501">
        <v>105.37999999999998</v>
      </c>
    </row>
    <row r="2599" spans="1:8" x14ac:dyDescent="0.2">
      <c r="A2599" s="80">
        <v>42477</v>
      </c>
      <c r="B2599" s="81">
        <v>12</v>
      </c>
      <c r="H2599" s="501">
        <v>112.16799999999999</v>
      </c>
    </row>
    <row r="2600" spans="1:8" x14ac:dyDescent="0.2">
      <c r="A2600" s="80">
        <v>42477</v>
      </c>
      <c r="B2600" s="81">
        <v>13</v>
      </c>
      <c r="H2600" s="501">
        <v>117.432</v>
      </c>
    </row>
    <row r="2601" spans="1:8" x14ac:dyDescent="0.2">
      <c r="A2601" s="80">
        <v>42477</v>
      </c>
      <c r="B2601" s="81">
        <v>14</v>
      </c>
      <c r="H2601" s="501">
        <v>123.75199999999998</v>
      </c>
    </row>
    <row r="2602" spans="1:8" x14ac:dyDescent="0.2">
      <c r="A2602" s="80">
        <v>42477</v>
      </c>
      <c r="B2602" s="81">
        <v>15</v>
      </c>
      <c r="H2602" s="501">
        <v>128.68799999999999</v>
      </c>
    </row>
    <row r="2603" spans="1:8" x14ac:dyDescent="0.2">
      <c r="A2603" s="80">
        <v>42477</v>
      </c>
      <c r="B2603" s="81">
        <v>16</v>
      </c>
      <c r="H2603" s="501">
        <v>134.30000000000001</v>
      </c>
    </row>
    <row r="2604" spans="1:8" x14ac:dyDescent="0.2">
      <c r="A2604" s="80">
        <v>42477</v>
      </c>
      <c r="B2604" s="81">
        <v>17</v>
      </c>
      <c r="H2604" s="501">
        <v>135.46799999999999</v>
      </c>
    </row>
    <row r="2605" spans="1:8" x14ac:dyDescent="0.2">
      <c r="A2605" s="80">
        <v>42477</v>
      </c>
      <c r="B2605" s="81">
        <v>18</v>
      </c>
      <c r="H2605" s="501">
        <v>134.61200000000002</v>
      </c>
    </row>
    <row r="2606" spans="1:8" x14ac:dyDescent="0.2">
      <c r="A2606" s="80">
        <v>42477</v>
      </c>
      <c r="B2606" s="81">
        <v>19</v>
      </c>
      <c r="H2606" s="501">
        <v>130.25199999999998</v>
      </c>
    </row>
    <row r="2607" spans="1:8" x14ac:dyDescent="0.2">
      <c r="A2607" s="80">
        <v>42477</v>
      </c>
      <c r="B2607" s="81">
        <v>20</v>
      </c>
      <c r="H2607" s="501">
        <v>129.35599999999999</v>
      </c>
    </row>
    <row r="2608" spans="1:8" x14ac:dyDescent="0.2">
      <c r="A2608" s="80">
        <v>42477</v>
      </c>
      <c r="B2608" s="81">
        <v>21</v>
      </c>
      <c r="H2608" s="501">
        <v>128.85599999999999</v>
      </c>
    </row>
    <row r="2609" spans="1:8" x14ac:dyDescent="0.2">
      <c r="A2609" s="80">
        <v>42477</v>
      </c>
      <c r="B2609" s="81">
        <v>22</v>
      </c>
      <c r="H2609" s="501">
        <v>120.15200000000002</v>
      </c>
    </row>
    <row r="2610" spans="1:8" x14ac:dyDescent="0.2">
      <c r="A2610" s="80">
        <v>42477</v>
      </c>
      <c r="B2610" s="81">
        <v>23</v>
      </c>
      <c r="H2610" s="501">
        <v>108.492</v>
      </c>
    </row>
    <row r="2611" spans="1:8" x14ac:dyDescent="0.2">
      <c r="A2611" s="80">
        <v>42477</v>
      </c>
      <c r="B2611" s="81">
        <v>24</v>
      </c>
      <c r="H2611" s="501">
        <v>96.640000000000015</v>
      </c>
    </row>
    <row r="2612" spans="1:8" x14ac:dyDescent="0.2">
      <c r="A2612" s="80">
        <v>42478</v>
      </c>
      <c r="B2612" s="81">
        <v>1</v>
      </c>
      <c r="H2612" s="501">
        <v>87.691999999999993</v>
      </c>
    </row>
    <row r="2613" spans="1:8" x14ac:dyDescent="0.2">
      <c r="A2613" s="80">
        <v>42478</v>
      </c>
      <c r="B2613" s="81">
        <v>2</v>
      </c>
      <c r="H2613" s="501">
        <v>82.376000000000005</v>
      </c>
    </row>
    <row r="2614" spans="1:8" x14ac:dyDescent="0.2">
      <c r="A2614" s="80">
        <v>42478</v>
      </c>
      <c r="B2614" s="81">
        <v>3</v>
      </c>
      <c r="H2614" s="501">
        <v>79.536000000000001</v>
      </c>
    </row>
    <row r="2615" spans="1:8" x14ac:dyDescent="0.2">
      <c r="A2615" s="80">
        <v>42478</v>
      </c>
      <c r="B2615" s="81">
        <v>4</v>
      </c>
      <c r="H2615" s="501">
        <v>78.36399999999999</v>
      </c>
    </row>
    <row r="2616" spans="1:8" x14ac:dyDescent="0.2">
      <c r="A2616" s="80">
        <v>42478</v>
      </c>
      <c r="B2616" s="81">
        <v>5</v>
      </c>
      <c r="H2616" s="501">
        <v>81.488</v>
      </c>
    </row>
    <row r="2617" spans="1:8" x14ac:dyDescent="0.2">
      <c r="A2617" s="80">
        <v>42478</v>
      </c>
      <c r="B2617" s="81">
        <v>6</v>
      </c>
      <c r="H2617" s="501">
        <v>90.72</v>
      </c>
    </row>
    <row r="2618" spans="1:8" x14ac:dyDescent="0.2">
      <c r="A2618" s="80">
        <v>42478</v>
      </c>
      <c r="B2618" s="81">
        <v>7</v>
      </c>
      <c r="H2618" s="501">
        <v>99.924000000000007</v>
      </c>
    </row>
    <row r="2619" spans="1:8" x14ac:dyDescent="0.2">
      <c r="A2619" s="80">
        <v>42478</v>
      </c>
      <c r="B2619" s="81">
        <v>8</v>
      </c>
      <c r="H2619" s="501">
        <v>110.392</v>
      </c>
    </row>
    <row r="2620" spans="1:8" x14ac:dyDescent="0.2">
      <c r="A2620" s="80">
        <v>42478</v>
      </c>
      <c r="B2620" s="81">
        <v>9</v>
      </c>
      <c r="H2620" s="501">
        <v>121.91200000000002</v>
      </c>
    </row>
    <row r="2621" spans="1:8" x14ac:dyDescent="0.2">
      <c r="A2621" s="80">
        <v>42478</v>
      </c>
      <c r="B2621" s="81">
        <v>10</v>
      </c>
      <c r="H2621" s="501">
        <v>132.97630000000001</v>
      </c>
    </row>
    <row r="2622" spans="1:8" x14ac:dyDescent="0.2">
      <c r="A2622" s="80">
        <v>42478</v>
      </c>
      <c r="B2622" s="81">
        <v>11</v>
      </c>
      <c r="H2622" s="501">
        <v>141.91060000000002</v>
      </c>
    </row>
    <row r="2623" spans="1:8" x14ac:dyDescent="0.2">
      <c r="A2623" s="80">
        <v>42478</v>
      </c>
      <c r="B2623" s="81">
        <v>12</v>
      </c>
      <c r="H2623" s="501">
        <v>148.42470000000003</v>
      </c>
    </row>
    <row r="2624" spans="1:8" x14ac:dyDescent="0.2">
      <c r="A2624" s="80">
        <v>42478</v>
      </c>
      <c r="B2624" s="81">
        <v>13</v>
      </c>
      <c r="H2624" s="501">
        <v>154.03380000000004</v>
      </c>
    </row>
    <row r="2625" spans="1:8" x14ac:dyDescent="0.2">
      <c r="A2625" s="80">
        <v>42478</v>
      </c>
      <c r="B2625" s="81">
        <v>14</v>
      </c>
      <c r="H2625" s="501">
        <v>160.4117</v>
      </c>
    </row>
    <row r="2626" spans="1:8" x14ac:dyDescent="0.2">
      <c r="A2626" s="80">
        <v>42478</v>
      </c>
      <c r="B2626" s="81">
        <v>15</v>
      </c>
      <c r="H2626" s="501">
        <v>165.9436</v>
      </c>
    </row>
    <row r="2627" spans="1:8" x14ac:dyDescent="0.2">
      <c r="A2627" s="80">
        <v>42478</v>
      </c>
      <c r="B2627" s="81">
        <v>16</v>
      </c>
      <c r="H2627" s="501">
        <v>170.83859999999999</v>
      </c>
    </row>
    <row r="2628" spans="1:8" x14ac:dyDescent="0.2">
      <c r="A2628" s="80">
        <v>42478</v>
      </c>
      <c r="B2628" s="81">
        <v>17</v>
      </c>
      <c r="H2628" s="501">
        <v>171.58789999999999</v>
      </c>
    </row>
    <row r="2629" spans="1:8" x14ac:dyDescent="0.2">
      <c r="A2629" s="80">
        <v>42478</v>
      </c>
      <c r="B2629" s="81">
        <v>18</v>
      </c>
      <c r="H2629" s="501">
        <v>168.21549999999999</v>
      </c>
    </row>
    <row r="2630" spans="1:8" x14ac:dyDescent="0.2">
      <c r="A2630" s="80">
        <v>42478</v>
      </c>
      <c r="B2630" s="81">
        <v>19</v>
      </c>
      <c r="H2630" s="501">
        <v>158.59360000000004</v>
      </c>
    </row>
    <row r="2631" spans="1:8" x14ac:dyDescent="0.2">
      <c r="A2631" s="80">
        <v>42478</v>
      </c>
      <c r="B2631" s="81">
        <v>20</v>
      </c>
      <c r="H2631" s="501">
        <v>152.2792</v>
      </c>
    </row>
    <row r="2632" spans="1:8" x14ac:dyDescent="0.2">
      <c r="A2632" s="80">
        <v>42478</v>
      </c>
      <c r="B2632" s="81">
        <v>21</v>
      </c>
      <c r="H2632" s="501">
        <v>147.6465</v>
      </c>
    </row>
    <row r="2633" spans="1:8" x14ac:dyDescent="0.2">
      <c r="A2633" s="80">
        <v>42478</v>
      </c>
      <c r="B2633" s="81">
        <v>22</v>
      </c>
      <c r="H2633" s="501">
        <v>135.24800000000002</v>
      </c>
    </row>
    <row r="2634" spans="1:8" x14ac:dyDescent="0.2">
      <c r="A2634" s="80">
        <v>42478</v>
      </c>
      <c r="B2634" s="81">
        <v>23</v>
      </c>
      <c r="H2634" s="501">
        <v>117.904</v>
      </c>
    </row>
    <row r="2635" spans="1:8" x14ac:dyDescent="0.2">
      <c r="A2635" s="80">
        <v>42478</v>
      </c>
      <c r="B2635" s="81">
        <v>24</v>
      </c>
      <c r="H2635" s="501">
        <v>103.136</v>
      </c>
    </row>
    <row r="2636" spans="1:8" x14ac:dyDescent="0.2">
      <c r="A2636" s="80">
        <v>42479</v>
      </c>
      <c r="B2636" s="81">
        <v>1</v>
      </c>
      <c r="H2636" s="501">
        <v>92.52</v>
      </c>
    </row>
    <row r="2637" spans="1:8" x14ac:dyDescent="0.2">
      <c r="A2637" s="80">
        <v>42479</v>
      </c>
      <c r="B2637" s="81">
        <v>2</v>
      </c>
      <c r="H2637" s="501">
        <v>86.072000000000003</v>
      </c>
    </row>
    <row r="2638" spans="1:8" x14ac:dyDescent="0.2">
      <c r="A2638" s="80">
        <v>42479</v>
      </c>
      <c r="B2638" s="81">
        <v>3</v>
      </c>
      <c r="H2638" s="501">
        <v>82.2</v>
      </c>
    </row>
    <row r="2639" spans="1:8" x14ac:dyDescent="0.2">
      <c r="A2639" s="80">
        <v>42479</v>
      </c>
      <c r="B2639" s="81">
        <v>4</v>
      </c>
      <c r="H2639" s="501">
        <v>80.724000000000004</v>
      </c>
    </row>
    <row r="2640" spans="1:8" x14ac:dyDescent="0.2">
      <c r="A2640" s="80">
        <v>42479</v>
      </c>
      <c r="B2640" s="81">
        <v>5</v>
      </c>
      <c r="H2640" s="501">
        <v>82.691999999999993</v>
      </c>
    </row>
    <row r="2641" spans="1:8" x14ac:dyDescent="0.2">
      <c r="A2641" s="80">
        <v>42479</v>
      </c>
      <c r="B2641" s="81">
        <v>6</v>
      </c>
      <c r="H2641" s="501">
        <v>90.943999999999988</v>
      </c>
    </row>
    <row r="2642" spans="1:8" x14ac:dyDescent="0.2">
      <c r="A2642" s="80">
        <v>42479</v>
      </c>
      <c r="B2642" s="81">
        <v>7</v>
      </c>
      <c r="H2642" s="501">
        <v>102.19200000000001</v>
      </c>
    </row>
    <row r="2643" spans="1:8" x14ac:dyDescent="0.2">
      <c r="A2643" s="80">
        <v>42479</v>
      </c>
      <c r="B2643" s="81">
        <v>8</v>
      </c>
      <c r="H2643" s="501">
        <v>113.01199999999999</v>
      </c>
    </row>
    <row r="2644" spans="1:8" x14ac:dyDescent="0.2">
      <c r="A2644" s="80">
        <v>42479</v>
      </c>
      <c r="B2644" s="81">
        <v>9</v>
      </c>
      <c r="H2644" s="501">
        <v>123.97199999999998</v>
      </c>
    </row>
    <row r="2645" spans="1:8" x14ac:dyDescent="0.2">
      <c r="A2645" s="80">
        <v>42479</v>
      </c>
      <c r="B2645" s="81">
        <v>10</v>
      </c>
      <c r="H2645" s="501">
        <v>135.65389999999999</v>
      </c>
    </row>
    <row r="2646" spans="1:8" x14ac:dyDescent="0.2">
      <c r="A2646" s="80">
        <v>42479</v>
      </c>
      <c r="B2646" s="81">
        <v>11</v>
      </c>
      <c r="H2646" s="501">
        <v>146.04249999999999</v>
      </c>
    </row>
    <row r="2647" spans="1:8" x14ac:dyDescent="0.2">
      <c r="A2647" s="80">
        <v>42479</v>
      </c>
      <c r="B2647" s="81">
        <v>12</v>
      </c>
      <c r="H2647" s="501">
        <v>153.63260000000002</v>
      </c>
    </row>
    <row r="2648" spans="1:8" x14ac:dyDescent="0.2">
      <c r="A2648" s="80">
        <v>42479</v>
      </c>
      <c r="B2648" s="81">
        <v>13</v>
      </c>
      <c r="H2648" s="501">
        <v>160.7689</v>
      </c>
    </row>
    <row r="2649" spans="1:8" x14ac:dyDescent="0.2">
      <c r="A2649" s="80">
        <v>42479</v>
      </c>
      <c r="B2649" s="81">
        <v>14</v>
      </c>
      <c r="H2649" s="501">
        <v>167.98150000000001</v>
      </c>
    </row>
    <row r="2650" spans="1:8" x14ac:dyDescent="0.2">
      <c r="A2650" s="80">
        <v>42479</v>
      </c>
      <c r="B2650" s="81">
        <v>15</v>
      </c>
      <c r="H2650" s="501">
        <v>172.95320000000004</v>
      </c>
    </row>
    <row r="2651" spans="1:8" x14ac:dyDescent="0.2">
      <c r="A2651" s="80">
        <v>42479</v>
      </c>
      <c r="B2651" s="81">
        <v>16</v>
      </c>
      <c r="H2651" s="501">
        <v>176.51439999999999</v>
      </c>
    </row>
    <row r="2652" spans="1:8" x14ac:dyDescent="0.2">
      <c r="A2652" s="80">
        <v>42479</v>
      </c>
      <c r="B2652" s="81">
        <v>17</v>
      </c>
      <c r="H2652" s="501">
        <v>174.3843</v>
      </c>
    </row>
    <row r="2653" spans="1:8" x14ac:dyDescent="0.2">
      <c r="A2653" s="80">
        <v>42479</v>
      </c>
      <c r="B2653" s="81">
        <v>18</v>
      </c>
      <c r="H2653" s="501">
        <v>171.03319999999999</v>
      </c>
    </row>
    <row r="2654" spans="1:8" x14ac:dyDescent="0.2">
      <c r="A2654" s="80">
        <v>42479</v>
      </c>
      <c r="B2654" s="81">
        <v>19</v>
      </c>
      <c r="H2654" s="501">
        <v>163.1225</v>
      </c>
    </row>
    <row r="2655" spans="1:8" x14ac:dyDescent="0.2">
      <c r="A2655" s="80">
        <v>42479</v>
      </c>
      <c r="B2655" s="81">
        <v>20</v>
      </c>
      <c r="H2655" s="501">
        <v>156.55490000000003</v>
      </c>
    </row>
    <row r="2656" spans="1:8" x14ac:dyDescent="0.2">
      <c r="A2656" s="80">
        <v>42479</v>
      </c>
      <c r="B2656" s="81">
        <v>21</v>
      </c>
      <c r="H2656" s="501">
        <v>151.99599999999998</v>
      </c>
    </row>
    <row r="2657" spans="1:8" x14ac:dyDescent="0.2">
      <c r="A2657" s="80">
        <v>42479</v>
      </c>
      <c r="B2657" s="81">
        <v>22</v>
      </c>
      <c r="H2657" s="501">
        <v>138.79000000000002</v>
      </c>
    </row>
    <row r="2658" spans="1:8" x14ac:dyDescent="0.2">
      <c r="A2658" s="80">
        <v>42479</v>
      </c>
      <c r="B2658" s="81">
        <v>23</v>
      </c>
      <c r="H2658" s="501">
        <v>120.70400000000001</v>
      </c>
    </row>
    <row r="2659" spans="1:8" x14ac:dyDescent="0.2">
      <c r="A2659" s="80">
        <v>42479</v>
      </c>
      <c r="B2659" s="81">
        <v>24</v>
      </c>
      <c r="H2659" s="501">
        <v>104.968</v>
      </c>
    </row>
    <row r="2660" spans="1:8" x14ac:dyDescent="0.2">
      <c r="A2660" s="80">
        <v>42480</v>
      </c>
      <c r="B2660" s="81">
        <v>1</v>
      </c>
      <c r="H2660" s="501">
        <v>94.163999999999987</v>
      </c>
    </row>
    <row r="2661" spans="1:8" x14ac:dyDescent="0.2">
      <c r="A2661" s="80">
        <v>42480</v>
      </c>
      <c r="B2661" s="81">
        <v>2</v>
      </c>
      <c r="H2661" s="501">
        <v>87.775999999999996</v>
      </c>
    </row>
    <row r="2662" spans="1:8" x14ac:dyDescent="0.2">
      <c r="A2662" s="80">
        <v>42480</v>
      </c>
      <c r="B2662" s="81">
        <v>3</v>
      </c>
      <c r="H2662" s="501">
        <v>82.808000000000007</v>
      </c>
    </row>
    <row r="2663" spans="1:8" x14ac:dyDescent="0.2">
      <c r="A2663" s="80">
        <v>42480</v>
      </c>
      <c r="B2663" s="81">
        <v>4</v>
      </c>
      <c r="H2663" s="501">
        <v>80.75200000000001</v>
      </c>
    </row>
    <row r="2664" spans="1:8" x14ac:dyDescent="0.2">
      <c r="A2664" s="80">
        <v>42480</v>
      </c>
      <c r="B2664" s="81">
        <v>5</v>
      </c>
      <c r="H2664" s="501">
        <v>82.915999999999997</v>
      </c>
    </row>
    <row r="2665" spans="1:8" x14ac:dyDescent="0.2">
      <c r="A2665" s="80">
        <v>42480</v>
      </c>
      <c r="B2665" s="81">
        <v>6</v>
      </c>
      <c r="H2665" s="501">
        <v>90.823999999999998</v>
      </c>
    </row>
    <row r="2666" spans="1:8" x14ac:dyDescent="0.2">
      <c r="A2666" s="80">
        <v>42480</v>
      </c>
      <c r="B2666" s="81">
        <v>7</v>
      </c>
      <c r="H2666" s="501">
        <v>101.04800000000002</v>
      </c>
    </row>
    <row r="2667" spans="1:8" x14ac:dyDescent="0.2">
      <c r="A2667" s="80">
        <v>42480</v>
      </c>
      <c r="B2667" s="81">
        <v>8</v>
      </c>
      <c r="H2667" s="501">
        <v>112.48399999999999</v>
      </c>
    </row>
    <row r="2668" spans="1:8" x14ac:dyDescent="0.2">
      <c r="A2668" s="80">
        <v>42480</v>
      </c>
      <c r="B2668" s="81">
        <v>9</v>
      </c>
      <c r="H2668" s="501">
        <v>125.221</v>
      </c>
    </row>
    <row r="2669" spans="1:8" x14ac:dyDescent="0.2">
      <c r="A2669" s="80">
        <v>42480</v>
      </c>
      <c r="B2669" s="81">
        <v>10</v>
      </c>
      <c r="H2669" s="501">
        <v>136.5239</v>
      </c>
    </row>
    <row r="2670" spans="1:8" x14ac:dyDescent="0.2">
      <c r="A2670" s="80">
        <v>42480</v>
      </c>
      <c r="B2670" s="81">
        <v>11</v>
      </c>
      <c r="H2670" s="501">
        <v>145.16919999999999</v>
      </c>
    </row>
    <row r="2671" spans="1:8" x14ac:dyDescent="0.2">
      <c r="A2671" s="80">
        <v>42480</v>
      </c>
      <c r="B2671" s="81">
        <v>12</v>
      </c>
      <c r="H2671" s="501">
        <v>152.79660000000001</v>
      </c>
    </row>
    <row r="2672" spans="1:8" x14ac:dyDescent="0.2">
      <c r="A2672" s="80">
        <v>42480</v>
      </c>
      <c r="B2672" s="81">
        <v>13</v>
      </c>
      <c r="H2672" s="501">
        <v>158.6353</v>
      </c>
    </row>
    <row r="2673" spans="1:8" x14ac:dyDescent="0.2">
      <c r="A2673" s="80">
        <v>42480</v>
      </c>
      <c r="B2673" s="81">
        <v>14</v>
      </c>
      <c r="H2673" s="501">
        <v>164.82660000000001</v>
      </c>
    </row>
    <row r="2674" spans="1:8" x14ac:dyDescent="0.2">
      <c r="A2674" s="80">
        <v>42480</v>
      </c>
      <c r="B2674" s="81">
        <v>15</v>
      </c>
      <c r="H2674" s="501">
        <v>169.29230000000001</v>
      </c>
    </row>
    <row r="2675" spans="1:8" x14ac:dyDescent="0.2">
      <c r="A2675" s="80">
        <v>42480</v>
      </c>
      <c r="B2675" s="81">
        <v>16</v>
      </c>
      <c r="H2675" s="501">
        <v>173.26379999999997</v>
      </c>
    </row>
    <row r="2676" spans="1:8" x14ac:dyDescent="0.2">
      <c r="A2676" s="80">
        <v>42480</v>
      </c>
      <c r="B2676" s="81">
        <v>17</v>
      </c>
      <c r="H2676" s="501">
        <v>174.28309999999999</v>
      </c>
    </row>
    <row r="2677" spans="1:8" x14ac:dyDescent="0.2">
      <c r="A2677" s="80">
        <v>42480</v>
      </c>
      <c r="B2677" s="81">
        <v>18</v>
      </c>
      <c r="H2677" s="501">
        <v>170.28540000000001</v>
      </c>
    </row>
    <row r="2678" spans="1:8" x14ac:dyDescent="0.2">
      <c r="A2678" s="80">
        <v>42480</v>
      </c>
      <c r="B2678" s="81">
        <v>19</v>
      </c>
      <c r="H2678" s="501">
        <v>159.97169999999997</v>
      </c>
    </row>
    <row r="2679" spans="1:8" x14ac:dyDescent="0.2">
      <c r="A2679" s="80">
        <v>42480</v>
      </c>
      <c r="B2679" s="81">
        <v>20</v>
      </c>
      <c r="H2679" s="501">
        <v>151.84649999999999</v>
      </c>
    </row>
    <row r="2680" spans="1:8" x14ac:dyDescent="0.2">
      <c r="A2680" s="80">
        <v>42480</v>
      </c>
      <c r="B2680" s="81">
        <v>21</v>
      </c>
      <c r="H2680" s="501">
        <v>147.6591</v>
      </c>
    </row>
    <row r="2681" spans="1:8" x14ac:dyDescent="0.2">
      <c r="A2681" s="80">
        <v>42480</v>
      </c>
      <c r="B2681" s="81">
        <v>22</v>
      </c>
      <c r="H2681" s="501">
        <v>135.52119999999999</v>
      </c>
    </row>
    <row r="2682" spans="1:8" x14ac:dyDescent="0.2">
      <c r="A2682" s="80">
        <v>42480</v>
      </c>
      <c r="B2682" s="81">
        <v>23</v>
      </c>
      <c r="H2682" s="501">
        <v>118.23599999999999</v>
      </c>
    </row>
    <row r="2683" spans="1:8" x14ac:dyDescent="0.2">
      <c r="A2683" s="80">
        <v>42480</v>
      </c>
      <c r="B2683" s="81">
        <v>24</v>
      </c>
      <c r="H2683" s="501">
        <v>103.044</v>
      </c>
    </row>
    <row r="2684" spans="1:8" x14ac:dyDescent="0.2">
      <c r="A2684" s="80">
        <v>42481</v>
      </c>
      <c r="B2684" s="81">
        <v>1</v>
      </c>
      <c r="H2684" s="501">
        <v>92.492000000000004</v>
      </c>
    </row>
    <row r="2685" spans="1:8" x14ac:dyDescent="0.2">
      <c r="A2685" s="80">
        <v>42481</v>
      </c>
      <c r="B2685" s="81">
        <v>2</v>
      </c>
      <c r="H2685" s="501">
        <v>86.112000000000009</v>
      </c>
    </row>
    <row r="2686" spans="1:8" x14ac:dyDescent="0.2">
      <c r="A2686" s="80">
        <v>42481</v>
      </c>
      <c r="B2686" s="81">
        <v>3</v>
      </c>
      <c r="H2686" s="501">
        <v>81.072000000000003</v>
      </c>
    </row>
    <row r="2687" spans="1:8" x14ac:dyDescent="0.2">
      <c r="A2687" s="80">
        <v>42481</v>
      </c>
      <c r="B2687" s="81">
        <v>4</v>
      </c>
      <c r="H2687" s="501">
        <v>79.100000000000009</v>
      </c>
    </row>
    <row r="2688" spans="1:8" x14ac:dyDescent="0.2">
      <c r="A2688" s="80">
        <v>42481</v>
      </c>
      <c r="B2688" s="81">
        <v>5</v>
      </c>
      <c r="H2688" s="501">
        <v>81.48</v>
      </c>
    </row>
    <row r="2689" spans="1:8" x14ac:dyDescent="0.2">
      <c r="A2689" s="80">
        <v>42481</v>
      </c>
      <c r="B2689" s="81">
        <v>6</v>
      </c>
      <c r="H2689" s="501">
        <v>89.344000000000008</v>
      </c>
    </row>
    <row r="2690" spans="1:8" x14ac:dyDescent="0.2">
      <c r="A2690" s="80">
        <v>42481</v>
      </c>
      <c r="B2690" s="81">
        <v>7</v>
      </c>
      <c r="H2690" s="501">
        <v>99.879999999999981</v>
      </c>
    </row>
    <row r="2691" spans="1:8" x14ac:dyDescent="0.2">
      <c r="A2691" s="80">
        <v>42481</v>
      </c>
      <c r="B2691" s="81">
        <v>8</v>
      </c>
      <c r="H2691" s="501">
        <v>110.87999999999998</v>
      </c>
    </row>
    <row r="2692" spans="1:8" x14ac:dyDescent="0.2">
      <c r="A2692" s="80">
        <v>42481</v>
      </c>
      <c r="B2692" s="81">
        <v>9</v>
      </c>
      <c r="H2692" s="501">
        <v>123.14490000000001</v>
      </c>
    </row>
    <row r="2693" spans="1:8" x14ac:dyDescent="0.2">
      <c r="A2693" s="80">
        <v>42481</v>
      </c>
      <c r="B2693" s="81">
        <v>10</v>
      </c>
      <c r="H2693" s="501">
        <v>133.53319999999999</v>
      </c>
    </row>
    <row r="2694" spans="1:8" x14ac:dyDescent="0.2">
      <c r="A2694" s="80">
        <v>42481</v>
      </c>
      <c r="B2694" s="81">
        <v>11</v>
      </c>
      <c r="H2694" s="501">
        <v>141.80799999999999</v>
      </c>
    </row>
    <row r="2695" spans="1:8" x14ac:dyDescent="0.2">
      <c r="A2695" s="80">
        <v>42481</v>
      </c>
      <c r="B2695" s="81">
        <v>12</v>
      </c>
      <c r="H2695" s="501">
        <v>147.3844</v>
      </c>
    </row>
    <row r="2696" spans="1:8" x14ac:dyDescent="0.2">
      <c r="A2696" s="80">
        <v>42481</v>
      </c>
      <c r="B2696" s="81">
        <v>13</v>
      </c>
      <c r="H2696" s="501">
        <v>152.29290000000003</v>
      </c>
    </row>
    <row r="2697" spans="1:8" x14ac:dyDescent="0.2">
      <c r="A2697" s="80">
        <v>42481</v>
      </c>
      <c r="B2697" s="81">
        <v>14</v>
      </c>
      <c r="H2697" s="501">
        <v>157.47070000000002</v>
      </c>
    </row>
    <row r="2698" spans="1:8" x14ac:dyDescent="0.2">
      <c r="A2698" s="80">
        <v>42481</v>
      </c>
      <c r="B2698" s="81">
        <v>15</v>
      </c>
      <c r="H2698" s="501">
        <v>162.90679999999998</v>
      </c>
    </row>
    <row r="2699" spans="1:8" x14ac:dyDescent="0.2">
      <c r="A2699" s="80">
        <v>42481</v>
      </c>
      <c r="B2699" s="81">
        <v>16</v>
      </c>
      <c r="H2699" s="501">
        <v>165.51900000000001</v>
      </c>
    </row>
    <row r="2700" spans="1:8" x14ac:dyDescent="0.2">
      <c r="A2700" s="80">
        <v>42481</v>
      </c>
      <c r="B2700" s="81">
        <v>17</v>
      </c>
      <c r="H2700" s="501">
        <v>164.11709999999999</v>
      </c>
    </row>
    <row r="2701" spans="1:8" x14ac:dyDescent="0.2">
      <c r="A2701" s="80">
        <v>42481</v>
      </c>
      <c r="B2701" s="81">
        <v>18</v>
      </c>
      <c r="H2701" s="501">
        <v>158.93280000000001</v>
      </c>
    </row>
    <row r="2702" spans="1:8" x14ac:dyDescent="0.2">
      <c r="A2702" s="80">
        <v>42481</v>
      </c>
      <c r="B2702" s="81">
        <v>19</v>
      </c>
      <c r="H2702" s="501">
        <v>148.4496</v>
      </c>
    </row>
    <row r="2703" spans="1:8" x14ac:dyDescent="0.2">
      <c r="A2703" s="80">
        <v>42481</v>
      </c>
      <c r="B2703" s="81">
        <v>20</v>
      </c>
      <c r="H2703" s="501">
        <v>142.64779999999999</v>
      </c>
    </row>
    <row r="2704" spans="1:8" x14ac:dyDescent="0.2">
      <c r="A2704" s="80">
        <v>42481</v>
      </c>
      <c r="B2704" s="81">
        <v>21</v>
      </c>
      <c r="H2704" s="501">
        <v>140.61840000000001</v>
      </c>
    </row>
    <row r="2705" spans="1:8" x14ac:dyDescent="0.2">
      <c r="A2705" s="80">
        <v>42481</v>
      </c>
      <c r="B2705" s="81">
        <v>22</v>
      </c>
      <c r="H2705" s="501">
        <v>130.2824</v>
      </c>
    </row>
    <row r="2706" spans="1:8" x14ac:dyDescent="0.2">
      <c r="A2706" s="80">
        <v>42481</v>
      </c>
      <c r="B2706" s="81">
        <v>23</v>
      </c>
      <c r="H2706" s="501">
        <v>114.1347</v>
      </c>
    </row>
    <row r="2707" spans="1:8" x14ac:dyDescent="0.2">
      <c r="A2707" s="80">
        <v>42481</v>
      </c>
      <c r="B2707" s="81">
        <v>24</v>
      </c>
      <c r="H2707" s="501">
        <v>100.81599999999999</v>
      </c>
    </row>
    <row r="2708" spans="1:8" x14ac:dyDescent="0.2">
      <c r="A2708" s="80">
        <v>42482</v>
      </c>
      <c r="B2708" s="81">
        <v>1</v>
      </c>
      <c r="H2708" s="501">
        <v>91.404000000000011</v>
      </c>
    </row>
    <row r="2709" spans="1:8" x14ac:dyDescent="0.2">
      <c r="A2709" s="80">
        <v>42482</v>
      </c>
      <c r="B2709" s="81">
        <v>2</v>
      </c>
      <c r="H2709" s="501">
        <v>85.63600000000001</v>
      </c>
    </row>
    <row r="2710" spans="1:8" x14ac:dyDescent="0.2">
      <c r="A2710" s="80">
        <v>42482</v>
      </c>
      <c r="B2710" s="81">
        <v>3</v>
      </c>
      <c r="H2710" s="501">
        <v>81.012</v>
      </c>
    </row>
    <row r="2711" spans="1:8" x14ac:dyDescent="0.2">
      <c r="A2711" s="80">
        <v>42482</v>
      </c>
      <c r="B2711" s="81">
        <v>4</v>
      </c>
      <c r="H2711" s="501">
        <v>79.116</v>
      </c>
    </row>
    <row r="2712" spans="1:8" x14ac:dyDescent="0.2">
      <c r="A2712" s="80">
        <v>42482</v>
      </c>
      <c r="B2712" s="81">
        <v>5</v>
      </c>
      <c r="H2712" s="501">
        <v>81.447999999999993</v>
      </c>
    </row>
    <row r="2713" spans="1:8" x14ac:dyDescent="0.2">
      <c r="A2713" s="80">
        <v>42482</v>
      </c>
      <c r="B2713" s="81">
        <v>6</v>
      </c>
      <c r="H2713" s="501">
        <v>89.183999999999983</v>
      </c>
    </row>
    <row r="2714" spans="1:8" x14ac:dyDescent="0.2">
      <c r="A2714" s="80">
        <v>42482</v>
      </c>
      <c r="B2714" s="81">
        <v>7</v>
      </c>
      <c r="H2714" s="501">
        <v>99.176000000000002</v>
      </c>
    </row>
    <row r="2715" spans="1:8" x14ac:dyDescent="0.2">
      <c r="A2715" s="80">
        <v>42482</v>
      </c>
      <c r="B2715" s="81">
        <v>8</v>
      </c>
      <c r="H2715" s="501">
        <v>108.86399999999999</v>
      </c>
    </row>
    <row r="2716" spans="1:8" x14ac:dyDescent="0.2">
      <c r="A2716" s="80">
        <v>42482</v>
      </c>
      <c r="B2716" s="81">
        <v>9</v>
      </c>
      <c r="H2716" s="501">
        <v>118.62800000000001</v>
      </c>
    </row>
    <row r="2717" spans="1:8" x14ac:dyDescent="0.2">
      <c r="A2717" s="80">
        <v>42482</v>
      </c>
      <c r="B2717" s="81">
        <v>10</v>
      </c>
      <c r="H2717" s="501">
        <v>127.6022</v>
      </c>
    </row>
    <row r="2718" spans="1:8" x14ac:dyDescent="0.2">
      <c r="A2718" s="80">
        <v>42482</v>
      </c>
      <c r="B2718" s="81">
        <v>11</v>
      </c>
      <c r="H2718" s="501">
        <v>134.75649999999999</v>
      </c>
    </row>
    <row r="2719" spans="1:8" x14ac:dyDescent="0.2">
      <c r="A2719" s="80">
        <v>42482</v>
      </c>
      <c r="B2719" s="81">
        <v>12</v>
      </c>
      <c r="H2719" s="501">
        <v>139.21030000000002</v>
      </c>
    </row>
    <row r="2720" spans="1:8" x14ac:dyDescent="0.2">
      <c r="A2720" s="80">
        <v>42482</v>
      </c>
      <c r="B2720" s="81">
        <v>13</v>
      </c>
      <c r="H2720" s="501">
        <v>147.97719999999998</v>
      </c>
    </row>
    <row r="2721" spans="1:8" x14ac:dyDescent="0.2">
      <c r="A2721" s="80">
        <v>42482</v>
      </c>
      <c r="B2721" s="81">
        <v>14</v>
      </c>
      <c r="H2721" s="501">
        <v>148.95260000000002</v>
      </c>
    </row>
    <row r="2722" spans="1:8" x14ac:dyDescent="0.2">
      <c r="A2722" s="80">
        <v>42482</v>
      </c>
      <c r="B2722" s="81">
        <v>15</v>
      </c>
      <c r="H2722" s="501">
        <v>148.37179999999998</v>
      </c>
    </row>
    <row r="2723" spans="1:8" x14ac:dyDescent="0.2">
      <c r="A2723" s="80">
        <v>42482</v>
      </c>
      <c r="B2723" s="81">
        <v>16</v>
      </c>
      <c r="H2723" s="501">
        <v>148.386</v>
      </c>
    </row>
    <row r="2724" spans="1:8" x14ac:dyDescent="0.2">
      <c r="A2724" s="80">
        <v>42482</v>
      </c>
      <c r="B2724" s="81">
        <v>17</v>
      </c>
      <c r="H2724" s="501">
        <v>146.44400000000005</v>
      </c>
    </row>
    <row r="2725" spans="1:8" x14ac:dyDescent="0.2">
      <c r="A2725" s="80">
        <v>42482</v>
      </c>
      <c r="B2725" s="81">
        <v>18</v>
      </c>
      <c r="H2725" s="501">
        <v>141.30799999999999</v>
      </c>
    </row>
    <row r="2726" spans="1:8" x14ac:dyDescent="0.2">
      <c r="A2726" s="80">
        <v>42482</v>
      </c>
      <c r="B2726" s="81">
        <v>19</v>
      </c>
      <c r="H2726" s="501">
        <v>130.80799999999999</v>
      </c>
    </row>
    <row r="2727" spans="1:8" x14ac:dyDescent="0.2">
      <c r="A2727" s="80">
        <v>42482</v>
      </c>
      <c r="B2727" s="81">
        <v>20</v>
      </c>
      <c r="H2727" s="501">
        <v>128.28800000000001</v>
      </c>
    </row>
    <row r="2728" spans="1:8" x14ac:dyDescent="0.2">
      <c r="A2728" s="80">
        <v>42482</v>
      </c>
      <c r="B2728" s="81">
        <v>21</v>
      </c>
      <c r="H2728" s="501">
        <v>128.16799999999998</v>
      </c>
    </row>
    <row r="2729" spans="1:8" x14ac:dyDescent="0.2">
      <c r="A2729" s="80">
        <v>42482</v>
      </c>
      <c r="B2729" s="81">
        <v>22</v>
      </c>
      <c r="H2729" s="501">
        <v>120.50800000000001</v>
      </c>
    </row>
    <row r="2730" spans="1:8" x14ac:dyDescent="0.2">
      <c r="A2730" s="80">
        <v>42482</v>
      </c>
      <c r="B2730" s="81">
        <v>23</v>
      </c>
      <c r="H2730" s="501">
        <v>109.62799999999999</v>
      </c>
    </row>
    <row r="2731" spans="1:8" x14ac:dyDescent="0.2">
      <c r="A2731" s="80">
        <v>42482</v>
      </c>
      <c r="B2731" s="81">
        <v>24</v>
      </c>
      <c r="H2731" s="501">
        <v>98.524000000000001</v>
      </c>
    </row>
    <row r="2732" spans="1:8" x14ac:dyDescent="0.2">
      <c r="A2732" s="80">
        <v>42483</v>
      </c>
      <c r="B2732" s="81">
        <v>1</v>
      </c>
      <c r="H2732" s="501">
        <v>89.28</v>
      </c>
    </row>
    <row r="2733" spans="1:8" x14ac:dyDescent="0.2">
      <c r="A2733" s="80">
        <v>42483</v>
      </c>
      <c r="B2733" s="81">
        <v>2</v>
      </c>
      <c r="H2733" s="501">
        <v>83.312000000000012</v>
      </c>
    </row>
    <row r="2734" spans="1:8" x14ac:dyDescent="0.2">
      <c r="A2734" s="80">
        <v>42483</v>
      </c>
      <c r="B2734" s="81">
        <v>3</v>
      </c>
      <c r="H2734" s="501">
        <v>79.38</v>
      </c>
    </row>
    <row r="2735" spans="1:8" x14ac:dyDescent="0.2">
      <c r="A2735" s="80">
        <v>42483</v>
      </c>
      <c r="B2735" s="81">
        <v>4</v>
      </c>
      <c r="H2735" s="501">
        <v>77.38000000000001</v>
      </c>
    </row>
    <row r="2736" spans="1:8" x14ac:dyDescent="0.2">
      <c r="A2736" s="80">
        <v>42483</v>
      </c>
      <c r="B2736" s="81">
        <v>5</v>
      </c>
      <c r="H2736" s="501">
        <v>77.160000000000011</v>
      </c>
    </row>
    <row r="2737" spans="1:8" x14ac:dyDescent="0.2">
      <c r="A2737" s="80">
        <v>42483</v>
      </c>
      <c r="B2737" s="81">
        <v>6</v>
      </c>
      <c r="H2737" s="501">
        <v>79.487999999999985</v>
      </c>
    </row>
    <row r="2738" spans="1:8" x14ac:dyDescent="0.2">
      <c r="A2738" s="80">
        <v>42483</v>
      </c>
      <c r="B2738" s="81">
        <v>7</v>
      </c>
      <c r="H2738" s="501">
        <v>80.928000000000011</v>
      </c>
    </row>
    <row r="2739" spans="1:8" x14ac:dyDescent="0.2">
      <c r="A2739" s="80">
        <v>42483</v>
      </c>
      <c r="B2739" s="81">
        <v>8</v>
      </c>
      <c r="H2739" s="501">
        <v>87.987999999999985</v>
      </c>
    </row>
    <row r="2740" spans="1:8" x14ac:dyDescent="0.2">
      <c r="A2740" s="80">
        <v>42483</v>
      </c>
      <c r="B2740" s="81">
        <v>9</v>
      </c>
      <c r="H2740" s="501">
        <v>97.635999999999996</v>
      </c>
    </row>
    <row r="2741" spans="1:8" x14ac:dyDescent="0.2">
      <c r="A2741" s="80">
        <v>42483</v>
      </c>
      <c r="B2741" s="81">
        <v>10</v>
      </c>
      <c r="H2741" s="501">
        <v>106.94</v>
      </c>
    </row>
    <row r="2742" spans="1:8" x14ac:dyDescent="0.2">
      <c r="A2742" s="80">
        <v>42483</v>
      </c>
      <c r="B2742" s="81">
        <v>11</v>
      </c>
      <c r="H2742" s="501">
        <v>111.384</v>
      </c>
    </row>
    <row r="2743" spans="1:8" x14ac:dyDescent="0.2">
      <c r="A2743" s="80">
        <v>42483</v>
      </c>
      <c r="B2743" s="81">
        <v>12</v>
      </c>
      <c r="H2743" s="501">
        <v>115.89200000000001</v>
      </c>
    </row>
    <row r="2744" spans="1:8" x14ac:dyDescent="0.2">
      <c r="A2744" s="80">
        <v>42483</v>
      </c>
      <c r="B2744" s="81">
        <v>13</v>
      </c>
      <c r="H2744" s="501">
        <v>118.76400000000002</v>
      </c>
    </row>
    <row r="2745" spans="1:8" x14ac:dyDescent="0.2">
      <c r="A2745" s="80">
        <v>42483</v>
      </c>
      <c r="B2745" s="81">
        <v>14</v>
      </c>
      <c r="H2745" s="501">
        <v>117.79600000000001</v>
      </c>
    </row>
    <row r="2746" spans="1:8" x14ac:dyDescent="0.2">
      <c r="A2746" s="80">
        <v>42483</v>
      </c>
      <c r="B2746" s="81">
        <v>15</v>
      </c>
      <c r="H2746" s="501">
        <v>119.184</v>
      </c>
    </row>
    <row r="2747" spans="1:8" x14ac:dyDescent="0.2">
      <c r="A2747" s="80">
        <v>42483</v>
      </c>
      <c r="B2747" s="81">
        <v>16</v>
      </c>
      <c r="H2747" s="501">
        <v>119.36399999999999</v>
      </c>
    </row>
    <row r="2748" spans="1:8" x14ac:dyDescent="0.2">
      <c r="A2748" s="80">
        <v>42483</v>
      </c>
      <c r="B2748" s="81">
        <v>17</v>
      </c>
      <c r="H2748" s="501">
        <v>109.35999999999999</v>
      </c>
    </row>
    <row r="2749" spans="1:8" x14ac:dyDescent="0.2">
      <c r="A2749" s="80">
        <v>42483</v>
      </c>
      <c r="B2749" s="81">
        <v>18</v>
      </c>
      <c r="H2749" s="501">
        <v>107.44</v>
      </c>
    </row>
    <row r="2750" spans="1:8" x14ac:dyDescent="0.2">
      <c r="A2750" s="80">
        <v>42483</v>
      </c>
      <c r="B2750" s="81">
        <v>19</v>
      </c>
      <c r="H2750" s="501">
        <v>106.32000000000001</v>
      </c>
    </row>
    <row r="2751" spans="1:8" x14ac:dyDescent="0.2">
      <c r="A2751" s="80">
        <v>42483</v>
      </c>
      <c r="B2751" s="81">
        <v>20</v>
      </c>
      <c r="H2751" s="501">
        <v>115.84400000000001</v>
      </c>
    </row>
    <row r="2752" spans="1:8" x14ac:dyDescent="0.2">
      <c r="A2752" s="80">
        <v>42483</v>
      </c>
      <c r="B2752" s="81">
        <v>21</v>
      </c>
      <c r="H2752" s="501">
        <v>121.24400000000001</v>
      </c>
    </row>
    <row r="2753" spans="1:8" x14ac:dyDescent="0.2">
      <c r="A2753" s="80">
        <v>42483</v>
      </c>
      <c r="B2753" s="81">
        <v>22</v>
      </c>
      <c r="H2753" s="501">
        <v>115.64400000000001</v>
      </c>
    </row>
    <row r="2754" spans="1:8" x14ac:dyDescent="0.2">
      <c r="A2754" s="80">
        <v>42483</v>
      </c>
      <c r="B2754" s="81">
        <v>23</v>
      </c>
      <c r="H2754" s="501">
        <v>106.188</v>
      </c>
    </row>
    <row r="2755" spans="1:8" x14ac:dyDescent="0.2">
      <c r="A2755" s="80">
        <v>42483</v>
      </c>
      <c r="B2755" s="81">
        <v>24</v>
      </c>
      <c r="H2755" s="501">
        <v>96.676000000000016</v>
      </c>
    </row>
    <row r="2756" spans="1:8" x14ac:dyDescent="0.2">
      <c r="A2756" s="80">
        <v>42484</v>
      </c>
      <c r="B2756" s="81">
        <v>1</v>
      </c>
      <c r="H2756" s="501">
        <v>88.147999999999996</v>
      </c>
    </row>
    <row r="2757" spans="1:8" x14ac:dyDescent="0.2">
      <c r="A2757" s="80">
        <v>42484</v>
      </c>
      <c r="B2757" s="81">
        <v>2</v>
      </c>
      <c r="H2757" s="501">
        <v>82.584000000000003</v>
      </c>
    </row>
    <row r="2758" spans="1:8" x14ac:dyDescent="0.2">
      <c r="A2758" s="80">
        <v>42484</v>
      </c>
      <c r="B2758" s="81">
        <v>3</v>
      </c>
      <c r="H2758" s="501">
        <v>78.89200000000001</v>
      </c>
    </row>
    <row r="2759" spans="1:8" x14ac:dyDescent="0.2">
      <c r="A2759" s="80">
        <v>42484</v>
      </c>
      <c r="B2759" s="81">
        <v>4</v>
      </c>
      <c r="H2759" s="501">
        <v>76.916000000000011</v>
      </c>
    </row>
    <row r="2760" spans="1:8" x14ac:dyDescent="0.2">
      <c r="A2760" s="80">
        <v>42484</v>
      </c>
      <c r="B2760" s="81">
        <v>5</v>
      </c>
      <c r="H2760" s="501">
        <v>76.616000000000014</v>
      </c>
    </row>
    <row r="2761" spans="1:8" x14ac:dyDescent="0.2">
      <c r="A2761" s="80">
        <v>42484</v>
      </c>
      <c r="B2761" s="81">
        <v>6</v>
      </c>
      <c r="H2761" s="501">
        <v>78.203999999999994</v>
      </c>
    </row>
    <row r="2762" spans="1:8" x14ac:dyDescent="0.2">
      <c r="A2762" s="80">
        <v>42484</v>
      </c>
      <c r="B2762" s="81">
        <v>7</v>
      </c>
      <c r="H2762" s="501">
        <v>78.14</v>
      </c>
    </row>
    <row r="2763" spans="1:8" x14ac:dyDescent="0.2">
      <c r="A2763" s="80">
        <v>42484</v>
      </c>
      <c r="B2763" s="81">
        <v>8</v>
      </c>
      <c r="H2763" s="501">
        <v>82.103999999999999</v>
      </c>
    </row>
    <row r="2764" spans="1:8" x14ac:dyDescent="0.2">
      <c r="A2764" s="80">
        <v>42484</v>
      </c>
      <c r="B2764" s="81">
        <v>9</v>
      </c>
      <c r="H2764" s="501">
        <v>90.284000000000006</v>
      </c>
    </row>
    <row r="2765" spans="1:8" x14ac:dyDescent="0.2">
      <c r="A2765" s="80">
        <v>42484</v>
      </c>
      <c r="B2765" s="81">
        <v>10</v>
      </c>
      <c r="H2765" s="501">
        <v>95.86399999999999</v>
      </c>
    </row>
    <row r="2766" spans="1:8" x14ac:dyDescent="0.2">
      <c r="A2766" s="80">
        <v>42484</v>
      </c>
      <c r="B2766" s="81">
        <v>11</v>
      </c>
      <c r="H2766" s="501">
        <v>93.8</v>
      </c>
    </row>
    <row r="2767" spans="1:8" x14ac:dyDescent="0.2">
      <c r="A2767" s="80">
        <v>42484</v>
      </c>
      <c r="B2767" s="81">
        <v>12</v>
      </c>
      <c r="H2767" s="501">
        <v>92.703999999999979</v>
      </c>
    </row>
    <row r="2768" spans="1:8" x14ac:dyDescent="0.2">
      <c r="A2768" s="80">
        <v>42484</v>
      </c>
      <c r="B2768" s="81">
        <v>13</v>
      </c>
      <c r="H2768" s="501">
        <v>96.268000000000001</v>
      </c>
    </row>
    <row r="2769" spans="1:8" x14ac:dyDescent="0.2">
      <c r="A2769" s="80">
        <v>42484</v>
      </c>
      <c r="B2769" s="81">
        <v>14</v>
      </c>
      <c r="H2769" s="501">
        <v>98.14</v>
      </c>
    </row>
    <row r="2770" spans="1:8" x14ac:dyDescent="0.2">
      <c r="A2770" s="80">
        <v>42484</v>
      </c>
      <c r="B2770" s="81">
        <v>15</v>
      </c>
      <c r="H2770" s="501">
        <v>96.031999999999996</v>
      </c>
    </row>
    <row r="2771" spans="1:8" x14ac:dyDescent="0.2">
      <c r="A2771" s="80">
        <v>42484</v>
      </c>
      <c r="B2771" s="81">
        <v>16</v>
      </c>
      <c r="H2771" s="501">
        <v>110.04</v>
      </c>
    </row>
    <row r="2772" spans="1:8" x14ac:dyDescent="0.2">
      <c r="A2772" s="80">
        <v>42484</v>
      </c>
      <c r="B2772" s="81">
        <v>17</v>
      </c>
      <c r="H2772" s="501">
        <v>114.23199999999999</v>
      </c>
    </row>
    <row r="2773" spans="1:8" x14ac:dyDescent="0.2">
      <c r="A2773" s="80">
        <v>42484</v>
      </c>
      <c r="B2773" s="81">
        <v>18</v>
      </c>
      <c r="H2773" s="501">
        <v>115.176</v>
      </c>
    </row>
    <row r="2774" spans="1:8" x14ac:dyDescent="0.2">
      <c r="A2774" s="80">
        <v>42484</v>
      </c>
      <c r="B2774" s="81">
        <v>19</v>
      </c>
      <c r="H2774" s="501">
        <v>113.792</v>
      </c>
    </row>
    <row r="2775" spans="1:8" x14ac:dyDescent="0.2">
      <c r="A2775" s="80">
        <v>42484</v>
      </c>
      <c r="B2775" s="81">
        <v>20</v>
      </c>
      <c r="H2775" s="501">
        <v>115.0179</v>
      </c>
    </row>
    <row r="2776" spans="1:8" x14ac:dyDescent="0.2">
      <c r="A2776" s="80">
        <v>42484</v>
      </c>
      <c r="B2776" s="81">
        <v>21</v>
      </c>
      <c r="H2776" s="501">
        <v>116.57499900000001</v>
      </c>
    </row>
    <row r="2777" spans="1:8" x14ac:dyDescent="0.2">
      <c r="A2777" s="80">
        <v>42484</v>
      </c>
      <c r="B2777" s="81">
        <v>22</v>
      </c>
      <c r="H2777" s="501">
        <v>109.84889600000001</v>
      </c>
    </row>
    <row r="2778" spans="1:8" x14ac:dyDescent="0.2">
      <c r="A2778" s="80">
        <v>42484</v>
      </c>
      <c r="B2778" s="81">
        <v>23</v>
      </c>
      <c r="H2778" s="501">
        <v>100.95249800000001</v>
      </c>
    </row>
    <row r="2779" spans="1:8" x14ac:dyDescent="0.2">
      <c r="A2779" s="80">
        <v>42484</v>
      </c>
      <c r="B2779" s="81">
        <v>24</v>
      </c>
      <c r="H2779" s="501">
        <v>91.4392</v>
      </c>
    </row>
    <row r="2780" spans="1:8" x14ac:dyDescent="0.2">
      <c r="A2780" s="80">
        <v>42485</v>
      </c>
      <c r="B2780" s="81">
        <v>1</v>
      </c>
      <c r="H2780" s="501">
        <v>85.544000000000011</v>
      </c>
    </row>
    <row r="2781" spans="1:8" x14ac:dyDescent="0.2">
      <c r="A2781" s="80">
        <v>42485</v>
      </c>
      <c r="B2781" s="81">
        <v>2</v>
      </c>
      <c r="H2781" s="501">
        <v>80.02</v>
      </c>
    </row>
    <row r="2782" spans="1:8" x14ac:dyDescent="0.2">
      <c r="A2782" s="80">
        <v>42485</v>
      </c>
      <c r="B2782" s="81">
        <v>3</v>
      </c>
      <c r="H2782" s="501">
        <v>77.471999999999994</v>
      </c>
    </row>
    <row r="2783" spans="1:8" x14ac:dyDescent="0.2">
      <c r="A2783" s="80">
        <v>42485</v>
      </c>
      <c r="B2783" s="81">
        <v>4</v>
      </c>
      <c r="H2783" s="501">
        <v>76.472000000000008</v>
      </c>
    </row>
    <row r="2784" spans="1:8" x14ac:dyDescent="0.2">
      <c r="A2784" s="80">
        <v>42485</v>
      </c>
      <c r="B2784" s="81">
        <v>5</v>
      </c>
      <c r="H2784" s="501">
        <v>80.028000000000006</v>
      </c>
    </row>
    <row r="2785" spans="1:8" x14ac:dyDescent="0.2">
      <c r="A2785" s="80">
        <v>42485</v>
      </c>
      <c r="B2785" s="81">
        <v>6</v>
      </c>
      <c r="H2785" s="501">
        <v>88.600000000000009</v>
      </c>
    </row>
    <row r="2786" spans="1:8" x14ac:dyDescent="0.2">
      <c r="A2786" s="80">
        <v>42485</v>
      </c>
      <c r="B2786" s="81">
        <v>7</v>
      </c>
      <c r="H2786" s="501">
        <v>96.655999999999992</v>
      </c>
    </row>
    <row r="2787" spans="1:8" x14ac:dyDescent="0.2">
      <c r="A2787" s="80">
        <v>42485</v>
      </c>
      <c r="B2787" s="81">
        <v>8</v>
      </c>
      <c r="H2787" s="501">
        <v>105.64800000000001</v>
      </c>
    </row>
    <row r="2788" spans="1:8" x14ac:dyDescent="0.2">
      <c r="A2788" s="80">
        <v>42485</v>
      </c>
      <c r="B2788" s="81">
        <v>9</v>
      </c>
      <c r="H2788" s="501">
        <v>114.63600000000001</v>
      </c>
    </row>
    <row r="2789" spans="1:8" x14ac:dyDescent="0.2">
      <c r="A2789" s="80">
        <v>42485</v>
      </c>
      <c r="B2789" s="81">
        <v>10</v>
      </c>
      <c r="H2789" s="501">
        <v>120.91599999999998</v>
      </c>
    </row>
    <row r="2790" spans="1:8" x14ac:dyDescent="0.2">
      <c r="A2790" s="80">
        <v>42485</v>
      </c>
      <c r="B2790" s="81">
        <v>11</v>
      </c>
      <c r="H2790" s="501">
        <v>116.95999999999998</v>
      </c>
    </row>
    <row r="2791" spans="1:8" x14ac:dyDescent="0.2">
      <c r="A2791" s="80">
        <v>42485</v>
      </c>
      <c r="B2791" s="81">
        <v>12</v>
      </c>
      <c r="H2791" s="501">
        <v>105.55600000000003</v>
      </c>
    </row>
    <row r="2792" spans="1:8" x14ac:dyDescent="0.2">
      <c r="A2792" s="80">
        <v>42485</v>
      </c>
      <c r="B2792" s="81">
        <v>13</v>
      </c>
      <c r="H2792" s="501">
        <v>105.072</v>
      </c>
    </row>
    <row r="2793" spans="1:8" x14ac:dyDescent="0.2">
      <c r="A2793" s="80">
        <v>42485</v>
      </c>
      <c r="B2793" s="81">
        <v>14</v>
      </c>
      <c r="H2793" s="501">
        <v>102.196</v>
      </c>
    </row>
    <row r="2794" spans="1:8" x14ac:dyDescent="0.2">
      <c r="A2794" s="80">
        <v>42485</v>
      </c>
      <c r="B2794" s="81">
        <v>15</v>
      </c>
      <c r="H2794" s="501">
        <v>103.98400000000001</v>
      </c>
    </row>
    <row r="2795" spans="1:8" x14ac:dyDescent="0.2">
      <c r="A2795" s="80">
        <v>42485</v>
      </c>
      <c r="B2795" s="81">
        <v>16</v>
      </c>
      <c r="H2795" s="501">
        <v>102.708</v>
      </c>
    </row>
    <row r="2796" spans="1:8" x14ac:dyDescent="0.2">
      <c r="A2796" s="80">
        <v>42485</v>
      </c>
      <c r="B2796" s="81">
        <v>17</v>
      </c>
      <c r="H2796" s="501">
        <v>123.708</v>
      </c>
    </row>
    <row r="2797" spans="1:8" x14ac:dyDescent="0.2">
      <c r="A2797" s="80">
        <v>42485</v>
      </c>
      <c r="B2797" s="81">
        <v>18</v>
      </c>
      <c r="H2797" s="501">
        <v>127.61999999999999</v>
      </c>
    </row>
    <row r="2798" spans="1:8" x14ac:dyDescent="0.2">
      <c r="A2798" s="80">
        <v>42485</v>
      </c>
      <c r="B2798" s="81">
        <v>19</v>
      </c>
      <c r="H2798" s="501">
        <v>120.22800000000001</v>
      </c>
    </row>
    <row r="2799" spans="1:8" x14ac:dyDescent="0.2">
      <c r="A2799" s="80">
        <v>42485</v>
      </c>
      <c r="B2799" s="81">
        <v>20</v>
      </c>
      <c r="H2799" s="501">
        <v>120.34819999999999</v>
      </c>
    </row>
    <row r="2800" spans="1:8" x14ac:dyDescent="0.2">
      <c r="A2800" s="80">
        <v>42485</v>
      </c>
      <c r="B2800" s="81">
        <v>21</v>
      </c>
      <c r="H2800" s="501">
        <v>121.00969999999998</v>
      </c>
    </row>
    <row r="2801" spans="1:8" x14ac:dyDescent="0.2">
      <c r="A2801" s="80">
        <v>42485</v>
      </c>
      <c r="B2801" s="81">
        <v>22</v>
      </c>
      <c r="H2801" s="501">
        <v>114.062196</v>
      </c>
    </row>
    <row r="2802" spans="1:8" x14ac:dyDescent="0.2">
      <c r="A2802" s="80">
        <v>42485</v>
      </c>
      <c r="B2802" s="81">
        <v>23</v>
      </c>
      <c r="H2802" s="501">
        <v>102.16029999999998</v>
      </c>
    </row>
    <row r="2803" spans="1:8" x14ac:dyDescent="0.2">
      <c r="A2803" s="80">
        <v>42485</v>
      </c>
      <c r="B2803" s="81">
        <v>24</v>
      </c>
      <c r="H2803" s="501">
        <v>91.46159999999999</v>
      </c>
    </row>
    <row r="2804" spans="1:8" x14ac:dyDescent="0.2">
      <c r="A2804" s="80">
        <v>42486</v>
      </c>
      <c r="B2804" s="81">
        <v>1</v>
      </c>
      <c r="H2804" s="501">
        <v>84.872000000000014</v>
      </c>
    </row>
    <row r="2805" spans="1:8" x14ac:dyDescent="0.2">
      <c r="A2805" s="80">
        <v>42486</v>
      </c>
      <c r="B2805" s="81">
        <v>2</v>
      </c>
      <c r="H2805" s="501">
        <v>79.936000000000007</v>
      </c>
    </row>
    <row r="2806" spans="1:8" x14ac:dyDescent="0.2">
      <c r="A2806" s="80">
        <v>42486</v>
      </c>
      <c r="B2806" s="81">
        <v>3</v>
      </c>
      <c r="H2806" s="501">
        <v>77.044000000000011</v>
      </c>
    </row>
    <row r="2807" spans="1:8" x14ac:dyDescent="0.2">
      <c r="A2807" s="80">
        <v>42486</v>
      </c>
      <c r="B2807" s="81">
        <v>4</v>
      </c>
      <c r="H2807" s="501">
        <v>76.343999999999994</v>
      </c>
    </row>
    <row r="2808" spans="1:8" x14ac:dyDescent="0.2">
      <c r="A2808" s="80">
        <v>42486</v>
      </c>
      <c r="B2808" s="81">
        <v>5</v>
      </c>
      <c r="H2808" s="501">
        <v>78.760000000000005</v>
      </c>
    </row>
    <row r="2809" spans="1:8" x14ac:dyDescent="0.2">
      <c r="A2809" s="80">
        <v>42486</v>
      </c>
      <c r="B2809" s="81">
        <v>6</v>
      </c>
      <c r="H2809" s="501">
        <v>87.72</v>
      </c>
    </row>
    <row r="2810" spans="1:8" x14ac:dyDescent="0.2">
      <c r="A2810" s="80">
        <v>42486</v>
      </c>
      <c r="B2810" s="81">
        <v>7</v>
      </c>
      <c r="H2810" s="501">
        <v>97.820000000000007</v>
      </c>
    </row>
    <row r="2811" spans="1:8" x14ac:dyDescent="0.2">
      <c r="A2811" s="80">
        <v>42486</v>
      </c>
      <c r="B2811" s="81">
        <v>8</v>
      </c>
      <c r="H2811" s="501">
        <v>107.08800000000001</v>
      </c>
    </row>
    <row r="2812" spans="1:8" x14ac:dyDescent="0.2">
      <c r="A2812" s="80">
        <v>42486</v>
      </c>
      <c r="B2812" s="81">
        <v>9</v>
      </c>
      <c r="H2812" s="501">
        <v>113.91199999999999</v>
      </c>
    </row>
    <row r="2813" spans="1:8" x14ac:dyDescent="0.2">
      <c r="A2813" s="80">
        <v>42486</v>
      </c>
      <c r="B2813" s="81">
        <v>10</v>
      </c>
      <c r="H2813" s="501">
        <v>118.24</v>
      </c>
    </row>
    <row r="2814" spans="1:8" x14ac:dyDescent="0.2">
      <c r="A2814" s="80">
        <v>42486</v>
      </c>
      <c r="B2814" s="81">
        <v>11</v>
      </c>
      <c r="H2814" s="501">
        <v>122.90000000000002</v>
      </c>
    </row>
    <row r="2815" spans="1:8" x14ac:dyDescent="0.2">
      <c r="A2815" s="80">
        <v>42486</v>
      </c>
      <c r="B2815" s="81">
        <v>12</v>
      </c>
      <c r="H2815" s="501">
        <v>125.244</v>
      </c>
    </row>
    <row r="2816" spans="1:8" x14ac:dyDescent="0.2">
      <c r="A2816" s="80">
        <v>42486</v>
      </c>
      <c r="B2816" s="81">
        <v>13</v>
      </c>
      <c r="H2816" s="501">
        <v>126.69199999999999</v>
      </c>
    </row>
    <row r="2817" spans="1:8" x14ac:dyDescent="0.2">
      <c r="A2817" s="80">
        <v>42486</v>
      </c>
      <c r="B2817" s="81">
        <v>14</v>
      </c>
      <c r="H2817" s="501">
        <v>128.36799999999999</v>
      </c>
    </row>
    <row r="2818" spans="1:8" x14ac:dyDescent="0.2">
      <c r="A2818" s="80">
        <v>42486</v>
      </c>
      <c r="B2818" s="81">
        <v>15</v>
      </c>
      <c r="H2818" s="501">
        <v>130.44799999999998</v>
      </c>
    </row>
    <row r="2819" spans="1:8" x14ac:dyDescent="0.2">
      <c r="A2819" s="80">
        <v>42486</v>
      </c>
      <c r="B2819" s="81">
        <v>16</v>
      </c>
      <c r="H2819" s="501">
        <v>131.73200000000003</v>
      </c>
    </row>
    <row r="2820" spans="1:8" x14ac:dyDescent="0.2">
      <c r="A2820" s="80">
        <v>42486</v>
      </c>
      <c r="B2820" s="81">
        <v>17</v>
      </c>
      <c r="H2820" s="501">
        <v>131.43600000000001</v>
      </c>
    </row>
    <row r="2821" spans="1:8" x14ac:dyDescent="0.2">
      <c r="A2821" s="80">
        <v>42486</v>
      </c>
      <c r="B2821" s="81">
        <v>18</v>
      </c>
      <c r="H2821" s="501">
        <v>129.608</v>
      </c>
    </row>
    <row r="2822" spans="1:8" x14ac:dyDescent="0.2">
      <c r="A2822" s="80">
        <v>42486</v>
      </c>
      <c r="B2822" s="81">
        <v>19</v>
      </c>
      <c r="H2822" s="501">
        <v>122.28</v>
      </c>
    </row>
    <row r="2823" spans="1:8" x14ac:dyDescent="0.2">
      <c r="A2823" s="80">
        <v>42486</v>
      </c>
      <c r="B2823" s="81">
        <v>20</v>
      </c>
      <c r="H2823" s="501">
        <v>122.52799999999999</v>
      </c>
    </row>
    <row r="2824" spans="1:8" x14ac:dyDescent="0.2">
      <c r="A2824" s="80">
        <v>42486</v>
      </c>
      <c r="B2824" s="81">
        <v>21</v>
      </c>
      <c r="H2824" s="501">
        <v>124.49199999999999</v>
      </c>
    </row>
    <row r="2825" spans="1:8" x14ac:dyDescent="0.2">
      <c r="A2825" s="80">
        <v>42486</v>
      </c>
      <c r="B2825" s="81">
        <v>22</v>
      </c>
      <c r="H2825" s="501">
        <v>116.404</v>
      </c>
    </row>
    <row r="2826" spans="1:8" x14ac:dyDescent="0.2">
      <c r="A2826" s="80">
        <v>42486</v>
      </c>
      <c r="B2826" s="81">
        <v>23</v>
      </c>
      <c r="H2826" s="501">
        <v>103.94000000000001</v>
      </c>
    </row>
    <row r="2827" spans="1:8" x14ac:dyDescent="0.2">
      <c r="A2827" s="80">
        <v>42486</v>
      </c>
      <c r="B2827" s="81">
        <v>24</v>
      </c>
      <c r="H2827" s="501">
        <v>93.215999999999994</v>
      </c>
    </row>
    <row r="2828" spans="1:8" x14ac:dyDescent="0.2">
      <c r="A2828" s="80">
        <v>42487</v>
      </c>
      <c r="B2828" s="81">
        <v>1</v>
      </c>
      <c r="H2828" s="501">
        <v>85.472000000000008</v>
      </c>
    </row>
    <row r="2829" spans="1:8" x14ac:dyDescent="0.2">
      <c r="A2829" s="80">
        <v>42487</v>
      </c>
      <c r="B2829" s="81">
        <v>2</v>
      </c>
      <c r="H2829" s="501">
        <v>80.488000000000014</v>
      </c>
    </row>
    <row r="2830" spans="1:8" x14ac:dyDescent="0.2">
      <c r="A2830" s="80">
        <v>42487</v>
      </c>
      <c r="B2830" s="81">
        <v>3</v>
      </c>
      <c r="H2830" s="501">
        <v>77.783999999999992</v>
      </c>
    </row>
    <row r="2831" spans="1:8" x14ac:dyDescent="0.2">
      <c r="A2831" s="80">
        <v>42487</v>
      </c>
      <c r="B2831" s="81">
        <v>4</v>
      </c>
      <c r="H2831" s="501">
        <v>76.868000000000009</v>
      </c>
    </row>
    <row r="2832" spans="1:8" x14ac:dyDescent="0.2">
      <c r="A2832" s="80">
        <v>42487</v>
      </c>
      <c r="B2832" s="81">
        <v>5</v>
      </c>
      <c r="H2832" s="501">
        <v>79.8</v>
      </c>
    </row>
    <row r="2833" spans="1:8" x14ac:dyDescent="0.2">
      <c r="A2833" s="80">
        <v>42487</v>
      </c>
      <c r="B2833" s="81">
        <v>6</v>
      </c>
      <c r="H2833" s="501">
        <v>87.888000000000005</v>
      </c>
    </row>
    <row r="2834" spans="1:8" x14ac:dyDescent="0.2">
      <c r="A2834" s="80">
        <v>42487</v>
      </c>
      <c r="B2834" s="81">
        <v>7</v>
      </c>
      <c r="H2834" s="501">
        <v>97.503999999999991</v>
      </c>
    </row>
    <row r="2835" spans="1:8" x14ac:dyDescent="0.2">
      <c r="A2835" s="80">
        <v>42487</v>
      </c>
      <c r="B2835" s="81">
        <v>8</v>
      </c>
      <c r="H2835" s="501">
        <v>103.68</v>
      </c>
    </row>
    <row r="2836" spans="1:8" x14ac:dyDescent="0.2">
      <c r="A2836" s="80">
        <v>42487</v>
      </c>
      <c r="B2836" s="81">
        <v>9</v>
      </c>
      <c r="H2836" s="501">
        <v>100.72000000000001</v>
      </c>
    </row>
    <row r="2837" spans="1:8" x14ac:dyDescent="0.2">
      <c r="A2837" s="80">
        <v>42487</v>
      </c>
      <c r="B2837" s="81">
        <v>10</v>
      </c>
      <c r="H2837" s="501">
        <v>106.90000000000002</v>
      </c>
    </row>
    <row r="2838" spans="1:8" x14ac:dyDescent="0.2">
      <c r="A2838" s="80">
        <v>42487</v>
      </c>
      <c r="B2838" s="81">
        <v>11</v>
      </c>
      <c r="H2838" s="501">
        <v>112.64400000000001</v>
      </c>
    </row>
    <row r="2839" spans="1:8" x14ac:dyDescent="0.2">
      <c r="A2839" s="80">
        <v>42487</v>
      </c>
      <c r="B2839" s="81">
        <v>12</v>
      </c>
      <c r="H2839" s="501">
        <v>128.49199999999999</v>
      </c>
    </row>
    <row r="2840" spans="1:8" x14ac:dyDescent="0.2">
      <c r="A2840" s="80">
        <v>42487</v>
      </c>
      <c r="B2840" s="81">
        <v>13</v>
      </c>
      <c r="H2840" s="501">
        <v>130.53599999999997</v>
      </c>
    </row>
    <row r="2841" spans="1:8" x14ac:dyDescent="0.2">
      <c r="A2841" s="80">
        <v>42487</v>
      </c>
      <c r="B2841" s="81">
        <v>14</v>
      </c>
      <c r="H2841" s="501">
        <v>132.732</v>
      </c>
    </row>
    <row r="2842" spans="1:8" x14ac:dyDescent="0.2">
      <c r="A2842" s="80">
        <v>42487</v>
      </c>
      <c r="B2842" s="81">
        <v>15</v>
      </c>
      <c r="H2842" s="501">
        <v>133.31199999999998</v>
      </c>
    </row>
    <row r="2843" spans="1:8" x14ac:dyDescent="0.2">
      <c r="A2843" s="80">
        <v>42487</v>
      </c>
      <c r="B2843" s="81">
        <v>16</v>
      </c>
      <c r="H2843" s="501">
        <v>132.14400000000001</v>
      </c>
    </row>
    <row r="2844" spans="1:8" x14ac:dyDescent="0.2">
      <c r="A2844" s="80">
        <v>42487</v>
      </c>
      <c r="B2844" s="81">
        <v>17</v>
      </c>
      <c r="H2844" s="501">
        <v>133.22000000000003</v>
      </c>
    </row>
    <row r="2845" spans="1:8" x14ac:dyDescent="0.2">
      <c r="A2845" s="80">
        <v>42487</v>
      </c>
      <c r="B2845" s="81">
        <v>18</v>
      </c>
      <c r="H2845" s="501">
        <v>129.73199999999997</v>
      </c>
    </row>
    <row r="2846" spans="1:8" x14ac:dyDescent="0.2">
      <c r="A2846" s="80">
        <v>42487</v>
      </c>
      <c r="B2846" s="81">
        <v>19</v>
      </c>
      <c r="H2846" s="501">
        <v>123.33999999999999</v>
      </c>
    </row>
    <row r="2847" spans="1:8" x14ac:dyDescent="0.2">
      <c r="A2847" s="80">
        <v>42487</v>
      </c>
      <c r="B2847" s="81">
        <v>20</v>
      </c>
      <c r="H2847" s="501">
        <v>123.65200000000002</v>
      </c>
    </row>
    <row r="2848" spans="1:8" x14ac:dyDescent="0.2">
      <c r="A2848" s="80">
        <v>42487</v>
      </c>
      <c r="B2848" s="81">
        <v>21</v>
      </c>
      <c r="H2848" s="501">
        <v>125.336</v>
      </c>
    </row>
    <row r="2849" spans="1:8" x14ac:dyDescent="0.2">
      <c r="A2849" s="80">
        <v>42487</v>
      </c>
      <c r="B2849" s="81">
        <v>22</v>
      </c>
      <c r="H2849" s="501">
        <v>117.30800000000001</v>
      </c>
    </row>
    <row r="2850" spans="1:8" x14ac:dyDescent="0.2">
      <c r="A2850" s="80">
        <v>42487</v>
      </c>
      <c r="B2850" s="81">
        <v>23</v>
      </c>
      <c r="H2850" s="501">
        <v>104.76400000000001</v>
      </c>
    </row>
    <row r="2851" spans="1:8" x14ac:dyDescent="0.2">
      <c r="A2851" s="80">
        <v>42487</v>
      </c>
      <c r="B2851" s="81">
        <v>24</v>
      </c>
      <c r="H2851" s="501">
        <v>93.876000000000005</v>
      </c>
    </row>
    <row r="2852" spans="1:8" x14ac:dyDescent="0.2">
      <c r="A2852" s="80">
        <v>42488</v>
      </c>
      <c r="B2852" s="81">
        <v>1</v>
      </c>
      <c r="H2852" s="501">
        <v>85.74799999999999</v>
      </c>
    </row>
    <row r="2853" spans="1:8" x14ac:dyDescent="0.2">
      <c r="A2853" s="80">
        <v>42488</v>
      </c>
      <c r="B2853" s="81">
        <v>2</v>
      </c>
      <c r="H2853" s="501">
        <v>80.712000000000018</v>
      </c>
    </row>
    <row r="2854" spans="1:8" x14ac:dyDescent="0.2">
      <c r="A2854" s="80">
        <v>42488</v>
      </c>
      <c r="B2854" s="81">
        <v>3</v>
      </c>
      <c r="H2854" s="501">
        <v>77.207999999999998</v>
      </c>
    </row>
    <row r="2855" spans="1:8" x14ac:dyDescent="0.2">
      <c r="A2855" s="80">
        <v>42488</v>
      </c>
      <c r="B2855" s="81">
        <v>4</v>
      </c>
      <c r="H2855" s="501">
        <v>76.552000000000007</v>
      </c>
    </row>
    <row r="2856" spans="1:8" x14ac:dyDescent="0.2">
      <c r="A2856" s="80">
        <v>42488</v>
      </c>
      <c r="B2856" s="81">
        <v>5</v>
      </c>
      <c r="H2856" s="501">
        <v>79.215999999999994</v>
      </c>
    </row>
    <row r="2857" spans="1:8" x14ac:dyDescent="0.2">
      <c r="A2857" s="80">
        <v>42488</v>
      </c>
      <c r="B2857" s="81">
        <v>6</v>
      </c>
      <c r="H2857" s="501">
        <v>87.951999999999998</v>
      </c>
    </row>
    <row r="2858" spans="1:8" x14ac:dyDescent="0.2">
      <c r="A2858" s="80">
        <v>42488</v>
      </c>
      <c r="B2858" s="81">
        <v>7</v>
      </c>
      <c r="H2858" s="501">
        <v>97.195999999999998</v>
      </c>
    </row>
    <row r="2859" spans="1:8" x14ac:dyDescent="0.2">
      <c r="A2859" s="80">
        <v>42488</v>
      </c>
      <c r="B2859" s="81">
        <v>8</v>
      </c>
      <c r="H2859" s="501">
        <v>101.63200000000001</v>
      </c>
    </row>
    <row r="2860" spans="1:8" x14ac:dyDescent="0.2">
      <c r="A2860" s="80">
        <v>42488</v>
      </c>
      <c r="B2860" s="81">
        <v>9</v>
      </c>
      <c r="H2860" s="501">
        <v>101.83999999999999</v>
      </c>
    </row>
    <row r="2861" spans="1:8" x14ac:dyDescent="0.2">
      <c r="A2861" s="80">
        <v>42488</v>
      </c>
      <c r="B2861" s="81">
        <v>10</v>
      </c>
      <c r="H2861" s="501">
        <v>107.592</v>
      </c>
    </row>
    <row r="2862" spans="1:8" x14ac:dyDescent="0.2">
      <c r="A2862" s="80">
        <v>42488</v>
      </c>
      <c r="B2862" s="81">
        <v>11</v>
      </c>
      <c r="H2862" s="501">
        <v>111.79599999999999</v>
      </c>
    </row>
    <row r="2863" spans="1:8" x14ac:dyDescent="0.2">
      <c r="A2863" s="80">
        <v>42488</v>
      </c>
      <c r="B2863" s="81">
        <v>12</v>
      </c>
      <c r="H2863" s="501">
        <v>114.80000000000001</v>
      </c>
    </row>
    <row r="2864" spans="1:8" x14ac:dyDescent="0.2">
      <c r="A2864" s="80">
        <v>42488</v>
      </c>
      <c r="B2864" s="81">
        <v>13</v>
      </c>
      <c r="H2864" s="501">
        <v>116.76</v>
      </c>
    </row>
    <row r="2865" spans="1:8" x14ac:dyDescent="0.2">
      <c r="A2865" s="80">
        <v>42488</v>
      </c>
      <c r="B2865" s="81">
        <v>14</v>
      </c>
      <c r="H2865" s="501">
        <v>108.07599999999999</v>
      </c>
    </row>
    <row r="2866" spans="1:8" x14ac:dyDescent="0.2">
      <c r="A2866" s="80">
        <v>42488</v>
      </c>
      <c r="B2866" s="81">
        <v>15</v>
      </c>
      <c r="H2866" s="501">
        <v>91.195999999999998</v>
      </c>
    </row>
    <row r="2867" spans="1:8" x14ac:dyDescent="0.2">
      <c r="A2867" s="80">
        <v>42488</v>
      </c>
      <c r="B2867" s="81">
        <v>16</v>
      </c>
      <c r="H2867" s="501">
        <v>92.62</v>
      </c>
    </row>
    <row r="2868" spans="1:8" x14ac:dyDescent="0.2">
      <c r="A2868" s="80">
        <v>42488</v>
      </c>
      <c r="B2868" s="81">
        <v>17</v>
      </c>
      <c r="H2868" s="501">
        <v>108.896</v>
      </c>
    </row>
    <row r="2869" spans="1:8" x14ac:dyDescent="0.2">
      <c r="A2869" s="80">
        <v>42488</v>
      </c>
      <c r="B2869" s="81">
        <v>18</v>
      </c>
      <c r="H2869" s="501">
        <v>124.79600000000002</v>
      </c>
    </row>
    <row r="2870" spans="1:8" x14ac:dyDescent="0.2">
      <c r="A2870" s="80">
        <v>42488</v>
      </c>
      <c r="B2870" s="81">
        <v>19</v>
      </c>
      <c r="H2870" s="501">
        <v>122.908</v>
      </c>
    </row>
    <row r="2871" spans="1:8" x14ac:dyDescent="0.2">
      <c r="A2871" s="80">
        <v>42488</v>
      </c>
      <c r="B2871" s="81">
        <v>20</v>
      </c>
      <c r="H2871" s="501">
        <v>122.69199999999998</v>
      </c>
    </row>
    <row r="2872" spans="1:8" x14ac:dyDescent="0.2">
      <c r="A2872" s="80">
        <v>42488</v>
      </c>
      <c r="B2872" s="81">
        <v>21</v>
      </c>
      <c r="H2872" s="501">
        <v>124.396</v>
      </c>
    </row>
    <row r="2873" spans="1:8" x14ac:dyDescent="0.2">
      <c r="A2873" s="80">
        <v>42488</v>
      </c>
      <c r="B2873" s="81">
        <v>22</v>
      </c>
      <c r="H2873" s="501">
        <v>116.32000000000001</v>
      </c>
    </row>
    <row r="2874" spans="1:8" x14ac:dyDescent="0.2">
      <c r="A2874" s="80">
        <v>42488</v>
      </c>
      <c r="B2874" s="81">
        <v>23</v>
      </c>
      <c r="H2874" s="501">
        <v>103.70399999999999</v>
      </c>
    </row>
    <row r="2875" spans="1:8" x14ac:dyDescent="0.2">
      <c r="A2875" s="80">
        <v>42488</v>
      </c>
      <c r="B2875" s="81">
        <v>24</v>
      </c>
      <c r="H2875" s="501">
        <v>93.059999999999988</v>
      </c>
    </row>
    <row r="2876" spans="1:8" x14ac:dyDescent="0.2">
      <c r="A2876" s="80">
        <v>42489</v>
      </c>
      <c r="B2876" s="81">
        <v>1</v>
      </c>
      <c r="H2876" s="501">
        <v>85.15600000000002</v>
      </c>
    </row>
    <row r="2877" spans="1:8" x14ac:dyDescent="0.2">
      <c r="A2877" s="80">
        <v>42489</v>
      </c>
      <c r="B2877" s="81">
        <v>2</v>
      </c>
      <c r="H2877" s="501">
        <v>80.524000000000001</v>
      </c>
    </row>
    <row r="2878" spans="1:8" x14ac:dyDescent="0.2">
      <c r="A2878" s="80">
        <v>42489</v>
      </c>
      <c r="B2878" s="81">
        <v>3</v>
      </c>
      <c r="H2878" s="501">
        <v>77.344000000000008</v>
      </c>
    </row>
    <row r="2879" spans="1:8" x14ac:dyDescent="0.2">
      <c r="A2879" s="80">
        <v>42489</v>
      </c>
      <c r="B2879" s="81">
        <v>4</v>
      </c>
      <c r="H2879" s="501">
        <v>76.168000000000006</v>
      </c>
    </row>
    <row r="2880" spans="1:8" x14ac:dyDescent="0.2">
      <c r="A2880" s="80">
        <v>42489</v>
      </c>
      <c r="B2880" s="81">
        <v>5</v>
      </c>
      <c r="H2880" s="501">
        <v>78.828000000000003</v>
      </c>
    </row>
    <row r="2881" spans="1:8" x14ac:dyDescent="0.2">
      <c r="A2881" s="80">
        <v>42489</v>
      </c>
      <c r="B2881" s="81">
        <v>6</v>
      </c>
      <c r="H2881" s="501">
        <v>86.871999999999986</v>
      </c>
    </row>
    <row r="2882" spans="1:8" x14ac:dyDescent="0.2">
      <c r="A2882" s="80">
        <v>42489</v>
      </c>
      <c r="B2882" s="81">
        <v>7</v>
      </c>
      <c r="H2882" s="501">
        <v>97.360000000000014</v>
      </c>
    </row>
    <row r="2883" spans="1:8" x14ac:dyDescent="0.2">
      <c r="A2883" s="80">
        <v>42489</v>
      </c>
      <c r="B2883" s="81">
        <v>8</v>
      </c>
      <c r="H2883" s="501">
        <v>106.95600000000002</v>
      </c>
    </row>
    <row r="2884" spans="1:8" x14ac:dyDescent="0.2">
      <c r="A2884" s="80">
        <v>42489</v>
      </c>
      <c r="B2884" s="81">
        <v>9</v>
      </c>
      <c r="H2884" s="501">
        <v>115.16000000000001</v>
      </c>
    </row>
    <row r="2885" spans="1:8" x14ac:dyDescent="0.2">
      <c r="A2885" s="80">
        <v>42489</v>
      </c>
      <c r="B2885" s="81">
        <v>10</v>
      </c>
      <c r="H2885" s="501">
        <v>120.5</v>
      </c>
    </row>
    <row r="2886" spans="1:8" x14ac:dyDescent="0.2">
      <c r="A2886" s="80">
        <v>42489</v>
      </c>
      <c r="B2886" s="81">
        <v>11</v>
      </c>
      <c r="H2886" s="501">
        <v>123.33600000000001</v>
      </c>
    </row>
    <row r="2887" spans="1:8" x14ac:dyDescent="0.2">
      <c r="A2887" s="80">
        <v>42489</v>
      </c>
      <c r="B2887" s="81">
        <v>12</v>
      </c>
      <c r="H2887" s="501">
        <v>87.419999999999987</v>
      </c>
    </row>
    <row r="2888" spans="1:8" x14ac:dyDescent="0.2">
      <c r="A2888" s="80">
        <v>42489</v>
      </c>
      <c r="B2888" s="81">
        <v>13</v>
      </c>
      <c r="H2888" s="501">
        <v>119.54</v>
      </c>
    </row>
    <row r="2889" spans="1:8" x14ac:dyDescent="0.2">
      <c r="A2889" s="80">
        <v>42489</v>
      </c>
      <c r="B2889" s="81">
        <v>14</v>
      </c>
      <c r="H2889" s="501">
        <v>130.25599999999997</v>
      </c>
    </row>
    <row r="2890" spans="1:8" x14ac:dyDescent="0.2">
      <c r="A2890" s="80">
        <v>42489</v>
      </c>
      <c r="B2890" s="81">
        <v>15</v>
      </c>
      <c r="H2890" s="501">
        <v>132.00799999999998</v>
      </c>
    </row>
    <row r="2891" spans="1:8" x14ac:dyDescent="0.2">
      <c r="A2891" s="80">
        <v>42489</v>
      </c>
      <c r="B2891" s="81">
        <v>16</v>
      </c>
      <c r="H2891" s="501">
        <v>132.00000000000003</v>
      </c>
    </row>
    <row r="2892" spans="1:8" x14ac:dyDescent="0.2">
      <c r="A2892" s="80">
        <v>42489</v>
      </c>
      <c r="B2892" s="81">
        <v>17</v>
      </c>
      <c r="H2892" s="501">
        <v>130.38800000000003</v>
      </c>
    </row>
    <row r="2893" spans="1:8" x14ac:dyDescent="0.2">
      <c r="A2893" s="80">
        <v>42489</v>
      </c>
      <c r="B2893" s="81">
        <v>18</v>
      </c>
      <c r="H2893" s="501">
        <v>126.964</v>
      </c>
    </row>
    <row r="2894" spans="1:8" x14ac:dyDescent="0.2">
      <c r="A2894" s="80">
        <v>42489</v>
      </c>
      <c r="B2894" s="81">
        <v>19</v>
      </c>
      <c r="H2894" s="501">
        <v>120.08</v>
      </c>
    </row>
    <row r="2895" spans="1:8" x14ac:dyDescent="0.2">
      <c r="A2895" s="80">
        <v>42489</v>
      </c>
      <c r="B2895" s="81">
        <v>20</v>
      </c>
      <c r="H2895" s="501">
        <v>118.92399999999999</v>
      </c>
    </row>
    <row r="2896" spans="1:8" x14ac:dyDescent="0.2">
      <c r="A2896" s="80">
        <v>42489</v>
      </c>
      <c r="B2896" s="81">
        <v>21</v>
      </c>
      <c r="H2896" s="501">
        <v>121.524</v>
      </c>
    </row>
    <row r="2897" spans="1:8" x14ac:dyDescent="0.2">
      <c r="A2897" s="80">
        <v>42489</v>
      </c>
      <c r="B2897" s="81">
        <v>22</v>
      </c>
      <c r="H2897" s="501">
        <v>114.54400000000001</v>
      </c>
    </row>
    <row r="2898" spans="1:8" x14ac:dyDescent="0.2">
      <c r="A2898" s="80">
        <v>42489</v>
      </c>
      <c r="B2898" s="81">
        <v>23</v>
      </c>
      <c r="H2898" s="501">
        <v>104.864</v>
      </c>
    </row>
    <row r="2899" spans="1:8" x14ac:dyDescent="0.2">
      <c r="A2899" s="80">
        <v>42489</v>
      </c>
      <c r="B2899" s="81">
        <v>24</v>
      </c>
      <c r="H2899" s="501">
        <v>95.22399999999999</v>
      </c>
    </row>
    <row r="2900" spans="1:8" x14ac:dyDescent="0.2">
      <c r="A2900" s="80">
        <v>42490</v>
      </c>
      <c r="B2900" s="81">
        <v>1</v>
      </c>
      <c r="H2900" s="501">
        <v>87.167999999999992</v>
      </c>
    </row>
    <row r="2901" spans="1:8" x14ac:dyDescent="0.2">
      <c r="A2901" s="80">
        <v>42490</v>
      </c>
      <c r="B2901" s="81">
        <v>2</v>
      </c>
      <c r="H2901" s="501">
        <v>81.915999999999997</v>
      </c>
    </row>
    <row r="2902" spans="1:8" x14ac:dyDescent="0.2">
      <c r="A2902" s="80">
        <v>42490</v>
      </c>
      <c r="B2902" s="81">
        <v>3</v>
      </c>
      <c r="H2902" s="501">
        <v>78.024000000000001</v>
      </c>
    </row>
    <row r="2903" spans="1:8" x14ac:dyDescent="0.2">
      <c r="A2903" s="80">
        <v>42490</v>
      </c>
      <c r="B2903" s="81">
        <v>4</v>
      </c>
      <c r="H2903" s="501">
        <v>76.128000000000014</v>
      </c>
    </row>
    <row r="2904" spans="1:8" x14ac:dyDescent="0.2">
      <c r="A2904" s="80">
        <v>42490</v>
      </c>
      <c r="B2904" s="81">
        <v>5</v>
      </c>
      <c r="H2904" s="501">
        <v>76.427999999999997</v>
      </c>
    </row>
    <row r="2905" spans="1:8" x14ac:dyDescent="0.2">
      <c r="A2905" s="80">
        <v>42490</v>
      </c>
      <c r="B2905" s="81">
        <v>6</v>
      </c>
      <c r="H2905" s="501">
        <v>79.396000000000001</v>
      </c>
    </row>
    <row r="2906" spans="1:8" x14ac:dyDescent="0.2">
      <c r="A2906" s="80">
        <v>42490</v>
      </c>
      <c r="B2906" s="81">
        <v>7</v>
      </c>
      <c r="H2906" s="501">
        <v>81.463999999999984</v>
      </c>
    </row>
    <row r="2907" spans="1:8" x14ac:dyDescent="0.2">
      <c r="A2907" s="80">
        <v>42490</v>
      </c>
      <c r="B2907" s="81">
        <v>8</v>
      </c>
      <c r="H2907" s="501">
        <v>88.68</v>
      </c>
    </row>
    <row r="2908" spans="1:8" x14ac:dyDescent="0.2">
      <c r="A2908" s="80">
        <v>42490</v>
      </c>
      <c r="B2908" s="81">
        <v>9</v>
      </c>
      <c r="H2908" s="501">
        <v>97.343999999999994</v>
      </c>
    </row>
    <row r="2909" spans="1:8" x14ac:dyDescent="0.2">
      <c r="A2909" s="80">
        <v>42490</v>
      </c>
      <c r="B2909" s="81">
        <v>10</v>
      </c>
      <c r="H2909" s="501">
        <v>106.90400000000001</v>
      </c>
    </row>
    <row r="2910" spans="1:8" x14ac:dyDescent="0.2">
      <c r="A2910" s="80">
        <v>42490</v>
      </c>
      <c r="B2910" s="81">
        <v>11</v>
      </c>
      <c r="H2910" s="501">
        <v>99.24</v>
      </c>
    </row>
    <row r="2911" spans="1:8" x14ac:dyDescent="0.2">
      <c r="A2911" s="80">
        <v>42490</v>
      </c>
      <c r="B2911" s="81">
        <v>12</v>
      </c>
      <c r="H2911" s="501">
        <v>74.368000000000009</v>
      </c>
    </row>
    <row r="2912" spans="1:8" x14ac:dyDescent="0.2">
      <c r="A2912" s="80">
        <v>42490</v>
      </c>
      <c r="B2912" s="81">
        <v>13</v>
      </c>
      <c r="H2912" s="501">
        <v>61.872</v>
      </c>
    </row>
    <row r="2913" spans="1:8" x14ac:dyDescent="0.2">
      <c r="A2913" s="80">
        <v>42490</v>
      </c>
      <c r="B2913" s="81">
        <v>14</v>
      </c>
      <c r="H2913" s="501">
        <v>58.444000000000003</v>
      </c>
    </row>
    <row r="2914" spans="1:8" x14ac:dyDescent="0.2">
      <c r="A2914" s="80">
        <v>42490</v>
      </c>
      <c r="B2914" s="81">
        <v>15</v>
      </c>
      <c r="H2914" s="501">
        <v>63.724000000000004</v>
      </c>
    </row>
    <row r="2915" spans="1:8" x14ac:dyDescent="0.2">
      <c r="A2915" s="80">
        <v>42490</v>
      </c>
      <c r="B2915" s="81">
        <v>16</v>
      </c>
      <c r="H2915" s="501">
        <v>69.451999999999998</v>
      </c>
    </row>
    <row r="2916" spans="1:8" x14ac:dyDescent="0.2">
      <c r="A2916" s="80">
        <v>42490</v>
      </c>
      <c r="B2916" s="81">
        <v>17</v>
      </c>
      <c r="H2916" s="501">
        <v>80.316000000000003</v>
      </c>
    </row>
    <row r="2917" spans="1:8" x14ac:dyDescent="0.2">
      <c r="A2917" s="80">
        <v>42490</v>
      </c>
      <c r="B2917" s="81">
        <v>18</v>
      </c>
      <c r="H2917" s="501">
        <v>93.543699000000004</v>
      </c>
    </row>
    <row r="2918" spans="1:8" x14ac:dyDescent="0.2">
      <c r="A2918" s="80">
        <v>42490</v>
      </c>
      <c r="B2918" s="81">
        <v>19</v>
      </c>
      <c r="H2918" s="501">
        <v>105.77350100000001</v>
      </c>
    </row>
    <row r="2919" spans="1:8" x14ac:dyDescent="0.2">
      <c r="A2919" s="80">
        <v>42490</v>
      </c>
      <c r="B2919" s="81">
        <v>20</v>
      </c>
      <c r="H2919" s="501">
        <v>109.26789900000001</v>
      </c>
    </row>
    <row r="2920" spans="1:8" x14ac:dyDescent="0.2">
      <c r="A2920" s="80">
        <v>42490</v>
      </c>
      <c r="B2920" s="81">
        <v>21</v>
      </c>
      <c r="H2920" s="501">
        <v>112.80149999999999</v>
      </c>
    </row>
    <row r="2921" spans="1:8" x14ac:dyDescent="0.2">
      <c r="A2921" s="80">
        <v>42490</v>
      </c>
      <c r="B2921" s="81">
        <v>22</v>
      </c>
      <c r="H2921" s="501">
        <v>109.489401</v>
      </c>
    </row>
    <row r="2922" spans="1:8" x14ac:dyDescent="0.2">
      <c r="A2922" s="80">
        <v>42490</v>
      </c>
      <c r="B2922" s="81">
        <v>23</v>
      </c>
      <c r="H2922" s="501">
        <v>102.254901</v>
      </c>
    </row>
    <row r="2923" spans="1:8" x14ac:dyDescent="0.2">
      <c r="A2923" s="80">
        <v>42490</v>
      </c>
      <c r="B2923" s="81">
        <v>24</v>
      </c>
      <c r="H2923" s="501">
        <v>93.224898999999994</v>
      </c>
    </row>
    <row r="2924" spans="1:8" x14ac:dyDescent="0.2">
      <c r="A2924" s="80">
        <v>42491</v>
      </c>
      <c r="B2924" s="81">
        <v>1</v>
      </c>
      <c r="H2924" s="501">
        <v>85.140300000000011</v>
      </c>
    </row>
    <row r="2925" spans="1:8" x14ac:dyDescent="0.2">
      <c r="A2925" s="80">
        <v>42491</v>
      </c>
      <c r="B2925" s="81">
        <v>2</v>
      </c>
      <c r="H2925" s="501">
        <v>80.358499999999992</v>
      </c>
    </row>
    <row r="2926" spans="1:8" x14ac:dyDescent="0.2">
      <c r="A2926" s="80">
        <v>42491</v>
      </c>
      <c r="B2926" s="81">
        <v>3</v>
      </c>
      <c r="H2926" s="501">
        <v>77.362400000000008</v>
      </c>
    </row>
    <row r="2927" spans="1:8" x14ac:dyDescent="0.2">
      <c r="A2927" s="80">
        <v>42491</v>
      </c>
      <c r="B2927" s="81">
        <v>4</v>
      </c>
      <c r="H2927" s="501">
        <v>76.198999999999998</v>
      </c>
    </row>
    <row r="2928" spans="1:8" x14ac:dyDescent="0.2">
      <c r="A2928" s="80">
        <v>42491</v>
      </c>
      <c r="B2928" s="81">
        <v>5</v>
      </c>
      <c r="H2928" s="501">
        <v>75.932000000000002</v>
      </c>
    </row>
    <row r="2929" spans="1:8" x14ac:dyDescent="0.2">
      <c r="A2929" s="80">
        <v>42491</v>
      </c>
      <c r="B2929" s="81">
        <v>6</v>
      </c>
      <c r="H2929" s="501">
        <v>77.8</v>
      </c>
    </row>
    <row r="2930" spans="1:8" x14ac:dyDescent="0.2">
      <c r="A2930" s="80">
        <v>42491</v>
      </c>
      <c r="B2930" s="81">
        <v>7</v>
      </c>
      <c r="H2930" s="501">
        <v>78.331999999999994</v>
      </c>
    </row>
    <row r="2931" spans="1:8" x14ac:dyDescent="0.2">
      <c r="A2931" s="80">
        <v>42491</v>
      </c>
      <c r="B2931" s="81">
        <v>8</v>
      </c>
      <c r="H2931" s="501">
        <v>72.664000000000001</v>
      </c>
    </row>
    <row r="2932" spans="1:8" x14ac:dyDescent="0.2">
      <c r="A2932" s="80">
        <v>42491</v>
      </c>
      <c r="B2932" s="81">
        <v>9</v>
      </c>
      <c r="H2932" s="501">
        <v>65.5</v>
      </c>
    </row>
    <row r="2933" spans="1:8" x14ac:dyDescent="0.2">
      <c r="A2933" s="80">
        <v>42491</v>
      </c>
      <c r="B2933" s="81">
        <v>10</v>
      </c>
      <c r="H2933" s="501">
        <v>70.155999999999992</v>
      </c>
    </row>
    <row r="2934" spans="1:8" x14ac:dyDescent="0.2">
      <c r="A2934" s="80">
        <v>42491</v>
      </c>
      <c r="B2934" s="81">
        <v>11</v>
      </c>
      <c r="H2934" s="501">
        <v>73.676000000000002</v>
      </c>
    </row>
    <row r="2935" spans="1:8" x14ac:dyDescent="0.2">
      <c r="A2935" s="80">
        <v>42491</v>
      </c>
      <c r="B2935" s="81">
        <v>12</v>
      </c>
      <c r="H2935" s="501">
        <v>80.328000000000003</v>
      </c>
    </row>
    <row r="2936" spans="1:8" x14ac:dyDescent="0.2">
      <c r="A2936" s="80">
        <v>42491</v>
      </c>
      <c r="B2936" s="81">
        <v>13</v>
      </c>
      <c r="H2936" s="501">
        <v>87.944000000000003</v>
      </c>
    </row>
    <row r="2937" spans="1:8" x14ac:dyDescent="0.2">
      <c r="A2937" s="80">
        <v>42491</v>
      </c>
      <c r="B2937" s="81">
        <v>14</v>
      </c>
      <c r="H2937" s="501">
        <v>82.803999999999988</v>
      </c>
    </row>
    <row r="2938" spans="1:8" x14ac:dyDescent="0.2">
      <c r="A2938" s="80">
        <v>42491</v>
      </c>
      <c r="B2938" s="81">
        <v>15</v>
      </c>
      <c r="H2938" s="501">
        <v>85.372000000000014</v>
      </c>
    </row>
    <row r="2939" spans="1:8" x14ac:dyDescent="0.2">
      <c r="A2939" s="80">
        <v>42491</v>
      </c>
      <c r="B2939" s="81">
        <v>16</v>
      </c>
      <c r="H2939" s="501">
        <v>86.676000000000002</v>
      </c>
    </row>
    <row r="2940" spans="1:8" x14ac:dyDescent="0.2">
      <c r="A2940" s="80">
        <v>42491</v>
      </c>
      <c r="B2940" s="81">
        <v>17</v>
      </c>
      <c r="H2940" s="501">
        <v>101.048</v>
      </c>
    </row>
    <row r="2941" spans="1:8" x14ac:dyDescent="0.2">
      <c r="A2941" s="80">
        <v>42491</v>
      </c>
      <c r="B2941" s="81">
        <v>18</v>
      </c>
      <c r="H2941" s="501">
        <v>112.56400000000001</v>
      </c>
    </row>
    <row r="2942" spans="1:8" x14ac:dyDescent="0.2">
      <c r="A2942" s="80">
        <v>42491</v>
      </c>
      <c r="B2942" s="81">
        <v>19</v>
      </c>
      <c r="H2942" s="501">
        <v>111.39599999999999</v>
      </c>
    </row>
    <row r="2943" spans="1:8" x14ac:dyDescent="0.2">
      <c r="A2943" s="80">
        <v>42491</v>
      </c>
      <c r="B2943" s="81">
        <v>20</v>
      </c>
      <c r="H2943" s="501">
        <v>112.96</v>
      </c>
    </row>
    <row r="2944" spans="1:8" x14ac:dyDescent="0.2">
      <c r="A2944" s="80">
        <v>42491</v>
      </c>
      <c r="B2944" s="81">
        <v>21</v>
      </c>
      <c r="H2944" s="501">
        <v>116.80800000000001</v>
      </c>
    </row>
    <row r="2945" spans="1:8" x14ac:dyDescent="0.2">
      <c r="A2945" s="80">
        <v>42491</v>
      </c>
      <c r="B2945" s="81">
        <v>22</v>
      </c>
      <c r="H2945" s="501">
        <v>111.18800000000002</v>
      </c>
    </row>
    <row r="2946" spans="1:8" x14ac:dyDescent="0.2">
      <c r="A2946" s="80">
        <v>42491</v>
      </c>
      <c r="B2946" s="81">
        <v>23</v>
      </c>
      <c r="H2946" s="501">
        <v>101.908</v>
      </c>
    </row>
    <row r="2947" spans="1:8" x14ac:dyDescent="0.2">
      <c r="A2947" s="80">
        <v>42491</v>
      </c>
      <c r="B2947" s="81">
        <v>24</v>
      </c>
      <c r="H2947" s="501">
        <v>92.143999999999991</v>
      </c>
    </row>
    <row r="2948" spans="1:8" x14ac:dyDescent="0.2">
      <c r="A2948" s="80">
        <v>42492</v>
      </c>
      <c r="B2948" s="81">
        <v>1</v>
      </c>
      <c r="H2948" s="501">
        <v>84.907999999999987</v>
      </c>
    </row>
    <row r="2949" spans="1:8" x14ac:dyDescent="0.2">
      <c r="A2949" s="80">
        <v>42492</v>
      </c>
      <c r="B2949" s="81">
        <v>2</v>
      </c>
      <c r="H2949" s="501">
        <v>80.260000000000005</v>
      </c>
    </row>
    <row r="2950" spans="1:8" x14ac:dyDescent="0.2">
      <c r="A2950" s="80">
        <v>42492</v>
      </c>
      <c r="B2950" s="81">
        <v>3</v>
      </c>
      <c r="H2950" s="501">
        <v>77.468000000000018</v>
      </c>
    </row>
    <row r="2951" spans="1:8" x14ac:dyDescent="0.2">
      <c r="A2951" s="80">
        <v>42492</v>
      </c>
      <c r="B2951" s="81">
        <v>4</v>
      </c>
      <c r="H2951" s="501">
        <v>76.435999999999993</v>
      </c>
    </row>
    <row r="2952" spans="1:8" x14ac:dyDescent="0.2">
      <c r="A2952" s="80">
        <v>42492</v>
      </c>
      <c r="B2952" s="81">
        <v>5</v>
      </c>
      <c r="H2952" s="501">
        <v>79.820000000000007</v>
      </c>
    </row>
    <row r="2953" spans="1:8" x14ac:dyDescent="0.2">
      <c r="A2953" s="80">
        <v>42492</v>
      </c>
      <c r="B2953" s="81">
        <v>6</v>
      </c>
      <c r="H2953" s="501">
        <v>88.543999999999983</v>
      </c>
    </row>
    <row r="2954" spans="1:8" x14ac:dyDescent="0.2">
      <c r="A2954" s="80">
        <v>42492</v>
      </c>
      <c r="B2954" s="81">
        <v>7</v>
      </c>
      <c r="H2954" s="501">
        <v>96.571999999999989</v>
      </c>
    </row>
    <row r="2955" spans="1:8" x14ac:dyDescent="0.2">
      <c r="A2955" s="80">
        <v>42492</v>
      </c>
      <c r="B2955" s="81">
        <v>8</v>
      </c>
      <c r="H2955" s="501">
        <v>106.69199999999999</v>
      </c>
    </row>
    <row r="2956" spans="1:8" x14ac:dyDescent="0.2">
      <c r="A2956" s="80">
        <v>42492</v>
      </c>
      <c r="B2956" s="81">
        <v>9</v>
      </c>
      <c r="H2956" s="501">
        <v>115.35199999999999</v>
      </c>
    </row>
    <row r="2957" spans="1:8" x14ac:dyDescent="0.2">
      <c r="A2957" s="80">
        <v>42492</v>
      </c>
      <c r="B2957" s="81">
        <v>10</v>
      </c>
      <c r="H2957" s="501">
        <v>122.74000000000002</v>
      </c>
    </row>
    <row r="2958" spans="1:8" x14ac:dyDescent="0.2">
      <c r="A2958" s="80">
        <v>42492</v>
      </c>
      <c r="B2958" s="81">
        <v>11</v>
      </c>
      <c r="H2958" s="501">
        <v>129.30000000000001</v>
      </c>
    </row>
    <row r="2959" spans="1:8" x14ac:dyDescent="0.2">
      <c r="A2959" s="80">
        <v>42492</v>
      </c>
      <c r="B2959" s="81">
        <v>12</v>
      </c>
      <c r="H2959" s="501">
        <v>134.54</v>
      </c>
    </row>
    <row r="2960" spans="1:8" x14ac:dyDescent="0.2">
      <c r="A2960" s="80">
        <v>42492</v>
      </c>
      <c r="B2960" s="81">
        <v>13</v>
      </c>
      <c r="H2960" s="501">
        <v>139.84</v>
      </c>
    </row>
    <row r="2961" spans="1:8" x14ac:dyDescent="0.2">
      <c r="A2961" s="80">
        <v>42492</v>
      </c>
      <c r="B2961" s="81">
        <v>14</v>
      </c>
      <c r="H2961" s="501">
        <v>145.66000000000003</v>
      </c>
    </row>
    <row r="2962" spans="1:8" x14ac:dyDescent="0.2">
      <c r="A2962" s="80">
        <v>42492</v>
      </c>
      <c r="B2962" s="81">
        <v>15</v>
      </c>
      <c r="H2962" s="501">
        <v>133.60399999999998</v>
      </c>
    </row>
    <row r="2963" spans="1:8" x14ac:dyDescent="0.2">
      <c r="A2963" s="80">
        <v>42492</v>
      </c>
      <c r="B2963" s="81">
        <v>16</v>
      </c>
      <c r="H2963" s="501">
        <v>128.24</v>
      </c>
    </row>
    <row r="2964" spans="1:8" x14ac:dyDescent="0.2">
      <c r="A2964" s="80">
        <v>42492</v>
      </c>
      <c r="B2964" s="81">
        <v>17</v>
      </c>
      <c r="H2964" s="501">
        <v>128.024</v>
      </c>
    </row>
    <row r="2965" spans="1:8" x14ac:dyDescent="0.2">
      <c r="A2965" s="80">
        <v>42492</v>
      </c>
      <c r="B2965" s="81">
        <v>18</v>
      </c>
      <c r="H2965" s="501">
        <v>123.85600000000001</v>
      </c>
    </row>
    <row r="2966" spans="1:8" x14ac:dyDescent="0.2">
      <c r="A2966" s="80">
        <v>42492</v>
      </c>
      <c r="B2966" s="81">
        <v>19</v>
      </c>
      <c r="H2966" s="501">
        <v>130.672</v>
      </c>
    </row>
    <row r="2967" spans="1:8" x14ac:dyDescent="0.2">
      <c r="A2967" s="80">
        <v>42492</v>
      </c>
      <c r="B2967" s="81">
        <v>20</v>
      </c>
      <c r="H2967" s="501">
        <v>132.99020000000002</v>
      </c>
    </row>
    <row r="2968" spans="1:8" x14ac:dyDescent="0.2">
      <c r="A2968" s="80">
        <v>42492</v>
      </c>
      <c r="B2968" s="81">
        <v>21</v>
      </c>
      <c r="H2968" s="501">
        <v>134.16570000000002</v>
      </c>
    </row>
    <row r="2969" spans="1:8" x14ac:dyDescent="0.2">
      <c r="A2969" s="80">
        <v>42492</v>
      </c>
      <c r="B2969" s="81">
        <v>22</v>
      </c>
      <c r="H2969" s="501">
        <v>125.09309999999999</v>
      </c>
    </row>
    <row r="2970" spans="1:8" x14ac:dyDescent="0.2">
      <c r="A2970" s="80">
        <v>42492</v>
      </c>
      <c r="B2970" s="81">
        <v>23</v>
      </c>
      <c r="H2970" s="501">
        <v>111.104501</v>
      </c>
    </row>
    <row r="2971" spans="1:8" x14ac:dyDescent="0.2">
      <c r="A2971" s="80">
        <v>42492</v>
      </c>
      <c r="B2971" s="81">
        <v>24</v>
      </c>
      <c r="H2971" s="501">
        <v>98.347899999999996</v>
      </c>
    </row>
    <row r="2972" spans="1:8" x14ac:dyDescent="0.2">
      <c r="A2972" s="80">
        <v>42493</v>
      </c>
      <c r="B2972" s="81">
        <v>1</v>
      </c>
      <c r="H2972" s="501">
        <v>89.14</v>
      </c>
    </row>
    <row r="2973" spans="1:8" x14ac:dyDescent="0.2">
      <c r="A2973" s="80">
        <v>42493</v>
      </c>
      <c r="B2973" s="81">
        <v>2</v>
      </c>
      <c r="H2973" s="501">
        <v>83.492000000000004</v>
      </c>
    </row>
    <row r="2974" spans="1:8" x14ac:dyDescent="0.2">
      <c r="A2974" s="80">
        <v>42493</v>
      </c>
      <c r="B2974" s="81">
        <v>3</v>
      </c>
      <c r="H2974" s="501">
        <v>79.644000000000005</v>
      </c>
    </row>
    <row r="2975" spans="1:8" x14ac:dyDescent="0.2">
      <c r="A2975" s="80">
        <v>42493</v>
      </c>
      <c r="B2975" s="81">
        <v>4</v>
      </c>
      <c r="H2975" s="501">
        <v>78.216000000000008</v>
      </c>
    </row>
    <row r="2976" spans="1:8" x14ac:dyDescent="0.2">
      <c r="A2976" s="80">
        <v>42493</v>
      </c>
      <c r="B2976" s="81">
        <v>5</v>
      </c>
      <c r="H2976" s="501">
        <v>80.268000000000015</v>
      </c>
    </row>
    <row r="2977" spans="1:8" x14ac:dyDescent="0.2">
      <c r="A2977" s="80">
        <v>42493</v>
      </c>
      <c r="B2977" s="81">
        <v>6</v>
      </c>
      <c r="H2977" s="501">
        <v>88.512</v>
      </c>
    </row>
    <row r="2978" spans="1:8" x14ac:dyDescent="0.2">
      <c r="A2978" s="80">
        <v>42493</v>
      </c>
      <c r="B2978" s="81">
        <v>7</v>
      </c>
      <c r="H2978" s="501">
        <v>98.268000000000001</v>
      </c>
    </row>
    <row r="2979" spans="1:8" x14ac:dyDescent="0.2">
      <c r="A2979" s="80">
        <v>42493</v>
      </c>
      <c r="B2979" s="81">
        <v>8</v>
      </c>
      <c r="H2979" s="501">
        <v>109.80399999999999</v>
      </c>
    </row>
    <row r="2980" spans="1:8" x14ac:dyDescent="0.2">
      <c r="A2980" s="80">
        <v>42493</v>
      </c>
      <c r="B2980" s="81">
        <v>9</v>
      </c>
      <c r="H2980" s="501">
        <v>111.61199999999999</v>
      </c>
    </row>
    <row r="2981" spans="1:8" x14ac:dyDescent="0.2">
      <c r="A2981" s="80">
        <v>42493</v>
      </c>
      <c r="B2981" s="81">
        <v>10</v>
      </c>
      <c r="H2981" s="501">
        <v>106.61999999999999</v>
      </c>
    </row>
    <row r="2982" spans="1:8" x14ac:dyDescent="0.2">
      <c r="A2982" s="80">
        <v>42493</v>
      </c>
      <c r="B2982" s="81">
        <v>11</v>
      </c>
      <c r="H2982" s="501">
        <v>115.152</v>
      </c>
    </row>
    <row r="2983" spans="1:8" x14ac:dyDescent="0.2">
      <c r="A2983" s="80">
        <v>42493</v>
      </c>
      <c r="B2983" s="81">
        <v>12</v>
      </c>
      <c r="H2983" s="501">
        <v>122.396</v>
      </c>
    </row>
    <row r="2984" spans="1:8" x14ac:dyDescent="0.2">
      <c r="A2984" s="80">
        <v>42493</v>
      </c>
      <c r="B2984" s="81">
        <v>13</v>
      </c>
      <c r="H2984" s="501">
        <v>128.696</v>
      </c>
    </row>
    <row r="2985" spans="1:8" x14ac:dyDescent="0.2">
      <c r="A2985" s="80">
        <v>42493</v>
      </c>
      <c r="B2985" s="81">
        <v>14</v>
      </c>
      <c r="H2985" s="501">
        <v>130.56800000000001</v>
      </c>
    </row>
    <row r="2986" spans="1:8" x14ac:dyDescent="0.2">
      <c r="A2986" s="80">
        <v>42493</v>
      </c>
      <c r="B2986" s="81">
        <v>15</v>
      </c>
      <c r="H2986" s="501">
        <v>136.10399999999998</v>
      </c>
    </row>
    <row r="2987" spans="1:8" x14ac:dyDescent="0.2">
      <c r="A2987" s="80">
        <v>42493</v>
      </c>
      <c r="B2987" s="81">
        <v>16</v>
      </c>
      <c r="H2987" s="501">
        <v>155.58800000000002</v>
      </c>
    </row>
    <row r="2988" spans="1:8" x14ac:dyDescent="0.2">
      <c r="A2988" s="80">
        <v>42493</v>
      </c>
      <c r="B2988" s="81">
        <v>17</v>
      </c>
      <c r="H2988" s="501">
        <v>167.07599999999999</v>
      </c>
    </row>
    <row r="2989" spans="1:8" x14ac:dyDescent="0.2">
      <c r="A2989" s="80">
        <v>42493</v>
      </c>
      <c r="B2989" s="81">
        <v>18</v>
      </c>
      <c r="H2989" s="501">
        <v>161.79200000000003</v>
      </c>
    </row>
    <row r="2990" spans="1:8" x14ac:dyDescent="0.2">
      <c r="A2990" s="80">
        <v>42493</v>
      </c>
      <c r="B2990" s="81">
        <v>19</v>
      </c>
      <c r="H2990" s="501">
        <v>149.17599999999999</v>
      </c>
    </row>
    <row r="2991" spans="1:8" x14ac:dyDescent="0.2">
      <c r="A2991" s="80">
        <v>42493</v>
      </c>
      <c r="B2991" s="81">
        <v>20</v>
      </c>
      <c r="H2991" s="501">
        <v>141.256</v>
      </c>
    </row>
    <row r="2992" spans="1:8" x14ac:dyDescent="0.2">
      <c r="A2992" s="80">
        <v>42493</v>
      </c>
      <c r="B2992" s="81">
        <v>21</v>
      </c>
      <c r="H2992" s="501">
        <v>137.29599999999999</v>
      </c>
    </row>
    <row r="2993" spans="1:8" x14ac:dyDescent="0.2">
      <c r="A2993" s="80">
        <v>42493</v>
      </c>
      <c r="B2993" s="81">
        <v>22</v>
      </c>
      <c r="H2993" s="501">
        <v>126.35600000000001</v>
      </c>
    </row>
    <row r="2994" spans="1:8" x14ac:dyDescent="0.2">
      <c r="A2994" s="80">
        <v>42493</v>
      </c>
      <c r="B2994" s="81">
        <v>23</v>
      </c>
      <c r="H2994" s="501">
        <v>112.13199999999999</v>
      </c>
    </row>
    <row r="2995" spans="1:8" x14ac:dyDescent="0.2">
      <c r="A2995" s="80">
        <v>42493</v>
      </c>
      <c r="B2995" s="81">
        <v>24</v>
      </c>
      <c r="H2995" s="501">
        <v>99.5</v>
      </c>
    </row>
    <row r="2996" spans="1:8" x14ac:dyDescent="0.2">
      <c r="A2996" s="80">
        <v>42494</v>
      </c>
      <c r="B2996" s="81">
        <v>1</v>
      </c>
      <c r="H2996" s="501">
        <v>90.679999999999993</v>
      </c>
    </row>
    <row r="2997" spans="1:8" x14ac:dyDescent="0.2">
      <c r="A2997" s="80">
        <v>42494</v>
      </c>
      <c r="B2997" s="81">
        <v>2</v>
      </c>
      <c r="H2997" s="501">
        <v>84.643999999999991</v>
      </c>
    </row>
    <row r="2998" spans="1:8" x14ac:dyDescent="0.2">
      <c r="A2998" s="80">
        <v>42494</v>
      </c>
      <c r="B2998" s="81">
        <v>3</v>
      </c>
      <c r="H2998" s="501">
        <v>80.727999999999994</v>
      </c>
    </row>
    <row r="2999" spans="1:8" x14ac:dyDescent="0.2">
      <c r="A2999" s="80">
        <v>42494</v>
      </c>
      <c r="B2999" s="81">
        <v>4</v>
      </c>
      <c r="H2999" s="501">
        <v>79.339999999999989</v>
      </c>
    </row>
    <row r="3000" spans="1:8" x14ac:dyDescent="0.2">
      <c r="A3000" s="80">
        <v>42494</v>
      </c>
      <c r="B3000" s="81">
        <v>5</v>
      </c>
      <c r="H3000" s="501">
        <v>81.728000000000009</v>
      </c>
    </row>
    <row r="3001" spans="1:8" x14ac:dyDescent="0.2">
      <c r="A3001" s="80">
        <v>42494</v>
      </c>
      <c r="B3001" s="81">
        <v>6</v>
      </c>
      <c r="H3001" s="501">
        <v>89.76</v>
      </c>
    </row>
    <row r="3002" spans="1:8" x14ac:dyDescent="0.2">
      <c r="A3002" s="80">
        <v>42494</v>
      </c>
      <c r="B3002" s="81">
        <v>7</v>
      </c>
      <c r="H3002" s="501">
        <v>101.276</v>
      </c>
    </row>
    <row r="3003" spans="1:8" x14ac:dyDescent="0.2">
      <c r="A3003" s="80">
        <v>42494</v>
      </c>
      <c r="B3003" s="81">
        <v>8</v>
      </c>
      <c r="H3003" s="501">
        <v>110.74400000000001</v>
      </c>
    </row>
    <row r="3004" spans="1:8" x14ac:dyDescent="0.2">
      <c r="A3004" s="80">
        <v>42494</v>
      </c>
      <c r="B3004" s="81">
        <v>9</v>
      </c>
      <c r="H3004" s="501">
        <v>119.85599999999999</v>
      </c>
    </row>
    <row r="3005" spans="1:8" x14ac:dyDescent="0.2">
      <c r="A3005" s="80">
        <v>42494</v>
      </c>
      <c r="B3005" s="81">
        <v>10</v>
      </c>
      <c r="H3005" s="501">
        <v>126.3</v>
      </c>
    </row>
    <row r="3006" spans="1:8" x14ac:dyDescent="0.2">
      <c r="A3006" s="80">
        <v>42494</v>
      </c>
      <c r="B3006" s="81">
        <v>11</v>
      </c>
      <c r="H3006" s="501">
        <v>130.73599999999999</v>
      </c>
    </row>
    <row r="3007" spans="1:8" x14ac:dyDescent="0.2">
      <c r="A3007" s="80">
        <v>42494</v>
      </c>
      <c r="B3007" s="81">
        <v>12</v>
      </c>
      <c r="H3007" s="501">
        <v>133.14400000000001</v>
      </c>
    </row>
    <row r="3008" spans="1:8" x14ac:dyDescent="0.2">
      <c r="A3008" s="80">
        <v>42494</v>
      </c>
      <c r="B3008" s="81">
        <v>13</v>
      </c>
      <c r="H3008" s="501">
        <v>126.188</v>
      </c>
    </row>
    <row r="3009" spans="1:8" x14ac:dyDescent="0.2">
      <c r="A3009" s="80">
        <v>42494</v>
      </c>
      <c r="B3009" s="81">
        <v>14</v>
      </c>
      <c r="H3009" s="501">
        <v>116.232</v>
      </c>
    </row>
    <row r="3010" spans="1:8" x14ac:dyDescent="0.2">
      <c r="A3010" s="80">
        <v>42494</v>
      </c>
      <c r="B3010" s="81">
        <v>15</v>
      </c>
      <c r="H3010" s="501">
        <v>118.07200000000003</v>
      </c>
    </row>
    <row r="3011" spans="1:8" x14ac:dyDescent="0.2">
      <c r="A3011" s="80">
        <v>42494</v>
      </c>
      <c r="B3011" s="81">
        <v>16</v>
      </c>
      <c r="H3011" s="501">
        <v>106.79599999999999</v>
      </c>
    </row>
    <row r="3012" spans="1:8" x14ac:dyDescent="0.2">
      <c r="A3012" s="80">
        <v>42494</v>
      </c>
      <c r="B3012" s="81">
        <v>17</v>
      </c>
      <c r="H3012" s="501">
        <v>110.30799999999999</v>
      </c>
    </row>
    <row r="3013" spans="1:8" x14ac:dyDescent="0.2">
      <c r="A3013" s="80">
        <v>42494</v>
      </c>
      <c r="B3013" s="81">
        <v>18</v>
      </c>
      <c r="H3013" s="501">
        <v>106.964</v>
      </c>
    </row>
    <row r="3014" spans="1:8" x14ac:dyDescent="0.2">
      <c r="A3014" s="80">
        <v>42494</v>
      </c>
      <c r="B3014" s="81">
        <v>19</v>
      </c>
      <c r="H3014" s="501">
        <v>124.14</v>
      </c>
    </row>
    <row r="3015" spans="1:8" x14ac:dyDescent="0.2">
      <c r="A3015" s="80">
        <v>42494</v>
      </c>
      <c r="B3015" s="81">
        <v>20</v>
      </c>
      <c r="H3015" s="501">
        <v>126.60799999999999</v>
      </c>
    </row>
    <row r="3016" spans="1:8" x14ac:dyDescent="0.2">
      <c r="A3016" s="80">
        <v>42494</v>
      </c>
      <c r="B3016" s="81">
        <v>21</v>
      </c>
      <c r="H3016" s="501">
        <v>127.23599999999999</v>
      </c>
    </row>
    <row r="3017" spans="1:8" x14ac:dyDescent="0.2">
      <c r="A3017" s="80">
        <v>42494</v>
      </c>
      <c r="B3017" s="81">
        <v>22</v>
      </c>
      <c r="H3017" s="501">
        <v>119.208</v>
      </c>
    </row>
    <row r="3018" spans="1:8" x14ac:dyDescent="0.2">
      <c r="A3018" s="80">
        <v>42494</v>
      </c>
      <c r="B3018" s="81">
        <v>23</v>
      </c>
      <c r="H3018" s="501">
        <v>106.768</v>
      </c>
    </row>
    <row r="3019" spans="1:8" x14ac:dyDescent="0.2">
      <c r="A3019" s="80">
        <v>42494</v>
      </c>
      <c r="B3019" s="81">
        <v>24</v>
      </c>
      <c r="H3019" s="501">
        <v>95.800000000000011</v>
      </c>
    </row>
    <row r="3020" spans="1:8" x14ac:dyDescent="0.2">
      <c r="A3020" s="80">
        <v>42495</v>
      </c>
      <c r="B3020" s="81">
        <v>1</v>
      </c>
      <c r="H3020" s="501">
        <v>87.847999999999999</v>
      </c>
    </row>
    <row r="3021" spans="1:8" x14ac:dyDescent="0.2">
      <c r="A3021" s="80">
        <v>42495</v>
      </c>
      <c r="B3021" s="81">
        <v>2</v>
      </c>
      <c r="H3021" s="501">
        <v>82.751999999999995</v>
      </c>
    </row>
    <row r="3022" spans="1:8" x14ac:dyDescent="0.2">
      <c r="A3022" s="80">
        <v>42495</v>
      </c>
      <c r="B3022" s="81">
        <v>3</v>
      </c>
      <c r="H3022" s="501">
        <v>79.364000000000004</v>
      </c>
    </row>
    <row r="3023" spans="1:8" x14ac:dyDescent="0.2">
      <c r="A3023" s="80">
        <v>42495</v>
      </c>
      <c r="B3023" s="81">
        <v>4</v>
      </c>
      <c r="H3023" s="501">
        <v>78.096000000000004</v>
      </c>
    </row>
    <row r="3024" spans="1:8" x14ac:dyDescent="0.2">
      <c r="A3024" s="80">
        <v>42495</v>
      </c>
      <c r="B3024" s="81">
        <v>5</v>
      </c>
      <c r="H3024" s="501">
        <v>80.92</v>
      </c>
    </row>
    <row r="3025" spans="1:8" x14ac:dyDescent="0.2">
      <c r="A3025" s="80">
        <v>42495</v>
      </c>
      <c r="B3025" s="81">
        <v>6</v>
      </c>
      <c r="H3025" s="501">
        <v>89.411999999999992</v>
      </c>
    </row>
    <row r="3026" spans="1:8" x14ac:dyDescent="0.2">
      <c r="A3026" s="80">
        <v>42495</v>
      </c>
      <c r="B3026" s="81">
        <v>7</v>
      </c>
      <c r="H3026" s="501">
        <v>99.352000000000004</v>
      </c>
    </row>
    <row r="3027" spans="1:8" x14ac:dyDescent="0.2">
      <c r="A3027" s="80">
        <v>42495</v>
      </c>
      <c r="B3027" s="81">
        <v>8</v>
      </c>
      <c r="H3027" s="501">
        <v>98.272000000000006</v>
      </c>
    </row>
    <row r="3028" spans="1:8" x14ac:dyDescent="0.2">
      <c r="A3028" s="80">
        <v>42495</v>
      </c>
      <c r="B3028" s="81">
        <v>9</v>
      </c>
      <c r="H3028" s="501">
        <v>93.524000000000001</v>
      </c>
    </row>
    <row r="3029" spans="1:8" x14ac:dyDescent="0.2">
      <c r="A3029" s="80">
        <v>42495</v>
      </c>
      <c r="B3029" s="81">
        <v>10</v>
      </c>
      <c r="H3029" s="501">
        <v>88.183999999999997</v>
      </c>
    </row>
    <row r="3030" spans="1:8" x14ac:dyDescent="0.2">
      <c r="A3030" s="80">
        <v>42495</v>
      </c>
      <c r="B3030" s="81">
        <v>11</v>
      </c>
      <c r="H3030" s="501">
        <v>70.85199999999999</v>
      </c>
    </row>
    <row r="3031" spans="1:8" x14ac:dyDescent="0.2">
      <c r="A3031" s="80">
        <v>42495</v>
      </c>
      <c r="B3031" s="81">
        <v>12</v>
      </c>
      <c r="H3031" s="501">
        <v>64.284000000000006</v>
      </c>
    </row>
    <row r="3032" spans="1:8" x14ac:dyDescent="0.2">
      <c r="A3032" s="80">
        <v>42495</v>
      </c>
      <c r="B3032" s="81">
        <v>13</v>
      </c>
      <c r="H3032" s="501">
        <v>64.071999999999989</v>
      </c>
    </row>
    <row r="3033" spans="1:8" x14ac:dyDescent="0.2">
      <c r="A3033" s="80">
        <v>42495</v>
      </c>
      <c r="B3033" s="81">
        <v>14</v>
      </c>
      <c r="H3033" s="501">
        <v>62.264000000000003</v>
      </c>
    </row>
    <row r="3034" spans="1:8" x14ac:dyDescent="0.2">
      <c r="A3034" s="80">
        <v>42495</v>
      </c>
      <c r="B3034" s="81">
        <v>15</v>
      </c>
      <c r="H3034" s="501">
        <v>71.088000000000008</v>
      </c>
    </row>
    <row r="3035" spans="1:8" x14ac:dyDescent="0.2">
      <c r="A3035" s="80">
        <v>42495</v>
      </c>
      <c r="B3035" s="81">
        <v>16</v>
      </c>
      <c r="H3035" s="501">
        <v>75.312000000000012</v>
      </c>
    </row>
    <row r="3036" spans="1:8" x14ac:dyDescent="0.2">
      <c r="A3036" s="80">
        <v>42495</v>
      </c>
      <c r="B3036" s="81">
        <v>17</v>
      </c>
      <c r="H3036" s="501">
        <v>88.184000000000012</v>
      </c>
    </row>
    <row r="3037" spans="1:8" x14ac:dyDescent="0.2">
      <c r="A3037" s="80">
        <v>42495</v>
      </c>
      <c r="B3037" s="81">
        <v>18</v>
      </c>
      <c r="H3037" s="501">
        <v>127.27199999999999</v>
      </c>
    </row>
    <row r="3038" spans="1:8" x14ac:dyDescent="0.2">
      <c r="A3038" s="80">
        <v>42495</v>
      </c>
      <c r="B3038" s="81">
        <v>19</v>
      </c>
      <c r="H3038" s="501">
        <v>122.79200000000002</v>
      </c>
    </row>
    <row r="3039" spans="1:8" x14ac:dyDescent="0.2">
      <c r="A3039" s="80">
        <v>42495</v>
      </c>
      <c r="B3039" s="81">
        <v>20</v>
      </c>
      <c r="H3039" s="501">
        <v>123.11999999999999</v>
      </c>
    </row>
    <row r="3040" spans="1:8" x14ac:dyDescent="0.2">
      <c r="A3040" s="80">
        <v>42495</v>
      </c>
      <c r="B3040" s="81">
        <v>21</v>
      </c>
      <c r="H3040" s="501">
        <v>122.95600000000002</v>
      </c>
    </row>
    <row r="3041" spans="1:8" x14ac:dyDescent="0.2">
      <c r="A3041" s="80">
        <v>42495</v>
      </c>
      <c r="B3041" s="81">
        <v>22</v>
      </c>
      <c r="H3041" s="501">
        <v>115.876</v>
      </c>
    </row>
    <row r="3042" spans="1:8" x14ac:dyDescent="0.2">
      <c r="A3042" s="80">
        <v>42495</v>
      </c>
      <c r="B3042" s="81">
        <v>23</v>
      </c>
      <c r="H3042" s="501">
        <v>104.29599999999999</v>
      </c>
    </row>
    <row r="3043" spans="1:8" x14ac:dyDescent="0.2">
      <c r="A3043" s="80">
        <v>42495</v>
      </c>
      <c r="B3043" s="81">
        <v>24</v>
      </c>
      <c r="H3043" s="501">
        <v>93.816000000000003</v>
      </c>
    </row>
    <row r="3044" spans="1:8" x14ac:dyDescent="0.2">
      <c r="A3044" s="80">
        <v>42496</v>
      </c>
      <c r="B3044" s="81">
        <v>1</v>
      </c>
      <c r="H3044" s="501">
        <v>86.907999999999987</v>
      </c>
    </row>
    <row r="3045" spans="1:8" x14ac:dyDescent="0.2">
      <c r="A3045" s="80">
        <v>42496</v>
      </c>
      <c r="B3045" s="81">
        <v>2</v>
      </c>
      <c r="H3045" s="501">
        <v>82.039999999999992</v>
      </c>
    </row>
    <row r="3046" spans="1:8" x14ac:dyDescent="0.2">
      <c r="A3046" s="80">
        <v>42496</v>
      </c>
      <c r="B3046" s="81">
        <v>3</v>
      </c>
      <c r="H3046" s="501">
        <v>79.108000000000004</v>
      </c>
    </row>
    <row r="3047" spans="1:8" x14ac:dyDescent="0.2">
      <c r="A3047" s="80">
        <v>42496</v>
      </c>
      <c r="B3047" s="81">
        <v>4</v>
      </c>
      <c r="H3047" s="501">
        <v>77.792000000000002</v>
      </c>
    </row>
    <row r="3048" spans="1:8" x14ac:dyDescent="0.2">
      <c r="A3048" s="80">
        <v>42496</v>
      </c>
      <c r="B3048" s="81">
        <v>5</v>
      </c>
      <c r="H3048" s="501">
        <v>79.475999999999999</v>
      </c>
    </row>
    <row r="3049" spans="1:8" x14ac:dyDescent="0.2">
      <c r="A3049" s="80">
        <v>42496</v>
      </c>
      <c r="B3049" s="81">
        <v>6</v>
      </c>
      <c r="H3049" s="501">
        <v>87.232000000000014</v>
      </c>
    </row>
    <row r="3050" spans="1:8" x14ac:dyDescent="0.2">
      <c r="A3050" s="80">
        <v>42496</v>
      </c>
      <c r="B3050" s="81">
        <v>7</v>
      </c>
      <c r="H3050" s="501">
        <v>97.463999999999999</v>
      </c>
    </row>
    <row r="3051" spans="1:8" x14ac:dyDescent="0.2">
      <c r="A3051" s="80">
        <v>42496</v>
      </c>
      <c r="B3051" s="81">
        <v>8</v>
      </c>
      <c r="H3051" s="501">
        <v>107.7</v>
      </c>
    </row>
    <row r="3052" spans="1:8" x14ac:dyDescent="0.2">
      <c r="A3052" s="80">
        <v>42496</v>
      </c>
      <c r="B3052" s="81">
        <v>9</v>
      </c>
      <c r="H3052" s="501">
        <v>115.87199999999999</v>
      </c>
    </row>
    <row r="3053" spans="1:8" x14ac:dyDescent="0.2">
      <c r="A3053" s="80">
        <v>42496</v>
      </c>
      <c r="B3053" s="81">
        <v>10</v>
      </c>
      <c r="H3053" s="501">
        <v>85.011500000000026</v>
      </c>
    </row>
    <row r="3054" spans="1:8" x14ac:dyDescent="0.2">
      <c r="A3054" s="80">
        <v>42496</v>
      </c>
      <c r="B3054" s="81">
        <v>11</v>
      </c>
      <c r="H3054" s="501">
        <v>67.050300000000007</v>
      </c>
    </row>
    <row r="3055" spans="1:8" x14ac:dyDescent="0.2">
      <c r="A3055" s="80">
        <v>42496</v>
      </c>
      <c r="B3055" s="81">
        <v>12</v>
      </c>
      <c r="H3055" s="501">
        <v>84.526399999999995</v>
      </c>
    </row>
    <row r="3056" spans="1:8" x14ac:dyDescent="0.2">
      <c r="A3056" s="80">
        <v>42496</v>
      </c>
      <c r="B3056" s="81">
        <v>13</v>
      </c>
      <c r="H3056" s="501">
        <v>88.388098999999997</v>
      </c>
    </row>
    <row r="3057" spans="1:8" x14ac:dyDescent="0.2">
      <c r="A3057" s="80">
        <v>42496</v>
      </c>
      <c r="B3057" s="81">
        <v>14</v>
      </c>
      <c r="H3057" s="501">
        <v>105.42709999999998</v>
      </c>
    </row>
    <row r="3058" spans="1:8" x14ac:dyDescent="0.2">
      <c r="A3058" s="80">
        <v>42496</v>
      </c>
      <c r="B3058" s="81">
        <v>15</v>
      </c>
      <c r="H3058" s="501">
        <v>110.06</v>
      </c>
    </row>
    <row r="3059" spans="1:8" x14ac:dyDescent="0.2">
      <c r="A3059" s="80">
        <v>42496</v>
      </c>
      <c r="B3059" s="81">
        <v>16</v>
      </c>
      <c r="H3059" s="501">
        <v>120.43200000000002</v>
      </c>
    </row>
    <row r="3060" spans="1:8" x14ac:dyDescent="0.2">
      <c r="A3060" s="80">
        <v>42496</v>
      </c>
      <c r="B3060" s="81">
        <v>17</v>
      </c>
      <c r="H3060" s="501">
        <v>125.68</v>
      </c>
    </row>
    <row r="3061" spans="1:8" x14ac:dyDescent="0.2">
      <c r="A3061" s="80">
        <v>42496</v>
      </c>
      <c r="B3061" s="81">
        <v>18</v>
      </c>
      <c r="H3061" s="501">
        <v>124.18799999999999</v>
      </c>
    </row>
    <row r="3062" spans="1:8" x14ac:dyDescent="0.2">
      <c r="A3062" s="80">
        <v>42496</v>
      </c>
      <c r="B3062" s="81">
        <v>19</v>
      </c>
      <c r="H3062" s="501">
        <v>119.768</v>
      </c>
    </row>
    <row r="3063" spans="1:8" x14ac:dyDescent="0.2">
      <c r="A3063" s="80">
        <v>42496</v>
      </c>
      <c r="B3063" s="81">
        <v>20</v>
      </c>
      <c r="H3063" s="501">
        <v>118.816</v>
      </c>
    </row>
    <row r="3064" spans="1:8" x14ac:dyDescent="0.2">
      <c r="A3064" s="80">
        <v>42496</v>
      </c>
      <c r="B3064" s="81">
        <v>21</v>
      </c>
      <c r="H3064" s="501">
        <v>121.60000000000001</v>
      </c>
    </row>
    <row r="3065" spans="1:8" x14ac:dyDescent="0.2">
      <c r="A3065" s="80">
        <v>42496</v>
      </c>
      <c r="B3065" s="81">
        <v>22</v>
      </c>
      <c r="H3065" s="501">
        <v>115.072</v>
      </c>
    </row>
    <row r="3066" spans="1:8" x14ac:dyDescent="0.2">
      <c r="A3066" s="80">
        <v>42496</v>
      </c>
      <c r="B3066" s="81">
        <v>23</v>
      </c>
      <c r="H3066" s="501">
        <v>105.57599999999999</v>
      </c>
    </row>
    <row r="3067" spans="1:8" x14ac:dyDescent="0.2">
      <c r="A3067" s="80">
        <v>42496</v>
      </c>
      <c r="B3067" s="81">
        <v>24</v>
      </c>
      <c r="H3067" s="501">
        <v>96.652000000000001</v>
      </c>
    </row>
    <row r="3068" spans="1:8" x14ac:dyDescent="0.2">
      <c r="A3068" s="80">
        <v>42497</v>
      </c>
      <c r="B3068" s="81">
        <v>1</v>
      </c>
      <c r="H3068" s="501">
        <v>88.596000000000004</v>
      </c>
    </row>
    <row r="3069" spans="1:8" x14ac:dyDescent="0.2">
      <c r="A3069" s="80">
        <v>42497</v>
      </c>
      <c r="B3069" s="81">
        <v>2</v>
      </c>
      <c r="H3069" s="501">
        <v>83.359999999999985</v>
      </c>
    </row>
    <row r="3070" spans="1:8" x14ac:dyDescent="0.2">
      <c r="A3070" s="80">
        <v>42497</v>
      </c>
      <c r="B3070" s="81">
        <v>3</v>
      </c>
      <c r="H3070" s="501">
        <v>79.403999999999996</v>
      </c>
    </row>
    <row r="3071" spans="1:8" x14ac:dyDescent="0.2">
      <c r="A3071" s="80">
        <v>42497</v>
      </c>
      <c r="B3071" s="81">
        <v>4</v>
      </c>
      <c r="H3071" s="501">
        <v>77.712000000000003</v>
      </c>
    </row>
    <row r="3072" spans="1:8" x14ac:dyDescent="0.2">
      <c r="A3072" s="80">
        <v>42497</v>
      </c>
      <c r="B3072" s="81">
        <v>5</v>
      </c>
      <c r="H3072" s="501">
        <v>77.72399999999999</v>
      </c>
    </row>
    <row r="3073" spans="1:8" x14ac:dyDescent="0.2">
      <c r="A3073" s="80">
        <v>42497</v>
      </c>
      <c r="B3073" s="81">
        <v>6</v>
      </c>
      <c r="H3073" s="501">
        <v>80.704000000000008</v>
      </c>
    </row>
    <row r="3074" spans="1:8" x14ac:dyDescent="0.2">
      <c r="A3074" s="80">
        <v>42497</v>
      </c>
      <c r="B3074" s="81">
        <v>7</v>
      </c>
      <c r="H3074" s="501">
        <v>82.560000000000016</v>
      </c>
    </row>
    <row r="3075" spans="1:8" x14ac:dyDescent="0.2">
      <c r="A3075" s="80">
        <v>42497</v>
      </c>
      <c r="B3075" s="81">
        <v>8</v>
      </c>
      <c r="H3075" s="501">
        <v>88.927999999999997</v>
      </c>
    </row>
    <row r="3076" spans="1:8" x14ac:dyDescent="0.2">
      <c r="A3076" s="80">
        <v>42497</v>
      </c>
      <c r="B3076" s="81">
        <v>9</v>
      </c>
      <c r="H3076" s="501">
        <v>96.864000000000004</v>
      </c>
    </row>
    <row r="3077" spans="1:8" x14ac:dyDescent="0.2">
      <c r="A3077" s="80">
        <v>42497</v>
      </c>
      <c r="B3077" s="81">
        <v>10</v>
      </c>
      <c r="H3077" s="501">
        <v>103.696</v>
      </c>
    </row>
    <row r="3078" spans="1:8" x14ac:dyDescent="0.2">
      <c r="A3078" s="80">
        <v>42497</v>
      </c>
      <c r="B3078" s="81">
        <v>11</v>
      </c>
      <c r="H3078" s="501">
        <v>108.73600000000002</v>
      </c>
    </row>
    <row r="3079" spans="1:8" x14ac:dyDescent="0.2">
      <c r="A3079" s="80">
        <v>42497</v>
      </c>
      <c r="B3079" s="81">
        <v>12</v>
      </c>
      <c r="H3079" s="501">
        <v>110.31599999999999</v>
      </c>
    </row>
    <row r="3080" spans="1:8" x14ac:dyDescent="0.2">
      <c r="A3080" s="80">
        <v>42497</v>
      </c>
      <c r="B3080" s="81">
        <v>13</v>
      </c>
      <c r="H3080" s="501">
        <v>109.91200000000002</v>
      </c>
    </row>
    <row r="3081" spans="1:8" x14ac:dyDescent="0.2">
      <c r="A3081" s="80">
        <v>42497</v>
      </c>
      <c r="B3081" s="81">
        <v>14</v>
      </c>
      <c r="H3081" s="501">
        <v>108.92399999999998</v>
      </c>
    </row>
    <row r="3082" spans="1:8" x14ac:dyDescent="0.2">
      <c r="A3082" s="80">
        <v>42497</v>
      </c>
      <c r="B3082" s="81">
        <v>15</v>
      </c>
      <c r="H3082" s="501">
        <v>107.81200000000001</v>
      </c>
    </row>
    <row r="3083" spans="1:8" x14ac:dyDescent="0.2">
      <c r="A3083" s="80">
        <v>42497</v>
      </c>
      <c r="B3083" s="81">
        <v>16</v>
      </c>
      <c r="H3083" s="501">
        <v>108.124</v>
      </c>
    </row>
    <row r="3084" spans="1:8" x14ac:dyDescent="0.2">
      <c r="A3084" s="80">
        <v>42497</v>
      </c>
      <c r="B3084" s="81">
        <v>17</v>
      </c>
      <c r="H3084" s="501">
        <v>105.84400000000001</v>
      </c>
    </row>
    <row r="3085" spans="1:8" x14ac:dyDescent="0.2">
      <c r="A3085" s="80">
        <v>42497</v>
      </c>
      <c r="B3085" s="81">
        <v>18</v>
      </c>
      <c r="H3085" s="501">
        <v>104.316</v>
      </c>
    </row>
    <row r="3086" spans="1:8" x14ac:dyDescent="0.2">
      <c r="A3086" s="80">
        <v>42497</v>
      </c>
      <c r="B3086" s="81">
        <v>19</v>
      </c>
      <c r="H3086" s="501">
        <v>104.372</v>
      </c>
    </row>
    <row r="3087" spans="1:8" x14ac:dyDescent="0.2">
      <c r="A3087" s="80">
        <v>42497</v>
      </c>
      <c r="B3087" s="81">
        <v>20</v>
      </c>
      <c r="H3087" s="501">
        <v>107.88400000000001</v>
      </c>
    </row>
    <row r="3088" spans="1:8" x14ac:dyDescent="0.2">
      <c r="A3088" s="80">
        <v>42497</v>
      </c>
      <c r="B3088" s="81">
        <v>21</v>
      </c>
      <c r="H3088" s="501">
        <v>113.248</v>
      </c>
    </row>
    <row r="3089" spans="1:8" x14ac:dyDescent="0.2">
      <c r="A3089" s="80">
        <v>42497</v>
      </c>
      <c r="B3089" s="81">
        <v>22</v>
      </c>
      <c r="H3089" s="501">
        <v>109.28399999999999</v>
      </c>
    </row>
    <row r="3090" spans="1:8" x14ac:dyDescent="0.2">
      <c r="A3090" s="80">
        <v>42497</v>
      </c>
      <c r="B3090" s="81">
        <v>23</v>
      </c>
      <c r="H3090" s="501">
        <v>102.22799999999998</v>
      </c>
    </row>
    <row r="3091" spans="1:8" x14ac:dyDescent="0.2">
      <c r="A3091" s="80">
        <v>42497</v>
      </c>
      <c r="B3091" s="81">
        <v>24</v>
      </c>
      <c r="H3091" s="501">
        <v>93.73599999999999</v>
      </c>
    </row>
    <row r="3092" spans="1:8" x14ac:dyDescent="0.2">
      <c r="A3092" s="80">
        <v>42498</v>
      </c>
      <c r="B3092" s="81">
        <v>1</v>
      </c>
      <c r="H3092" s="501">
        <v>86.396000000000001</v>
      </c>
    </row>
    <row r="3093" spans="1:8" x14ac:dyDescent="0.2">
      <c r="A3093" s="80">
        <v>42498</v>
      </c>
      <c r="B3093" s="81">
        <v>2</v>
      </c>
      <c r="H3093" s="501">
        <v>81.684000000000012</v>
      </c>
    </row>
    <row r="3094" spans="1:8" x14ac:dyDescent="0.2">
      <c r="A3094" s="80">
        <v>42498</v>
      </c>
      <c r="B3094" s="81">
        <v>3</v>
      </c>
      <c r="H3094" s="501">
        <v>78.543999999999983</v>
      </c>
    </row>
    <row r="3095" spans="1:8" x14ac:dyDescent="0.2">
      <c r="A3095" s="80">
        <v>42498</v>
      </c>
      <c r="B3095" s="81">
        <v>4</v>
      </c>
      <c r="H3095" s="501">
        <v>77.103999999999999</v>
      </c>
    </row>
    <row r="3096" spans="1:8" x14ac:dyDescent="0.2">
      <c r="A3096" s="80">
        <v>42498</v>
      </c>
      <c r="B3096" s="81">
        <v>5</v>
      </c>
      <c r="H3096" s="501">
        <v>76.91200000000002</v>
      </c>
    </row>
    <row r="3097" spans="1:8" x14ac:dyDescent="0.2">
      <c r="A3097" s="80">
        <v>42498</v>
      </c>
      <c r="B3097" s="81">
        <v>6</v>
      </c>
      <c r="H3097" s="501">
        <v>78.671999999999997</v>
      </c>
    </row>
    <row r="3098" spans="1:8" x14ac:dyDescent="0.2">
      <c r="A3098" s="80">
        <v>42498</v>
      </c>
      <c r="B3098" s="81">
        <v>7</v>
      </c>
      <c r="H3098" s="501">
        <v>79.364000000000004</v>
      </c>
    </row>
    <row r="3099" spans="1:8" x14ac:dyDescent="0.2">
      <c r="A3099" s="80">
        <v>42498</v>
      </c>
      <c r="B3099" s="81">
        <v>8</v>
      </c>
      <c r="H3099" s="501">
        <v>82.164000000000016</v>
      </c>
    </row>
    <row r="3100" spans="1:8" x14ac:dyDescent="0.2">
      <c r="A3100" s="80">
        <v>42498</v>
      </c>
      <c r="B3100" s="81">
        <v>9</v>
      </c>
      <c r="H3100" s="501">
        <v>88.02000000000001</v>
      </c>
    </row>
    <row r="3101" spans="1:8" x14ac:dyDescent="0.2">
      <c r="A3101" s="80">
        <v>42498</v>
      </c>
      <c r="B3101" s="81">
        <v>10</v>
      </c>
      <c r="H3101" s="501">
        <v>94.416000000000011</v>
      </c>
    </row>
    <row r="3102" spans="1:8" x14ac:dyDescent="0.2">
      <c r="A3102" s="80">
        <v>42498</v>
      </c>
      <c r="B3102" s="81">
        <v>11</v>
      </c>
      <c r="H3102" s="501">
        <v>99.312000000000012</v>
      </c>
    </row>
    <row r="3103" spans="1:8" x14ac:dyDescent="0.2">
      <c r="A3103" s="80">
        <v>42498</v>
      </c>
      <c r="B3103" s="81">
        <v>12</v>
      </c>
      <c r="H3103" s="501">
        <v>101.95599999999999</v>
      </c>
    </row>
    <row r="3104" spans="1:8" x14ac:dyDescent="0.2">
      <c r="A3104" s="80">
        <v>42498</v>
      </c>
      <c r="B3104" s="81">
        <v>13</v>
      </c>
      <c r="H3104" s="501">
        <v>101.25200000000001</v>
      </c>
    </row>
    <row r="3105" spans="1:8" x14ac:dyDescent="0.2">
      <c r="A3105" s="80">
        <v>42498</v>
      </c>
      <c r="B3105" s="81">
        <v>14</v>
      </c>
      <c r="H3105" s="501">
        <v>104.12399999999998</v>
      </c>
    </row>
    <row r="3106" spans="1:8" x14ac:dyDescent="0.2">
      <c r="A3106" s="80">
        <v>42498</v>
      </c>
      <c r="B3106" s="81">
        <v>15</v>
      </c>
      <c r="H3106" s="501">
        <v>103.56799999999998</v>
      </c>
    </row>
    <row r="3107" spans="1:8" x14ac:dyDescent="0.2">
      <c r="A3107" s="80">
        <v>42498</v>
      </c>
      <c r="B3107" s="81">
        <v>16</v>
      </c>
      <c r="H3107" s="501">
        <v>102.65999999999998</v>
      </c>
    </row>
    <row r="3108" spans="1:8" x14ac:dyDescent="0.2">
      <c r="A3108" s="80">
        <v>42498</v>
      </c>
      <c r="B3108" s="81">
        <v>17</v>
      </c>
      <c r="H3108" s="501">
        <v>103.476</v>
      </c>
    </row>
    <row r="3109" spans="1:8" x14ac:dyDescent="0.2">
      <c r="A3109" s="80">
        <v>42498</v>
      </c>
      <c r="B3109" s="81">
        <v>18</v>
      </c>
      <c r="H3109" s="501">
        <v>103.364</v>
      </c>
    </row>
    <row r="3110" spans="1:8" x14ac:dyDescent="0.2">
      <c r="A3110" s="80">
        <v>42498</v>
      </c>
      <c r="B3110" s="81">
        <v>19</v>
      </c>
      <c r="H3110" s="501">
        <v>104.19999999999999</v>
      </c>
    </row>
    <row r="3111" spans="1:8" x14ac:dyDescent="0.2">
      <c r="A3111" s="80">
        <v>42498</v>
      </c>
      <c r="B3111" s="81">
        <v>20</v>
      </c>
      <c r="H3111" s="501">
        <v>108.316</v>
      </c>
    </row>
    <row r="3112" spans="1:8" x14ac:dyDescent="0.2">
      <c r="A3112" s="80">
        <v>42498</v>
      </c>
      <c r="B3112" s="81">
        <v>21</v>
      </c>
      <c r="H3112" s="501">
        <v>112.06399999999999</v>
      </c>
    </row>
    <row r="3113" spans="1:8" x14ac:dyDescent="0.2">
      <c r="A3113" s="80">
        <v>42498</v>
      </c>
      <c r="B3113" s="81">
        <v>22</v>
      </c>
      <c r="H3113" s="501">
        <v>107.60400000000001</v>
      </c>
    </row>
    <row r="3114" spans="1:8" x14ac:dyDescent="0.2">
      <c r="A3114" s="80">
        <v>42498</v>
      </c>
      <c r="B3114" s="81">
        <v>23</v>
      </c>
      <c r="H3114" s="501">
        <v>99.163999999999973</v>
      </c>
    </row>
    <row r="3115" spans="1:8" x14ac:dyDescent="0.2">
      <c r="A3115" s="80">
        <v>42498</v>
      </c>
      <c r="B3115" s="81">
        <v>24</v>
      </c>
      <c r="H3115" s="501">
        <v>90.183999999999997</v>
      </c>
    </row>
    <row r="3116" spans="1:8" x14ac:dyDescent="0.2">
      <c r="A3116" s="80">
        <v>42499</v>
      </c>
      <c r="B3116" s="81">
        <v>1</v>
      </c>
      <c r="H3116" s="501">
        <v>83.627999999999986</v>
      </c>
    </row>
    <row r="3117" spans="1:8" x14ac:dyDescent="0.2">
      <c r="A3117" s="80">
        <v>42499</v>
      </c>
      <c r="B3117" s="81">
        <v>2</v>
      </c>
      <c r="H3117" s="501">
        <v>79.231999999999999</v>
      </c>
    </row>
    <row r="3118" spans="1:8" x14ac:dyDescent="0.2">
      <c r="A3118" s="80">
        <v>42499</v>
      </c>
      <c r="B3118" s="81">
        <v>3</v>
      </c>
      <c r="H3118" s="501">
        <v>77.039999999999992</v>
      </c>
    </row>
    <row r="3119" spans="1:8" x14ac:dyDescent="0.2">
      <c r="A3119" s="80">
        <v>42499</v>
      </c>
      <c r="B3119" s="81">
        <v>4</v>
      </c>
      <c r="H3119" s="501">
        <v>76.259999999999991</v>
      </c>
    </row>
    <row r="3120" spans="1:8" x14ac:dyDescent="0.2">
      <c r="A3120" s="80">
        <v>42499</v>
      </c>
      <c r="B3120" s="81">
        <v>5</v>
      </c>
      <c r="H3120" s="501">
        <v>79.629499999999993</v>
      </c>
    </row>
    <row r="3121" spans="1:8" x14ac:dyDescent="0.2">
      <c r="A3121" s="80">
        <v>42499</v>
      </c>
      <c r="B3121" s="81">
        <v>6</v>
      </c>
      <c r="H3121" s="501">
        <v>87.888599999999997</v>
      </c>
    </row>
    <row r="3122" spans="1:8" x14ac:dyDescent="0.2">
      <c r="A3122" s="80">
        <v>42499</v>
      </c>
      <c r="B3122" s="81">
        <v>7</v>
      </c>
      <c r="H3122" s="501">
        <v>97.027201000000005</v>
      </c>
    </row>
    <row r="3123" spans="1:8" x14ac:dyDescent="0.2">
      <c r="A3123" s="80">
        <v>42499</v>
      </c>
      <c r="B3123" s="81">
        <v>8</v>
      </c>
      <c r="H3123" s="501">
        <v>105.75419999999998</v>
      </c>
    </row>
    <row r="3124" spans="1:8" x14ac:dyDescent="0.2">
      <c r="A3124" s="80">
        <v>42499</v>
      </c>
      <c r="B3124" s="81">
        <v>9</v>
      </c>
      <c r="H3124" s="501">
        <v>115.0441</v>
      </c>
    </row>
    <row r="3125" spans="1:8" x14ac:dyDescent="0.2">
      <c r="A3125" s="80">
        <v>42499</v>
      </c>
      <c r="B3125" s="81">
        <v>10</v>
      </c>
      <c r="H3125" s="501">
        <v>122.81019999999998</v>
      </c>
    </row>
    <row r="3126" spans="1:8" x14ac:dyDescent="0.2">
      <c r="A3126" s="80">
        <v>42499</v>
      </c>
      <c r="B3126" s="81">
        <v>11</v>
      </c>
      <c r="H3126" s="501">
        <v>127.20269999999999</v>
      </c>
    </row>
    <row r="3127" spans="1:8" x14ac:dyDescent="0.2">
      <c r="A3127" s="80">
        <v>42499</v>
      </c>
      <c r="B3127" s="81">
        <v>12</v>
      </c>
      <c r="H3127" s="501">
        <v>128.95200000000003</v>
      </c>
    </row>
    <row r="3128" spans="1:8" x14ac:dyDescent="0.2">
      <c r="A3128" s="80">
        <v>42499</v>
      </c>
      <c r="B3128" s="81">
        <v>13</v>
      </c>
      <c r="H3128" s="501">
        <v>129.62</v>
      </c>
    </row>
    <row r="3129" spans="1:8" x14ac:dyDescent="0.2">
      <c r="A3129" s="80">
        <v>42499</v>
      </c>
      <c r="B3129" s="81">
        <v>14</v>
      </c>
      <c r="H3129" s="501">
        <v>129.16399999999999</v>
      </c>
    </row>
    <row r="3130" spans="1:8" x14ac:dyDescent="0.2">
      <c r="A3130" s="80">
        <v>42499</v>
      </c>
      <c r="B3130" s="81">
        <v>15</v>
      </c>
      <c r="H3130" s="501">
        <v>128.816</v>
      </c>
    </row>
    <row r="3131" spans="1:8" x14ac:dyDescent="0.2">
      <c r="A3131" s="80">
        <v>42499</v>
      </c>
      <c r="B3131" s="81">
        <v>16</v>
      </c>
      <c r="H3131" s="501">
        <v>128.54000000000002</v>
      </c>
    </row>
    <row r="3132" spans="1:8" x14ac:dyDescent="0.2">
      <c r="A3132" s="80">
        <v>42499</v>
      </c>
      <c r="B3132" s="81">
        <v>17</v>
      </c>
      <c r="H3132" s="501">
        <v>126.708</v>
      </c>
    </row>
    <row r="3133" spans="1:8" x14ac:dyDescent="0.2">
      <c r="A3133" s="80">
        <v>42499</v>
      </c>
      <c r="B3133" s="81">
        <v>18</v>
      </c>
      <c r="H3133" s="501">
        <v>124.248</v>
      </c>
    </row>
    <row r="3134" spans="1:8" x14ac:dyDescent="0.2">
      <c r="A3134" s="80">
        <v>42499</v>
      </c>
      <c r="B3134" s="81">
        <v>19</v>
      </c>
      <c r="H3134" s="501">
        <v>119.03999999999999</v>
      </c>
    </row>
    <row r="3135" spans="1:8" x14ac:dyDescent="0.2">
      <c r="A3135" s="80">
        <v>42499</v>
      </c>
      <c r="B3135" s="81">
        <v>20</v>
      </c>
      <c r="H3135" s="501">
        <v>117.92000000000002</v>
      </c>
    </row>
    <row r="3136" spans="1:8" x14ac:dyDescent="0.2">
      <c r="A3136" s="80">
        <v>42499</v>
      </c>
      <c r="B3136" s="81">
        <v>21</v>
      </c>
      <c r="H3136" s="501">
        <v>122.13999999999999</v>
      </c>
    </row>
    <row r="3137" spans="1:8" x14ac:dyDescent="0.2">
      <c r="A3137" s="80">
        <v>42499</v>
      </c>
      <c r="B3137" s="81">
        <v>22</v>
      </c>
      <c r="H3137" s="501">
        <v>115.396</v>
      </c>
    </row>
    <row r="3138" spans="1:8" x14ac:dyDescent="0.2">
      <c r="A3138" s="80">
        <v>42499</v>
      </c>
      <c r="B3138" s="81">
        <v>23</v>
      </c>
      <c r="H3138" s="501">
        <v>103.788</v>
      </c>
    </row>
    <row r="3139" spans="1:8" x14ac:dyDescent="0.2">
      <c r="A3139" s="80">
        <v>42499</v>
      </c>
      <c r="B3139" s="81">
        <v>24</v>
      </c>
      <c r="H3139" s="501">
        <v>93.059999999999988</v>
      </c>
    </row>
    <row r="3140" spans="1:8" x14ac:dyDescent="0.2">
      <c r="A3140" s="80">
        <v>42500</v>
      </c>
      <c r="B3140" s="81">
        <v>1</v>
      </c>
      <c r="H3140" s="501">
        <v>85.72399999999999</v>
      </c>
    </row>
    <row r="3141" spans="1:8" x14ac:dyDescent="0.2">
      <c r="A3141" s="80">
        <v>42500</v>
      </c>
      <c r="B3141" s="81">
        <v>2</v>
      </c>
      <c r="H3141" s="501">
        <v>80.835999999999999</v>
      </c>
    </row>
    <row r="3142" spans="1:8" x14ac:dyDescent="0.2">
      <c r="A3142" s="80">
        <v>42500</v>
      </c>
      <c r="B3142" s="81">
        <v>3</v>
      </c>
      <c r="H3142" s="501">
        <v>77.856000000000009</v>
      </c>
    </row>
    <row r="3143" spans="1:8" x14ac:dyDescent="0.2">
      <c r="A3143" s="80">
        <v>42500</v>
      </c>
      <c r="B3143" s="81">
        <v>4</v>
      </c>
      <c r="H3143" s="501">
        <v>76.78</v>
      </c>
    </row>
    <row r="3144" spans="1:8" x14ac:dyDescent="0.2">
      <c r="A3144" s="80">
        <v>42500</v>
      </c>
      <c r="B3144" s="81">
        <v>5</v>
      </c>
      <c r="H3144" s="501">
        <v>79.475999999999985</v>
      </c>
    </row>
    <row r="3145" spans="1:8" x14ac:dyDescent="0.2">
      <c r="A3145" s="80">
        <v>42500</v>
      </c>
      <c r="B3145" s="81">
        <v>6</v>
      </c>
      <c r="H3145" s="501">
        <v>87.716000000000008</v>
      </c>
    </row>
    <row r="3146" spans="1:8" x14ac:dyDescent="0.2">
      <c r="A3146" s="80">
        <v>42500</v>
      </c>
      <c r="B3146" s="81">
        <v>7</v>
      </c>
      <c r="H3146" s="501">
        <v>98.259999999999991</v>
      </c>
    </row>
    <row r="3147" spans="1:8" x14ac:dyDescent="0.2">
      <c r="A3147" s="80">
        <v>42500</v>
      </c>
      <c r="B3147" s="81">
        <v>8</v>
      </c>
      <c r="H3147" s="501">
        <v>109.68400000000001</v>
      </c>
    </row>
    <row r="3148" spans="1:8" x14ac:dyDescent="0.2">
      <c r="A3148" s="80">
        <v>42500</v>
      </c>
      <c r="B3148" s="81">
        <v>9</v>
      </c>
      <c r="H3148" s="501">
        <v>117.97200000000001</v>
      </c>
    </row>
    <row r="3149" spans="1:8" x14ac:dyDescent="0.2">
      <c r="A3149" s="80">
        <v>42500</v>
      </c>
      <c r="B3149" s="81">
        <v>10</v>
      </c>
      <c r="H3149" s="501">
        <v>123.58000000000001</v>
      </c>
    </row>
    <row r="3150" spans="1:8" x14ac:dyDescent="0.2">
      <c r="A3150" s="80">
        <v>42500</v>
      </c>
      <c r="B3150" s="81">
        <v>11</v>
      </c>
      <c r="H3150" s="501">
        <v>126.428</v>
      </c>
    </row>
    <row r="3151" spans="1:8" x14ac:dyDescent="0.2">
      <c r="A3151" s="80">
        <v>42500</v>
      </c>
      <c r="B3151" s="81">
        <v>12</v>
      </c>
      <c r="H3151" s="501">
        <v>128.66399999999999</v>
      </c>
    </row>
    <row r="3152" spans="1:8" x14ac:dyDescent="0.2">
      <c r="A3152" s="80">
        <v>42500</v>
      </c>
      <c r="B3152" s="81">
        <v>13</v>
      </c>
      <c r="H3152" s="501">
        <v>129.184</v>
      </c>
    </row>
    <row r="3153" spans="1:8" x14ac:dyDescent="0.2">
      <c r="A3153" s="80">
        <v>42500</v>
      </c>
      <c r="B3153" s="81">
        <v>14</v>
      </c>
      <c r="H3153" s="501">
        <v>129.50400000000002</v>
      </c>
    </row>
    <row r="3154" spans="1:8" x14ac:dyDescent="0.2">
      <c r="A3154" s="80">
        <v>42500</v>
      </c>
      <c r="B3154" s="81">
        <v>15</v>
      </c>
      <c r="H3154" s="501">
        <v>130.03400000000002</v>
      </c>
    </row>
    <row r="3155" spans="1:8" x14ac:dyDescent="0.2">
      <c r="A3155" s="80">
        <v>42500</v>
      </c>
      <c r="B3155" s="81">
        <v>16</v>
      </c>
      <c r="H3155" s="501">
        <v>131.56800000000001</v>
      </c>
    </row>
    <row r="3156" spans="1:8" x14ac:dyDescent="0.2">
      <c r="A3156" s="80">
        <v>42500</v>
      </c>
      <c r="B3156" s="81">
        <v>17</v>
      </c>
      <c r="H3156" s="501">
        <v>133.10599999999999</v>
      </c>
    </row>
    <row r="3157" spans="1:8" x14ac:dyDescent="0.2">
      <c r="A3157" s="80">
        <v>42500</v>
      </c>
      <c r="B3157" s="81">
        <v>18</v>
      </c>
      <c r="H3157" s="501">
        <v>130.286</v>
      </c>
    </row>
    <row r="3158" spans="1:8" x14ac:dyDescent="0.2">
      <c r="A3158" s="80">
        <v>42500</v>
      </c>
      <c r="B3158" s="81">
        <v>19</v>
      </c>
      <c r="H3158" s="501">
        <v>122.71799999999999</v>
      </c>
    </row>
    <row r="3159" spans="1:8" x14ac:dyDescent="0.2">
      <c r="A3159" s="80">
        <v>42500</v>
      </c>
      <c r="B3159" s="81">
        <v>20</v>
      </c>
      <c r="H3159" s="501">
        <v>121.59400000000001</v>
      </c>
    </row>
    <row r="3160" spans="1:8" x14ac:dyDescent="0.2">
      <c r="A3160" s="80">
        <v>42500</v>
      </c>
      <c r="B3160" s="81">
        <v>21</v>
      </c>
      <c r="H3160" s="501">
        <v>124.81550000000001</v>
      </c>
    </row>
    <row r="3161" spans="1:8" x14ac:dyDescent="0.2">
      <c r="A3161" s="80">
        <v>42500</v>
      </c>
      <c r="B3161" s="81">
        <v>22</v>
      </c>
      <c r="H3161" s="501">
        <v>116.57289999999999</v>
      </c>
    </row>
    <row r="3162" spans="1:8" x14ac:dyDescent="0.2">
      <c r="A3162" s="80">
        <v>42500</v>
      </c>
      <c r="B3162" s="81">
        <v>23</v>
      </c>
      <c r="H3162" s="501">
        <v>104.521901</v>
      </c>
    </row>
    <row r="3163" spans="1:8" x14ac:dyDescent="0.2">
      <c r="A3163" s="80">
        <v>42500</v>
      </c>
      <c r="B3163" s="81">
        <v>24</v>
      </c>
      <c r="H3163" s="501">
        <v>93.373099999999994</v>
      </c>
    </row>
    <row r="3164" spans="1:8" x14ac:dyDescent="0.2">
      <c r="A3164" s="80">
        <v>42501</v>
      </c>
      <c r="B3164" s="81">
        <v>1</v>
      </c>
      <c r="H3164" s="501">
        <v>88.137599999999992</v>
      </c>
    </row>
    <row r="3165" spans="1:8" x14ac:dyDescent="0.2">
      <c r="A3165" s="80">
        <v>42501</v>
      </c>
      <c r="B3165" s="81">
        <v>2</v>
      </c>
      <c r="H3165" s="501">
        <v>83.389799999999994</v>
      </c>
    </row>
    <row r="3166" spans="1:8" x14ac:dyDescent="0.2">
      <c r="A3166" s="80">
        <v>42501</v>
      </c>
      <c r="B3166" s="81">
        <v>3</v>
      </c>
      <c r="H3166" s="501">
        <v>80.374299999999991</v>
      </c>
    </row>
    <row r="3167" spans="1:8" x14ac:dyDescent="0.2">
      <c r="A3167" s="80">
        <v>42501</v>
      </c>
      <c r="B3167" s="81">
        <v>4</v>
      </c>
      <c r="H3167" s="501">
        <v>78.043999999999983</v>
      </c>
    </row>
    <row r="3168" spans="1:8" x14ac:dyDescent="0.2">
      <c r="A3168" s="80">
        <v>42501</v>
      </c>
      <c r="B3168" s="81">
        <v>5</v>
      </c>
      <c r="H3168" s="501">
        <v>80.084000000000003</v>
      </c>
    </row>
    <row r="3169" spans="1:8" x14ac:dyDescent="0.2">
      <c r="A3169" s="80">
        <v>42501</v>
      </c>
      <c r="B3169" s="81">
        <v>6</v>
      </c>
      <c r="H3169" s="501">
        <v>88.427999999999997</v>
      </c>
    </row>
    <row r="3170" spans="1:8" x14ac:dyDescent="0.2">
      <c r="A3170" s="80">
        <v>42501</v>
      </c>
      <c r="B3170" s="81">
        <v>7</v>
      </c>
      <c r="H3170" s="501">
        <v>99.207999999999998</v>
      </c>
    </row>
    <row r="3171" spans="1:8" x14ac:dyDescent="0.2">
      <c r="A3171" s="80">
        <v>42501</v>
      </c>
      <c r="B3171" s="81">
        <v>8</v>
      </c>
      <c r="H3171" s="501">
        <v>108.61800000000001</v>
      </c>
    </row>
    <row r="3172" spans="1:8" x14ac:dyDescent="0.2">
      <c r="A3172" s="80">
        <v>42501</v>
      </c>
      <c r="B3172" s="81">
        <v>9</v>
      </c>
      <c r="H3172" s="501">
        <v>115.61999999999999</v>
      </c>
    </row>
    <row r="3173" spans="1:8" x14ac:dyDescent="0.2">
      <c r="A3173" s="80">
        <v>42501</v>
      </c>
      <c r="B3173" s="81">
        <v>10</v>
      </c>
      <c r="H3173" s="501">
        <v>121.27</v>
      </c>
    </row>
    <row r="3174" spans="1:8" x14ac:dyDescent="0.2">
      <c r="A3174" s="80">
        <v>42501</v>
      </c>
      <c r="B3174" s="81">
        <v>11</v>
      </c>
      <c r="H3174" s="501">
        <v>123.82399999999998</v>
      </c>
    </row>
    <row r="3175" spans="1:8" x14ac:dyDescent="0.2">
      <c r="A3175" s="80">
        <v>42501</v>
      </c>
      <c r="B3175" s="81">
        <v>12</v>
      </c>
      <c r="H3175" s="501">
        <v>127.366</v>
      </c>
    </row>
    <row r="3176" spans="1:8" x14ac:dyDescent="0.2">
      <c r="A3176" s="80">
        <v>42501</v>
      </c>
      <c r="B3176" s="81">
        <v>13</v>
      </c>
      <c r="H3176" s="501">
        <v>131.69799999999998</v>
      </c>
    </row>
    <row r="3177" spans="1:8" x14ac:dyDescent="0.2">
      <c r="A3177" s="80">
        <v>42501</v>
      </c>
      <c r="B3177" s="81">
        <v>14</v>
      </c>
      <c r="H3177" s="501">
        <v>136.822</v>
      </c>
    </row>
    <row r="3178" spans="1:8" x14ac:dyDescent="0.2">
      <c r="A3178" s="80">
        <v>42501</v>
      </c>
      <c r="B3178" s="81">
        <v>15</v>
      </c>
      <c r="H3178" s="501">
        <v>141.74200000000002</v>
      </c>
    </row>
    <row r="3179" spans="1:8" x14ac:dyDescent="0.2">
      <c r="A3179" s="80">
        <v>42501</v>
      </c>
      <c r="B3179" s="81">
        <v>16</v>
      </c>
      <c r="H3179" s="501">
        <v>144.61599999999999</v>
      </c>
    </row>
    <row r="3180" spans="1:8" x14ac:dyDescent="0.2">
      <c r="A3180" s="80">
        <v>42501</v>
      </c>
      <c r="B3180" s="81">
        <v>17</v>
      </c>
      <c r="H3180" s="501">
        <v>143.81399999999999</v>
      </c>
    </row>
    <row r="3181" spans="1:8" x14ac:dyDescent="0.2">
      <c r="A3181" s="80">
        <v>42501</v>
      </c>
      <c r="B3181" s="81">
        <v>18</v>
      </c>
      <c r="H3181" s="501">
        <v>141.518</v>
      </c>
    </row>
    <row r="3182" spans="1:8" x14ac:dyDescent="0.2">
      <c r="A3182" s="80">
        <v>42501</v>
      </c>
      <c r="B3182" s="81">
        <v>19</v>
      </c>
      <c r="H3182" s="501">
        <v>133.124</v>
      </c>
    </row>
    <row r="3183" spans="1:8" x14ac:dyDescent="0.2">
      <c r="A3183" s="80">
        <v>42501</v>
      </c>
      <c r="B3183" s="81">
        <v>20</v>
      </c>
      <c r="H3183" s="501">
        <v>129.14769999999999</v>
      </c>
    </row>
    <row r="3184" spans="1:8" x14ac:dyDescent="0.2">
      <c r="A3184" s="80">
        <v>42501</v>
      </c>
      <c r="B3184" s="81">
        <v>21</v>
      </c>
      <c r="H3184" s="501">
        <v>130.4315</v>
      </c>
    </row>
    <row r="3185" spans="1:8" x14ac:dyDescent="0.2">
      <c r="A3185" s="80">
        <v>42501</v>
      </c>
      <c r="B3185" s="81">
        <v>22</v>
      </c>
      <c r="H3185" s="501">
        <v>122.172701</v>
      </c>
    </row>
    <row r="3186" spans="1:8" x14ac:dyDescent="0.2">
      <c r="A3186" s="80">
        <v>42501</v>
      </c>
      <c r="B3186" s="81">
        <v>23</v>
      </c>
      <c r="H3186" s="501">
        <v>109.30229999999999</v>
      </c>
    </row>
    <row r="3187" spans="1:8" x14ac:dyDescent="0.2">
      <c r="A3187" s="80">
        <v>42501</v>
      </c>
      <c r="B3187" s="81">
        <v>24</v>
      </c>
      <c r="H3187" s="501">
        <v>96.742398999999992</v>
      </c>
    </row>
    <row r="3188" spans="1:8" x14ac:dyDescent="0.2">
      <c r="A3188" s="80">
        <v>42502</v>
      </c>
      <c r="B3188" s="81">
        <v>1</v>
      </c>
      <c r="H3188" s="501">
        <v>88.256</v>
      </c>
    </row>
    <row r="3189" spans="1:8" x14ac:dyDescent="0.2">
      <c r="A3189" s="80">
        <v>42502</v>
      </c>
      <c r="B3189" s="81">
        <v>2</v>
      </c>
      <c r="H3189" s="501">
        <v>82.295999999999992</v>
      </c>
    </row>
    <row r="3190" spans="1:8" x14ac:dyDescent="0.2">
      <c r="A3190" s="80">
        <v>42502</v>
      </c>
      <c r="B3190" s="81">
        <v>3</v>
      </c>
      <c r="H3190" s="501">
        <v>78.956000000000003</v>
      </c>
    </row>
    <row r="3191" spans="1:8" x14ac:dyDescent="0.2">
      <c r="A3191" s="80">
        <v>42502</v>
      </c>
      <c r="B3191" s="81">
        <v>4</v>
      </c>
      <c r="H3191" s="501">
        <v>77.995999999999995</v>
      </c>
    </row>
    <row r="3192" spans="1:8" x14ac:dyDescent="0.2">
      <c r="A3192" s="80">
        <v>42502</v>
      </c>
      <c r="B3192" s="81">
        <v>5</v>
      </c>
      <c r="H3192" s="501">
        <v>80.256</v>
      </c>
    </row>
    <row r="3193" spans="1:8" x14ac:dyDescent="0.2">
      <c r="A3193" s="80">
        <v>42502</v>
      </c>
      <c r="B3193" s="81">
        <v>6</v>
      </c>
      <c r="H3193" s="501">
        <v>87.591999999999999</v>
      </c>
    </row>
    <row r="3194" spans="1:8" x14ac:dyDescent="0.2">
      <c r="A3194" s="80">
        <v>42502</v>
      </c>
      <c r="B3194" s="81">
        <v>7</v>
      </c>
      <c r="H3194" s="501">
        <v>96.536000000000001</v>
      </c>
    </row>
    <row r="3195" spans="1:8" x14ac:dyDescent="0.2">
      <c r="A3195" s="80">
        <v>42502</v>
      </c>
      <c r="B3195" s="81">
        <v>8</v>
      </c>
      <c r="H3195" s="501">
        <v>106.80000000000001</v>
      </c>
    </row>
    <row r="3196" spans="1:8" x14ac:dyDescent="0.2">
      <c r="A3196" s="80">
        <v>42502</v>
      </c>
      <c r="B3196" s="81">
        <v>9</v>
      </c>
      <c r="H3196" s="501">
        <v>114.90599999999999</v>
      </c>
    </row>
    <row r="3197" spans="1:8" x14ac:dyDescent="0.2">
      <c r="A3197" s="80">
        <v>42502</v>
      </c>
      <c r="B3197" s="81">
        <v>10</v>
      </c>
      <c r="H3197" s="501">
        <v>123.376</v>
      </c>
    </row>
    <row r="3198" spans="1:8" x14ac:dyDescent="0.2">
      <c r="A3198" s="80">
        <v>42502</v>
      </c>
      <c r="B3198" s="81">
        <v>11</v>
      </c>
      <c r="H3198" s="501">
        <v>131.47799999999998</v>
      </c>
    </row>
    <row r="3199" spans="1:8" x14ac:dyDescent="0.2">
      <c r="A3199" s="80">
        <v>42502</v>
      </c>
      <c r="B3199" s="81">
        <v>12</v>
      </c>
      <c r="H3199" s="501">
        <v>139.28399999999999</v>
      </c>
    </row>
    <row r="3200" spans="1:8" x14ac:dyDescent="0.2">
      <c r="A3200" s="80">
        <v>42502</v>
      </c>
      <c r="B3200" s="81">
        <v>13</v>
      </c>
      <c r="H3200" s="501">
        <v>145.79399999999998</v>
      </c>
    </row>
    <row r="3201" spans="1:8" x14ac:dyDescent="0.2">
      <c r="A3201" s="80">
        <v>42502</v>
      </c>
      <c r="B3201" s="81">
        <v>14</v>
      </c>
      <c r="H3201" s="501">
        <v>152.52600000000001</v>
      </c>
    </row>
    <row r="3202" spans="1:8" x14ac:dyDescent="0.2">
      <c r="A3202" s="80">
        <v>42502</v>
      </c>
      <c r="B3202" s="81">
        <v>15</v>
      </c>
      <c r="H3202" s="501">
        <v>159.416</v>
      </c>
    </row>
    <row r="3203" spans="1:8" x14ac:dyDescent="0.2">
      <c r="A3203" s="80">
        <v>42502</v>
      </c>
      <c r="B3203" s="81">
        <v>16</v>
      </c>
      <c r="H3203" s="501">
        <v>161.988</v>
      </c>
    </row>
    <row r="3204" spans="1:8" x14ac:dyDescent="0.2">
      <c r="A3204" s="80">
        <v>42502</v>
      </c>
      <c r="B3204" s="81">
        <v>17</v>
      </c>
      <c r="H3204" s="501">
        <v>161.94000000000003</v>
      </c>
    </row>
    <row r="3205" spans="1:8" x14ac:dyDescent="0.2">
      <c r="A3205" s="80">
        <v>42502</v>
      </c>
      <c r="B3205" s="81">
        <v>18</v>
      </c>
      <c r="H3205" s="501">
        <v>158.77199999999999</v>
      </c>
    </row>
    <row r="3206" spans="1:8" x14ac:dyDescent="0.2">
      <c r="A3206" s="80">
        <v>42502</v>
      </c>
      <c r="B3206" s="81">
        <v>19</v>
      </c>
      <c r="H3206" s="501">
        <v>145.70400000000001</v>
      </c>
    </row>
    <row r="3207" spans="1:8" x14ac:dyDescent="0.2">
      <c r="A3207" s="80">
        <v>42502</v>
      </c>
      <c r="B3207" s="81">
        <v>20</v>
      </c>
      <c r="H3207" s="501">
        <v>136.376</v>
      </c>
    </row>
    <row r="3208" spans="1:8" x14ac:dyDescent="0.2">
      <c r="A3208" s="80">
        <v>42502</v>
      </c>
      <c r="B3208" s="81">
        <v>21</v>
      </c>
      <c r="H3208" s="501">
        <v>136.732</v>
      </c>
    </row>
    <row r="3209" spans="1:8" x14ac:dyDescent="0.2">
      <c r="A3209" s="80">
        <v>42502</v>
      </c>
      <c r="B3209" s="81">
        <v>22</v>
      </c>
      <c r="H3209" s="501">
        <v>127.40800000000002</v>
      </c>
    </row>
    <row r="3210" spans="1:8" x14ac:dyDescent="0.2">
      <c r="A3210" s="80">
        <v>42502</v>
      </c>
      <c r="B3210" s="81">
        <v>23</v>
      </c>
      <c r="H3210" s="501">
        <v>112.724</v>
      </c>
    </row>
    <row r="3211" spans="1:8" x14ac:dyDescent="0.2">
      <c r="A3211" s="80">
        <v>42502</v>
      </c>
      <c r="B3211" s="81">
        <v>24</v>
      </c>
      <c r="H3211" s="501">
        <v>100.008</v>
      </c>
    </row>
    <row r="3212" spans="1:8" x14ac:dyDescent="0.2">
      <c r="A3212" s="80">
        <v>42503</v>
      </c>
      <c r="B3212" s="81">
        <v>1</v>
      </c>
      <c r="H3212" s="501">
        <v>90.471999999999994</v>
      </c>
    </row>
    <row r="3213" spans="1:8" x14ac:dyDescent="0.2">
      <c r="A3213" s="80">
        <v>42503</v>
      </c>
      <c r="B3213" s="81">
        <v>2</v>
      </c>
      <c r="H3213" s="501">
        <v>85.175999999999988</v>
      </c>
    </row>
    <row r="3214" spans="1:8" x14ac:dyDescent="0.2">
      <c r="A3214" s="80">
        <v>42503</v>
      </c>
      <c r="B3214" s="81">
        <v>3</v>
      </c>
      <c r="H3214" s="501">
        <v>81.34</v>
      </c>
    </row>
    <row r="3215" spans="1:8" x14ac:dyDescent="0.2">
      <c r="A3215" s="80">
        <v>42503</v>
      </c>
      <c r="B3215" s="81">
        <v>4</v>
      </c>
      <c r="H3215" s="501">
        <v>78.320000000000007</v>
      </c>
    </row>
    <row r="3216" spans="1:8" x14ac:dyDescent="0.2">
      <c r="A3216" s="80">
        <v>42503</v>
      </c>
      <c r="B3216" s="81">
        <v>5</v>
      </c>
      <c r="H3216" s="501">
        <v>81.904000000000025</v>
      </c>
    </row>
    <row r="3217" spans="1:8" x14ac:dyDescent="0.2">
      <c r="A3217" s="80">
        <v>42503</v>
      </c>
      <c r="B3217" s="81">
        <v>6</v>
      </c>
      <c r="H3217" s="501">
        <v>88.848000000000013</v>
      </c>
    </row>
    <row r="3218" spans="1:8" x14ac:dyDescent="0.2">
      <c r="A3218" s="80">
        <v>42503</v>
      </c>
      <c r="B3218" s="81">
        <v>7</v>
      </c>
      <c r="H3218" s="501">
        <v>97.307999999999993</v>
      </c>
    </row>
    <row r="3219" spans="1:8" x14ac:dyDescent="0.2">
      <c r="A3219" s="80">
        <v>42503</v>
      </c>
      <c r="B3219" s="81">
        <v>8</v>
      </c>
      <c r="H3219" s="501">
        <v>107.80000000000001</v>
      </c>
    </row>
    <row r="3220" spans="1:8" x14ac:dyDescent="0.2">
      <c r="A3220" s="80">
        <v>42503</v>
      </c>
      <c r="B3220" s="81">
        <v>9</v>
      </c>
      <c r="H3220" s="501">
        <v>119.684</v>
      </c>
    </row>
    <row r="3221" spans="1:8" x14ac:dyDescent="0.2">
      <c r="A3221" s="80">
        <v>42503</v>
      </c>
      <c r="B3221" s="81">
        <v>10</v>
      </c>
      <c r="H3221" s="501">
        <v>129.14400000000001</v>
      </c>
    </row>
    <row r="3222" spans="1:8" x14ac:dyDescent="0.2">
      <c r="A3222" s="80">
        <v>42503</v>
      </c>
      <c r="B3222" s="81">
        <v>11</v>
      </c>
      <c r="H3222" s="501">
        <v>137.16</v>
      </c>
    </row>
    <row r="3223" spans="1:8" x14ac:dyDescent="0.2">
      <c r="A3223" s="80">
        <v>42503</v>
      </c>
      <c r="B3223" s="81">
        <v>12</v>
      </c>
      <c r="H3223" s="501">
        <v>142.92399999999998</v>
      </c>
    </row>
    <row r="3224" spans="1:8" x14ac:dyDescent="0.2">
      <c r="A3224" s="80">
        <v>42503</v>
      </c>
      <c r="B3224" s="81">
        <v>13</v>
      </c>
      <c r="H3224" s="501">
        <v>147.548</v>
      </c>
    </row>
    <row r="3225" spans="1:8" x14ac:dyDescent="0.2">
      <c r="A3225" s="80">
        <v>42503</v>
      </c>
      <c r="B3225" s="81">
        <v>14</v>
      </c>
      <c r="H3225" s="501">
        <v>154.17600000000004</v>
      </c>
    </row>
    <row r="3226" spans="1:8" x14ac:dyDescent="0.2">
      <c r="A3226" s="80">
        <v>42503</v>
      </c>
      <c r="B3226" s="81">
        <v>15</v>
      </c>
      <c r="H3226" s="501">
        <v>158.82399999999998</v>
      </c>
    </row>
    <row r="3227" spans="1:8" x14ac:dyDescent="0.2">
      <c r="A3227" s="80">
        <v>42503</v>
      </c>
      <c r="B3227" s="81">
        <v>16</v>
      </c>
      <c r="H3227" s="501">
        <v>163.208</v>
      </c>
    </row>
    <row r="3228" spans="1:8" x14ac:dyDescent="0.2">
      <c r="A3228" s="80">
        <v>42503</v>
      </c>
      <c r="B3228" s="81">
        <v>17</v>
      </c>
      <c r="H3228" s="501">
        <v>164.624</v>
      </c>
    </row>
    <row r="3229" spans="1:8" x14ac:dyDescent="0.2">
      <c r="A3229" s="80">
        <v>42503</v>
      </c>
      <c r="B3229" s="81">
        <v>18</v>
      </c>
      <c r="H3229" s="501">
        <v>159.83200000000002</v>
      </c>
    </row>
    <row r="3230" spans="1:8" x14ac:dyDescent="0.2">
      <c r="A3230" s="80">
        <v>42503</v>
      </c>
      <c r="B3230" s="81">
        <v>19</v>
      </c>
      <c r="H3230" s="501">
        <v>145.91199999999998</v>
      </c>
    </row>
    <row r="3231" spans="1:8" x14ac:dyDescent="0.2">
      <c r="A3231" s="80">
        <v>42503</v>
      </c>
      <c r="B3231" s="81">
        <v>20</v>
      </c>
      <c r="H3231" s="501">
        <v>133.3809</v>
      </c>
    </row>
    <row r="3232" spans="1:8" x14ac:dyDescent="0.2">
      <c r="A3232" s="80">
        <v>42503</v>
      </c>
      <c r="B3232" s="81">
        <v>21</v>
      </c>
      <c r="H3232" s="501">
        <v>132.89869999999999</v>
      </c>
    </row>
    <row r="3233" spans="1:8" x14ac:dyDescent="0.2">
      <c r="A3233" s="80">
        <v>42503</v>
      </c>
      <c r="B3233" s="81">
        <v>22</v>
      </c>
      <c r="H3233" s="501">
        <v>124.47849999999998</v>
      </c>
    </row>
    <row r="3234" spans="1:8" x14ac:dyDescent="0.2">
      <c r="A3234" s="80">
        <v>42503</v>
      </c>
      <c r="B3234" s="81">
        <v>23</v>
      </c>
      <c r="H3234" s="501">
        <v>112.459199</v>
      </c>
    </row>
    <row r="3235" spans="1:8" x14ac:dyDescent="0.2">
      <c r="A3235" s="80">
        <v>42503</v>
      </c>
      <c r="B3235" s="81">
        <v>24</v>
      </c>
      <c r="H3235" s="501">
        <v>103.87440000000004</v>
      </c>
    </row>
    <row r="3236" spans="1:8" x14ac:dyDescent="0.2">
      <c r="A3236" s="80">
        <v>42504</v>
      </c>
      <c r="B3236" s="81">
        <v>1</v>
      </c>
      <c r="H3236" s="501">
        <v>94.918200999999996</v>
      </c>
    </row>
    <row r="3237" spans="1:8" x14ac:dyDescent="0.2">
      <c r="A3237" s="80">
        <v>42504</v>
      </c>
      <c r="B3237" s="81">
        <v>2</v>
      </c>
      <c r="H3237" s="501">
        <v>88.982200000000006</v>
      </c>
    </row>
    <row r="3238" spans="1:8" x14ac:dyDescent="0.2">
      <c r="A3238" s="80">
        <v>42504</v>
      </c>
      <c r="B3238" s="81">
        <v>3</v>
      </c>
      <c r="H3238" s="501">
        <v>84.637800000000013</v>
      </c>
    </row>
    <row r="3239" spans="1:8" x14ac:dyDescent="0.2">
      <c r="A3239" s="80">
        <v>42504</v>
      </c>
      <c r="B3239" s="81">
        <v>4</v>
      </c>
      <c r="H3239" s="501">
        <v>82.711300000000008</v>
      </c>
    </row>
    <row r="3240" spans="1:8" x14ac:dyDescent="0.2">
      <c r="A3240" s="80">
        <v>42504</v>
      </c>
      <c r="B3240" s="81">
        <v>5</v>
      </c>
      <c r="H3240" s="501">
        <v>81.508299999999991</v>
      </c>
    </row>
    <row r="3241" spans="1:8" x14ac:dyDescent="0.2">
      <c r="A3241" s="80">
        <v>42504</v>
      </c>
      <c r="B3241" s="81">
        <v>6</v>
      </c>
      <c r="H3241" s="501">
        <v>83.139999999999986</v>
      </c>
    </row>
    <row r="3242" spans="1:8" x14ac:dyDescent="0.2">
      <c r="A3242" s="80">
        <v>42504</v>
      </c>
      <c r="B3242" s="81">
        <v>7</v>
      </c>
      <c r="H3242" s="501">
        <v>85.575999999999993</v>
      </c>
    </row>
    <row r="3243" spans="1:8" x14ac:dyDescent="0.2">
      <c r="A3243" s="80">
        <v>42504</v>
      </c>
      <c r="B3243" s="81">
        <v>8</v>
      </c>
      <c r="H3243" s="501">
        <v>92.195999999999998</v>
      </c>
    </row>
    <row r="3244" spans="1:8" x14ac:dyDescent="0.2">
      <c r="A3244" s="80">
        <v>42504</v>
      </c>
      <c r="B3244" s="81">
        <v>9</v>
      </c>
      <c r="H3244" s="501">
        <v>101.42</v>
      </c>
    </row>
    <row r="3245" spans="1:8" x14ac:dyDescent="0.2">
      <c r="A3245" s="80">
        <v>42504</v>
      </c>
      <c r="B3245" s="81">
        <v>10</v>
      </c>
      <c r="H3245" s="501">
        <v>109.61599999999999</v>
      </c>
    </row>
    <row r="3246" spans="1:8" x14ac:dyDescent="0.2">
      <c r="A3246" s="80">
        <v>42504</v>
      </c>
      <c r="B3246" s="81">
        <v>11</v>
      </c>
      <c r="H3246" s="501">
        <v>113.64400000000001</v>
      </c>
    </row>
    <row r="3247" spans="1:8" x14ac:dyDescent="0.2">
      <c r="A3247" s="80">
        <v>42504</v>
      </c>
      <c r="B3247" s="81">
        <v>12</v>
      </c>
      <c r="H3247" s="501">
        <v>116.684</v>
      </c>
    </row>
    <row r="3248" spans="1:8" x14ac:dyDescent="0.2">
      <c r="A3248" s="80">
        <v>42504</v>
      </c>
      <c r="B3248" s="81">
        <v>13</v>
      </c>
      <c r="H3248" s="501">
        <v>120.04799999999999</v>
      </c>
    </row>
    <row r="3249" spans="1:8" x14ac:dyDescent="0.2">
      <c r="A3249" s="80">
        <v>42504</v>
      </c>
      <c r="B3249" s="81">
        <v>14</v>
      </c>
      <c r="H3249" s="501">
        <v>118.33199999999999</v>
      </c>
    </row>
    <row r="3250" spans="1:8" x14ac:dyDescent="0.2">
      <c r="A3250" s="80">
        <v>42504</v>
      </c>
      <c r="B3250" s="81">
        <v>15</v>
      </c>
      <c r="H3250" s="501">
        <v>119.828</v>
      </c>
    </row>
    <row r="3251" spans="1:8" x14ac:dyDescent="0.2">
      <c r="A3251" s="80">
        <v>42504</v>
      </c>
      <c r="B3251" s="81">
        <v>16</v>
      </c>
      <c r="H3251" s="501">
        <v>122.33200000000001</v>
      </c>
    </row>
    <row r="3252" spans="1:8" x14ac:dyDescent="0.2">
      <c r="A3252" s="80">
        <v>42504</v>
      </c>
      <c r="B3252" s="81">
        <v>17</v>
      </c>
      <c r="H3252" s="501">
        <v>123.01200000000001</v>
      </c>
    </row>
    <row r="3253" spans="1:8" x14ac:dyDescent="0.2">
      <c r="A3253" s="80">
        <v>42504</v>
      </c>
      <c r="B3253" s="81">
        <v>18</v>
      </c>
      <c r="H3253" s="501">
        <v>121.084</v>
      </c>
    </row>
    <row r="3254" spans="1:8" x14ac:dyDescent="0.2">
      <c r="A3254" s="80">
        <v>42504</v>
      </c>
      <c r="B3254" s="81">
        <v>19</v>
      </c>
      <c r="H3254" s="501">
        <v>118.34399999999999</v>
      </c>
    </row>
    <row r="3255" spans="1:8" x14ac:dyDescent="0.2">
      <c r="A3255" s="80">
        <v>42504</v>
      </c>
      <c r="B3255" s="81">
        <v>20</v>
      </c>
      <c r="H3255" s="501">
        <v>119.4973</v>
      </c>
    </row>
    <row r="3256" spans="1:8" x14ac:dyDescent="0.2">
      <c r="A3256" s="80">
        <v>42504</v>
      </c>
      <c r="B3256" s="81">
        <v>21</v>
      </c>
      <c r="H3256" s="501">
        <v>122.69889999999999</v>
      </c>
    </row>
    <row r="3257" spans="1:8" x14ac:dyDescent="0.2">
      <c r="A3257" s="80">
        <v>42504</v>
      </c>
      <c r="B3257" s="81">
        <v>22</v>
      </c>
      <c r="H3257" s="501">
        <v>116.97439600000001</v>
      </c>
    </row>
    <row r="3258" spans="1:8" x14ac:dyDescent="0.2">
      <c r="A3258" s="80">
        <v>42504</v>
      </c>
      <c r="B3258" s="81">
        <v>23</v>
      </c>
      <c r="H3258" s="501">
        <v>108.4504</v>
      </c>
    </row>
    <row r="3259" spans="1:8" x14ac:dyDescent="0.2">
      <c r="A3259" s="80">
        <v>42504</v>
      </c>
      <c r="B3259" s="81">
        <v>24</v>
      </c>
      <c r="H3259" s="501">
        <v>99.792401000000012</v>
      </c>
    </row>
    <row r="3260" spans="1:8" x14ac:dyDescent="0.2">
      <c r="A3260" s="80">
        <v>42505</v>
      </c>
      <c r="B3260" s="81">
        <v>1</v>
      </c>
      <c r="H3260" s="501">
        <v>92.055999999999997</v>
      </c>
    </row>
    <row r="3261" spans="1:8" x14ac:dyDescent="0.2">
      <c r="A3261" s="80">
        <v>42505</v>
      </c>
      <c r="B3261" s="81">
        <v>2</v>
      </c>
      <c r="H3261" s="501">
        <v>85.896000000000001</v>
      </c>
    </row>
    <row r="3262" spans="1:8" x14ac:dyDescent="0.2">
      <c r="A3262" s="80">
        <v>42505</v>
      </c>
      <c r="B3262" s="81">
        <v>3</v>
      </c>
      <c r="H3262" s="501">
        <v>81.888000000000005</v>
      </c>
    </row>
    <row r="3263" spans="1:8" x14ac:dyDescent="0.2">
      <c r="A3263" s="80">
        <v>42505</v>
      </c>
      <c r="B3263" s="81">
        <v>4</v>
      </c>
      <c r="H3263" s="501">
        <v>79.399999999999977</v>
      </c>
    </row>
    <row r="3264" spans="1:8" x14ac:dyDescent="0.2">
      <c r="A3264" s="80">
        <v>42505</v>
      </c>
      <c r="B3264" s="81">
        <v>5</v>
      </c>
      <c r="H3264" s="501">
        <v>79.319999999999993</v>
      </c>
    </row>
    <row r="3265" spans="1:8" x14ac:dyDescent="0.2">
      <c r="A3265" s="80">
        <v>42505</v>
      </c>
      <c r="B3265" s="81">
        <v>6</v>
      </c>
      <c r="H3265" s="501">
        <v>80.695999999999998</v>
      </c>
    </row>
    <row r="3266" spans="1:8" x14ac:dyDescent="0.2">
      <c r="A3266" s="80">
        <v>42505</v>
      </c>
      <c r="B3266" s="81">
        <v>7</v>
      </c>
      <c r="H3266" s="501">
        <v>81.61999999999999</v>
      </c>
    </row>
    <row r="3267" spans="1:8" x14ac:dyDescent="0.2">
      <c r="A3267" s="80">
        <v>42505</v>
      </c>
      <c r="B3267" s="81">
        <v>8</v>
      </c>
      <c r="H3267" s="501">
        <v>85.091999999999999</v>
      </c>
    </row>
    <row r="3268" spans="1:8" x14ac:dyDescent="0.2">
      <c r="A3268" s="80">
        <v>42505</v>
      </c>
      <c r="B3268" s="81">
        <v>9</v>
      </c>
      <c r="H3268" s="501">
        <v>92.080000000000013</v>
      </c>
    </row>
    <row r="3269" spans="1:8" x14ac:dyDescent="0.2">
      <c r="A3269" s="80">
        <v>42505</v>
      </c>
      <c r="B3269" s="81">
        <v>10</v>
      </c>
      <c r="H3269" s="501">
        <v>98.896000000000001</v>
      </c>
    </row>
    <row r="3270" spans="1:8" x14ac:dyDescent="0.2">
      <c r="A3270" s="80">
        <v>42505</v>
      </c>
      <c r="B3270" s="81">
        <v>11</v>
      </c>
      <c r="H3270" s="501">
        <v>103.62400000000001</v>
      </c>
    </row>
    <row r="3271" spans="1:8" x14ac:dyDescent="0.2">
      <c r="A3271" s="80">
        <v>42505</v>
      </c>
      <c r="B3271" s="81">
        <v>12</v>
      </c>
      <c r="H3271" s="501">
        <v>106.19200000000001</v>
      </c>
    </row>
    <row r="3272" spans="1:8" x14ac:dyDescent="0.2">
      <c r="A3272" s="80">
        <v>42505</v>
      </c>
      <c r="B3272" s="81">
        <v>13</v>
      </c>
      <c r="H3272" s="501">
        <v>106.80000000000001</v>
      </c>
    </row>
    <row r="3273" spans="1:8" x14ac:dyDescent="0.2">
      <c r="A3273" s="80">
        <v>42505</v>
      </c>
      <c r="B3273" s="81">
        <v>14</v>
      </c>
      <c r="H3273" s="501">
        <v>107.63200000000001</v>
      </c>
    </row>
    <row r="3274" spans="1:8" x14ac:dyDescent="0.2">
      <c r="A3274" s="80">
        <v>42505</v>
      </c>
      <c r="B3274" s="81">
        <v>15</v>
      </c>
      <c r="H3274" s="501">
        <v>108.54</v>
      </c>
    </row>
    <row r="3275" spans="1:8" x14ac:dyDescent="0.2">
      <c r="A3275" s="80">
        <v>42505</v>
      </c>
      <c r="B3275" s="81">
        <v>16</v>
      </c>
      <c r="H3275" s="501">
        <v>108.616</v>
      </c>
    </row>
    <row r="3276" spans="1:8" x14ac:dyDescent="0.2">
      <c r="A3276" s="80">
        <v>42505</v>
      </c>
      <c r="B3276" s="81">
        <v>17</v>
      </c>
      <c r="H3276" s="501">
        <v>109.07999999999998</v>
      </c>
    </row>
    <row r="3277" spans="1:8" x14ac:dyDescent="0.2">
      <c r="A3277" s="80">
        <v>42505</v>
      </c>
      <c r="B3277" s="81">
        <v>18</v>
      </c>
      <c r="H3277" s="501">
        <v>109.56400000000001</v>
      </c>
    </row>
    <row r="3278" spans="1:8" x14ac:dyDescent="0.2">
      <c r="A3278" s="80">
        <v>42505</v>
      </c>
      <c r="B3278" s="81">
        <v>19</v>
      </c>
      <c r="H3278" s="501">
        <v>109.71200000000002</v>
      </c>
    </row>
    <row r="3279" spans="1:8" x14ac:dyDescent="0.2">
      <c r="A3279" s="80">
        <v>42505</v>
      </c>
      <c r="B3279" s="81">
        <v>20</v>
      </c>
      <c r="H3279" s="501">
        <v>112.188</v>
      </c>
    </row>
    <row r="3280" spans="1:8" x14ac:dyDescent="0.2">
      <c r="A3280" s="80">
        <v>42505</v>
      </c>
      <c r="B3280" s="81">
        <v>21</v>
      </c>
      <c r="H3280" s="501">
        <v>117.06000000000002</v>
      </c>
    </row>
    <row r="3281" spans="1:8" x14ac:dyDescent="0.2">
      <c r="A3281" s="80">
        <v>42505</v>
      </c>
      <c r="B3281" s="81">
        <v>22</v>
      </c>
      <c r="H3281" s="501">
        <v>111.55200000000001</v>
      </c>
    </row>
    <row r="3282" spans="1:8" x14ac:dyDescent="0.2">
      <c r="A3282" s="80">
        <v>42505</v>
      </c>
      <c r="B3282" s="81">
        <v>23</v>
      </c>
      <c r="H3282" s="501">
        <v>102.79599999999999</v>
      </c>
    </row>
    <row r="3283" spans="1:8" x14ac:dyDescent="0.2">
      <c r="A3283" s="80">
        <v>42505</v>
      </c>
      <c r="B3283" s="81">
        <v>24</v>
      </c>
      <c r="H3283" s="501">
        <v>93.184000000000012</v>
      </c>
    </row>
    <row r="3284" spans="1:8" x14ac:dyDescent="0.2">
      <c r="A3284" s="80">
        <v>42506</v>
      </c>
      <c r="B3284" s="81">
        <v>1</v>
      </c>
      <c r="H3284" s="501">
        <v>85.903999999999996</v>
      </c>
    </row>
    <row r="3285" spans="1:8" x14ac:dyDescent="0.2">
      <c r="A3285" s="80">
        <v>42506</v>
      </c>
      <c r="B3285" s="81">
        <v>2</v>
      </c>
      <c r="H3285" s="501">
        <v>81.268000000000001</v>
      </c>
    </row>
    <row r="3286" spans="1:8" x14ac:dyDescent="0.2">
      <c r="A3286" s="80">
        <v>42506</v>
      </c>
      <c r="B3286" s="81">
        <v>3</v>
      </c>
      <c r="H3286" s="501">
        <v>78.552000000000021</v>
      </c>
    </row>
    <row r="3287" spans="1:8" x14ac:dyDescent="0.2">
      <c r="A3287" s="80">
        <v>42506</v>
      </c>
      <c r="B3287" s="81">
        <v>4</v>
      </c>
      <c r="H3287" s="501">
        <v>77.656000000000006</v>
      </c>
    </row>
    <row r="3288" spans="1:8" x14ac:dyDescent="0.2">
      <c r="A3288" s="80">
        <v>42506</v>
      </c>
      <c r="B3288" s="81">
        <v>5</v>
      </c>
      <c r="H3288" s="501">
        <v>81.312000000000012</v>
      </c>
    </row>
    <row r="3289" spans="1:8" x14ac:dyDescent="0.2">
      <c r="A3289" s="80">
        <v>42506</v>
      </c>
      <c r="B3289" s="81">
        <v>6</v>
      </c>
      <c r="H3289" s="501">
        <v>89.888000000000005</v>
      </c>
    </row>
    <row r="3290" spans="1:8" x14ac:dyDescent="0.2">
      <c r="A3290" s="80">
        <v>42506</v>
      </c>
      <c r="B3290" s="81">
        <v>7</v>
      </c>
      <c r="H3290" s="501">
        <v>98.503999999999991</v>
      </c>
    </row>
    <row r="3291" spans="1:8" x14ac:dyDescent="0.2">
      <c r="A3291" s="80">
        <v>42506</v>
      </c>
      <c r="B3291" s="81">
        <v>8</v>
      </c>
      <c r="H3291" s="501">
        <v>109.124</v>
      </c>
    </row>
    <row r="3292" spans="1:8" x14ac:dyDescent="0.2">
      <c r="A3292" s="80">
        <v>42506</v>
      </c>
      <c r="B3292" s="81">
        <v>9</v>
      </c>
      <c r="H3292" s="501">
        <v>118.764</v>
      </c>
    </row>
    <row r="3293" spans="1:8" x14ac:dyDescent="0.2">
      <c r="A3293" s="80">
        <v>42506</v>
      </c>
      <c r="B3293" s="81">
        <v>10</v>
      </c>
      <c r="H3293" s="501">
        <v>124.736</v>
      </c>
    </row>
    <row r="3294" spans="1:8" x14ac:dyDescent="0.2">
      <c r="A3294" s="80">
        <v>42506</v>
      </c>
      <c r="B3294" s="81">
        <v>11</v>
      </c>
      <c r="H3294" s="501">
        <v>129.75599999999997</v>
      </c>
    </row>
    <row r="3295" spans="1:8" x14ac:dyDescent="0.2">
      <c r="A3295" s="80">
        <v>42506</v>
      </c>
      <c r="B3295" s="81">
        <v>12</v>
      </c>
      <c r="H3295" s="501">
        <v>131.87200000000001</v>
      </c>
    </row>
    <row r="3296" spans="1:8" x14ac:dyDescent="0.2">
      <c r="A3296" s="80">
        <v>42506</v>
      </c>
      <c r="B3296" s="81">
        <v>13</v>
      </c>
      <c r="H3296" s="501">
        <v>132.33600000000001</v>
      </c>
    </row>
    <row r="3297" spans="1:8" x14ac:dyDescent="0.2">
      <c r="A3297" s="80">
        <v>42506</v>
      </c>
      <c r="B3297" s="81">
        <v>14</v>
      </c>
      <c r="H3297" s="501">
        <v>131.95599999999999</v>
      </c>
    </row>
    <row r="3298" spans="1:8" x14ac:dyDescent="0.2">
      <c r="A3298" s="80">
        <v>42506</v>
      </c>
      <c r="B3298" s="81">
        <v>15</v>
      </c>
      <c r="H3298" s="501">
        <v>132.06</v>
      </c>
    </row>
    <row r="3299" spans="1:8" x14ac:dyDescent="0.2">
      <c r="A3299" s="80">
        <v>42506</v>
      </c>
      <c r="B3299" s="81">
        <v>16</v>
      </c>
      <c r="H3299" s="501">
        <v>131.34</v>
      </c>
    </row>
    <row r="3300" spans="1:8" x14ac:dyDescent="0.2">
      <c r="A3300" s="80">
        <v>42506</v>
      </c>
      <c r="B3300" s="81">
        <v>17</v>
      </c>
      <c r="H3300" s="501">
        <v>130.89999999999998</v>
      </c>
    </row>
    <row r="3301" spans="1:8" x14ac:dyDescent="0.2">
      <c r="A3301" s="80">
        <v>42506</v>
      </c>
      <c r="B3301" s="81">
        <v>18</v>
      </c>
      <c r="H3301" s="501">
        <v>128.68799999999999</v>
      </c>
    </row>
    <row r="3302" spans="1:8" x14ac:dyDescent="0.2">
      <c r="A3302" s="80">
        <v>42506</v>
      </c>
      <c r="B3302" s="81">
        <v>19</v>
      </c>
      <c r="H3302" s="501">
        <v>123.62000000000002</v>
      </c>
    </row>
    <row r="3303" spans="1:8" x14ac:dyDescent="0.2">
      <c r="A3303" s="80">
        <v>42506</v>
      </c>
      <c r="B3303" s="81">
        <v>20</v>
      </c>
      <c r="H3303" s="501">
        <v>123.172</v>
      </c>
    </row>
    <row r="3304" spans="1:8" x14ac:dyDescent="0.2">
      <c r="A3304" s="80">
        <v>42506</v>
      </c>
      <c r="B3304" s="81">
        <v>21</v>
      </c>
      <c r="H3304" s="501">
        <v>125.20400000000001</v>
      </c>
    </row>
    <row r="3305" spans="1:8" x14ac:dyDescent="0.2">
      <c r="A3305" s="80">
        <v>42506</v>
      </c>
      <c r="B3305" s="81">
        <v>22</v>
      </c>
      <c r="H3305" s="501">
        <v>117.66</v>
      </c>
    </row>
    <row r="3306" spans="1:8" x14ac:dyDescent="0.2">
      <c r="A3306" s="80">
        <v>42506</v>
      </c>
      <c r="B3306" s="81">
        <v>23</v>
      </c>
      <c r="H3306" s="501">
        <v>105.624</v>
      </c>
    </row>
    <row r="3307" spans="1:8" x14ac:dyDescent="0.2">
      <c r="A3307" s="80">
        <v>42506</v>
      </c>
      <c r="B3307" s="81">
        <v>24</v>
      </c>
      <c r="H3307" s="501">
        <v>94.795999999999992</v>
      </c>
    </row>
    <row r="3308" spans="1:8" x14ac:dyDescent="0.2">
      <c r="A3308" s="80">
        <v>42507</v>
      </c>
      <c r="B3308" s="81">
        <v>1</v>
      </c>
      <c r="H3308" s="501">
        <v>87.143999999999991</v>
      </c>
    </row>
    <row r="3309" spans="1:8" x14ac:dyDescent="0.2">
      <c r="A3309" s="80">
        <v>42507</v>
      </c>
      <c r="B3309" s="81">
        <v>2</v>
      </c>
      <c r="H3309" s="501">
        <v>82.068000000000012</v>
      </c>
    </row>
    <row r="3310" spans="1:8" x14ac:dyDescent="0.2">
      <c r="A3310" s="80">
        <v>42507</v>
      </c>
      <c r="B3310" s="81">
        <v>3</v>
      </c>
      <c r="H3310" s="501">
        <v>78.952000000000012</v>
      </c>
    </row>
    <row r="3311" spans="1:8" x14ac:dyDescent="0.2">
      <c r="A3311" s="80">
        <v>42507</v>
      </c>
      <c r="B3311" s="81">
        <v>4</v>
      </c>
      <c r="H3311" s="501">
        <v>78.080000000000013</v>
      </c>
    </row>
    <row r="3312" spans="1:8" x14ac:dyDescent="0.2">
      <c r="A3312" s="80">
        <v>42507</v>
      </c>
      <c r="B3312" s="81">
        <v>5</v>
      </c>
      <c r="H3312" s="501">
        <v>80.603999999999999</v>
      </c>
    </row>
    <row r="3313" spans="1:8" x14ac:dyDescent="0.2">
      <c r="A3313" s="80">
        <v>42507</v>
      </c>
      <c r="B3313" s="81">
        <v>6</v>
      </c>
      <c r="H3313" s="501">
        <v>89.096000000000004</v>
      </c>
    </row>
    <row r="3314" spans="1:8" x14ac:dyDescent="0.2">
      <c r="A3314" s="80">
        <v>42507</v>
      </c>
      <c r="B3314" s="81">
        <v>7</v>
      </c>
      <c r="H3314" s="501">
        <v>99.147999999999996</v>
      </c>
    </row>
    <row r="3315" spans="1:8" x14ac:dyDescent="0.2">
      <c r="A3315" s="80">
        <v>42507</v>
      </c>
      <c r="B3315" s="81">
        <v>8</v>
      </c>
      <c r="H3315" s="501">
        <v>109.92400000000001</v>
      </c>
    </row>
    <row r="3316" spans="1:8" x14ac:dyDescent="0.2">
      <c r="A3316" s="80">
        <v>42507</v>
      </c>
      <c r="B3316" s="81">
        <v>9</v>
      </c>
      <c r="H3316" s="501">
        <v>118.31599999999999</v>
      </c>
    </row>
    <row r="3317" spans="1:8" x14ac:dyDescent="0.2">
      <c r="A3317" s="80">
        <v>42507</v>
      </c>
      <c r="B3317" s="81">
        <v>10</v>
      </c>
      <c r="H3317" s="501">
        <v>125.25200000000001</v>
      </c>
    </row>
    <row r="3318" spans="1:8" x14ac:dyDescent="0.2">
      <c r="A3318" s="80">
        <v>42507</v>
      </c>
      <c r="B3318" s="81">
        <v>11</v>
      </c>
      <c r="H3318" s="501">
        <v>130.14400000000001</v>
      </c>
    </row>
    <row r="3319" spans="1:8" x14ac:dyDescent="0.2">
      <c r="A3319" s="80">
        <v>42507</v>
      </c>
      <c r="B3319" s="81">
        <v>12</v>
      </c>
      <c r="H3319" s="501">
        <v>132.72799999999998</v>
      </c>
    </row>
    <row r="3320" spans="1:8" x14ac:dyDescent="0.2">
      <c r="A3320" s="80">
        <v>42507</v>
      </c>
      <c r="B3320" s="81">
        <v>13</v>
      </c>
      <c r="H3320" s="501">
        <v>133.04</v>
      </c>
    </row>
    <row r="3321" spans="1:8" x14ac:dyDescent="0.2">
      <c r="A3321" s="80">
        <v>42507</v>
      </c>
      <c r="B3321" s="81">
        <v>14</v>
      </c>
      <c r="H3321" s="501">
        <v>134.65600000000001</v>
      </c>
    </row>
    <row r="3322" spans="1:8" x14ac:dyDescent="0.2">
      <c r="A3322" s="80">
        <v>42507</v>
      </c>
      <c r="B3322" s="81">
        <v>15</v>
      </c>
      <c r="H3322" s="501">
        <v>139.548</v>
      </c>
    </row>
    <row r="3323" spans="1:8" x14ac:dyDescent="0.2">
      <c r="A3323" s="80">
        <v>42507</v>
      </c>
      <c r="B3323" s="81">
        <v>16</v>
      </c>
      <c r="H3323" s="501">
        <v>141.60000000000002</v>
      </c>
    </row>
    <row r="3324" spans="1:8" x14ac:dyDescent="0.2">
      <c r="A3324" s="80">
        <v>42507</v>
      </c>
      <c r="B3324" s="81">
        <v>17</v>
      </c>
      <c r="H3324" s="501">
        <v>141.93600000000001</v>
      </c>
    </row>
    <row r="3325" spans="1:8" x14ac:dyDescent="0.2">
      <c r="A3325" s="80">
        <v>42507</v>
      </c>
      <c r="B3325" s="81">
        <v>18</v>
      </c>
      <c r="H3325" s="501">
        <v>138.38799999999998</v>
      </c>
    </row>
    <row r="3326" spans="1:8" x14ac:dyDescent="0.2">
      <c r="A3326" s="80">
        <v>42507</v>
      </c>
      <c r="B3326" s="81">
        <v>19</v>
      </c>
      <c r="H3326" s="501">
        <v>131.04060000000001</v>
      </c>
    </row>
    <row r="3327" spans="1:8" x14ac:dyDescent="0.2">
      <c r="A3327" s="80">
        <v>42507</v>
      </c>
      <c r="B3327" s="81">
        <v>20</v>
      </c>
      <c r="H3327" s="501">
        <v>126.47850000000001</v>
      </c>
    </row>
    <row r="3328" spans="1:8" x14ac:dyDescent="0.2">
      <c r="A3328" s="80">
        <v>42507</v>
      </c>
      <c r="B3328" s="81">
        <v>21</v>
      </c>
      <c r="H3328" s="501">
        <v>127.96979999999999</v>
      </c>
    </row>
    <row r="3329" spans="1:8" x14ac:dyDescent="0.2">
      <c r="A3329" s="80">
        <v>42507</v>
      </c>
      <c r="B3329" s="81">
        <v>22</v>
      </c>
      <c r="H3329" s="501">
        <v>120.733299</v>
      </c>
    </row>
    <row r="3330" spans="1:8" x14ac:dyDescent="0.2">
      <c r="A3330" s="80">
        <v>42507</v>
      </c>
      <c r="B3330" s="81">
        <v>23</v>
      </c>
      <c r="H3330" s="501">
        <v>106.757397</v>
      </c>
    </row>
    <row r="3331" spans="1:8" x14ac:dyDescent="0.2">
      <c r="A3331" s="80">
        <v>42507</v>
      </c>
      <c r="B3331" s="81">
        <v>24</v>
      </c>
      <c r="H3331" s="501">
        <v>95.941399000000004</v>
      </c>
    </row>
    <row r="3332" spans="1:8" x14ac:dyDescent="0.2">
      <c r="A3332" s="80">
        <v>42508</v>
      </c>
      <c r="B3332" s="81">
        <v>1</v>
      </c>
      <c r="H3332" s="501">
        <v>88.196000000000012</v>
      </c>
    </row>
    <row r="3333" spans="1:8" x14ac:dyDescent="0.2">
      <c r="A3333" s="80">
        <v>42508</v>
      </c>
      <c r="B3333" s="81">
        <v>2</v>
      </c>
      <c r="H3333" s="501">
        <v>83.103999999999999</v>
      </c>
    </row>
    <row r="3334" spans="1:8" x14ac:dyDescent="0.2">
      <c r="A3334" s="80">
        <v>42508</v>
      </c>
      <c r="B3334" s="81">
        <v>3</v>
      </c>
      <c r="H3334" s="501">
        <v>79.503999999999991</v>
      </c>
    </row>
    <row r="3335" spans="1:8" x14ac:dyDescent="0.2">
      <c r="A3335" s="80">
        <v>42508</v>
      </c>
      <c r="B3335" s="81">
        <v>4</v>
      </c>
      <c r="H3335" s="501">
        <v>87.656000000000006</v>
      </c>
    </row>
    <row r="3336" spans="1:8" x14ac:dyDescent="0.2">
      <c r="A3336" s="80">
        <v>42508</v>
      </c>
      <c r="B3336" s="81">
        <v>5</v>
      </c>
      <c r="H3336" s="501">
        <v>91.756</v>
      </c>
    </row>
    <row r="3337" spans="1:8" x14ac:dyDescent="0.2">
      <c r="A3337" s="80">
        <v>42508</v>
      </c>
      <c r="B3337" s="81">
        <v>6</v>
      </c>
      <c r="H3337" s="501">
        <v>95.555999999999997</v>
      </c>
    </row>
    <row r="3338" spans="1:8" x14ac:dyDescent="0.2">
      <c r="A3338" s="80">
        <v>42508</v>
      </c>
      <c r="B3338" s="81">
        <v>7</v>
      </c>
      <c r="H3338" s="501">
        <v>100.47200000000001</v>
      </c>
    </row>
    <row r="3339" spans="1:8" x14ac:dyDescent="0.2">
      <c r="A3339" s="80">
        <v>42508</v>
      </c>
      <c r="B3339" s="81">
        <v>8</v>
      </c>
      <c r="H3339" s="501">
        <v>109.76000000000002</v>
      </c>
    </row>
    <row r="3340" spans="1:8" x14ac:dyDescent="0.2">
      <c r="A3340" s="80">
        <v>42508</v>
      </c>
      <c r="B3340" s="81">
        <v>9</v>
      </c>
      <c r="H3340" s="501">
        <v>118.276</v>
      </c>
    </row>
    <row r="3341" spans="1:8" x14ac:dyDescent="0.2">
      <c r="A3341" s="80">
        <v>42508</v>
      </c>
      <c r="B3341" s="81">
        <v>10</v>
      </c>
      <c r="H3341" s="501">
        <v>124.61199999999999</v>
      </c>
    </row>
    <row r="3342" spans="1:8" x14ac:dyDescent="0.2">
      <c r="A3342" s="80">
        <v>42508</v>
      </c>
      <c r="B3342" s="81">
        <v>11</v>
      </c>
      <c r="H3342" s="501">
        <v>128.898</v>
      </c>
    </row>
    <row r="3343" spans="1:8" x14ac:dyDescent="0.2">
      <c r="A3343" s="80">
        <v>42508</v>
      </c>
      <c r="B3343" s="81">
        <v>12</v>
      </c>
      <c r="H3343" s="501">
        <v>134.744</v>
      </c>
    </row>
    <row r="3344" spans="1:8" x14ac:dyDescent="0.2">
      <c r="A3344" s="80">
        <v>42508</v>
      </c>
      <c r="B3344" s="81">
        <v>13</v>
      </c>
      <c r="H3344" s="501">
        <v>138.61000000000001</v>
      </c>
    </row>
    <row r="3345" spans="1:8" x14ac:dyDescent="0.2">
      <c r="A3345" s="80">
        <v>42508</v>
      </c>
      <c r="B3345" s="81">
        <v>14</v>
      </c>
      <c r="H3345" s="501">
        <v>143.55600000000001</v>
      </c>
    </row>
    <row r="3346" spans="1:8" x14ac:dyDescent="0.2">
      <c r="A3346" s="80">
        <v>42508</v>
      </c>
      <c r="B3346" s="81">
        <v>15</v>
      </c>
      <c r="H3346" s="501">
        <v>146.58599999999998</v>
      </c>
    </row>
    <row r="3347" spans="1:8" x14ac:dyDescent="0.2">
      <c r="A3347" s="80">
        <v>42508</v>
      </c>
      <c r="B3347" s="81">
        <v>16</v>
      </c>
      <c r="H3347" s="501">
        <v>147.22</v>
      </c>
    </row>
    <row r="3348" spans="1:8" x14ac:dyDescent="0.2">
      <c r="A3348" s="80">
        <v>42508</v>
      </c>
      <c r="B3348" s="81">
        <v>17</v>
      </c>
      <c r="H3348" s="501">
        <v>146.93600000000001</v>
      </c>
    </row>
    <row r="3349" spans="1:8" x14ac:dyDescent="0.2">
      <c r="A3349" s="80">
        <v>42508</v>
      </c>
      <c r="B3349" s="81">
        <v>18</v>
      </c>
      <c r="H3349" s="501">
        <v>146.07799999999997</v>
      </c>
    </row>
    <row r="3350" spans="1:8" x14ac:dyDescent="0.2">
      <c r="A3350" s="80">
        <v>42508</v>
      </c>
      <c r="B3350" s="81">
        <v>19</v>
      </c>
      <c r="H3350" s="501">
        <v>135.55999999999997</v>
      </c>
    </row>
    <row r="3351" spans="1:8" x14ac:dyDescent="0.2">
      <c r="A3351" s="80">
        <v>42508</v>
      </c>
      <c r="B3351" s="81">
        <v>20</v>
      </c>
      <c r="H3351" s="501">
        <v>128.852</v>
      </c>
    </row>
    <row r="3352" spans="1:8" x14ac:dyDescent="0.2">
      <c r="A3352" s="80">
        <v>42508</v>
      </c>
      <c r="B3352" s="81">
        <v>21</v>
      </c>
      <c r="H3352" s="501">
        <v>130.16</v>
      </c>
    </row>
    <row r="3353" spans="1:8" x14ac:dyDescent="0.2">
      <c r="A3353" s="80">
        <v>42508</v>
      </c>
      <c r="B3353" s="81">
        <v>22</v>
      </c>
      <c r="H3353" s="501">
        <v>122.596</v>
      </c>
    </row>
    <row r="3354" spans="1:8" x14ac:dyDescent="0.2">
      <c r="A3354" s="80">
        <v>42508</v>
      </c>
      <c r="B3354" s="81">
        <v>23</v>
      </c>
      <c r="H3354" s="501">
        <v>109.488</v>
      </c>
    </row>
    <row r="3355" spans="1:8" x14ac:dyDescent="0.2">
      <c r="A3355" s="80">
        <v>42508</v>
      </c>
      <c r="B3355" s="81">
        <v>24</v>
      </c>
      <c r="H3355" s="501">
        <v>97.691600000000008</v>
      </c>
    </row>
    <row r="3356" spans="1:8" x14ac:dyDescent="0.2">
      <c r="A3356" s="80">
        <v>42509</v>
      </c>
      <c r="B3356" s="81">
        <v>1</v>
      </c>
      <c r="H3356" s="501">
        <v>91.509100000000004</v>
      </c>
    </row>
    <row r="3357" spans="1:8" x14ac:dyDescent="0.2">
      <c r="A3357" s="80">
        <v>42509</v>
      </c>
      <c r="B3357" s="81">
        <v>2</v>
      </c>
      <c r="H3357" s="501">
        <v>85.969100000000026</v>
      </c>
    </row>
    <row r="3358" spans="1:8" x14ac:dyDescent="0.2">
      <c r="A3358" s="80">
        <v>42509</v>
      </c>
      <c r="B3358" s="81">
        <v>3</v>
      </c>
      <c r="H3358" s="501">
        <v>82.455399999999997</v>
      </c>
    </row>
    <row r="3359" spans="1:8" x14ac:dyDescent="0.2">
      <c r="A3359" s="80">
        <v>42509</v>
      </c>
      <c r="B3359" s="81">
        <v>4</v>
      </c>
      <c r="H3359" s="501">
        <v>81.431600000000003</v>
      </c>
    </row>
    <row r="3360" spans="1:8" x14ac:dyDescent="0.2">
      <c r="A3360" s="80">
        <v>42509</v>
      </c>
      <c r="B3360" s="81">
        <v>5</v>
      </c>
      <c r="H3360" s="501">
        <v>82.612000000000009</v>
      </c>
    </row>
    <row r="3361" spans="1:8" x14ac:dyDescent="0.2">
      <c r="A3361" s="80">
        <v>42509</v>
      </c>
      <c r="B3361" s="81">
        <v>6</v>
      </c>
      <c r="H3361" s="501">
        <v>90.775999999999996</v>
      </c>
    </row>
    <row r="3362" spans="1:8" x14ac:dyDescent="0.2">
      <c r="A3362" s="80">
        <v>42509</v>
      </c>
      <c r="B3362" s="81">
        <v>7</v>
      </c>
      <c r="H3362" s="501">
        <v>100.96800000000002</v>
      </c>
    </row>
    <row r="3363" spans="1:8" x14ac:dyDescent="0.2">
      <c r="A3363" s="80">
        <v>42509</v>
      </c>
      <c r="B3363" s="81">
        <v>8</v>
      </c>
      <c r="H3363" s="501">
        <v>111.75199999999998</v>
      </c>
    </row>
    <row r="3364" spans="1:8" x14ac:dyDescent="0.2">
      <c r="A3364" s="80">
        <v>42509</v>
      </c>
      <c r="B3364" s="81">
        <v>9</v>
      </c>
      <c r="H3364" s="501">
        <v>119.66399999999999</v>
      </c>
    </row>
    <row r="3365" spans="1:8" x14ac:dyDescent="0.2">
      <c r="A3365" s="80">
        <v>42509</v>
      </c>
      <c r="B3365" s="81">
        <v>10</v>
      </c>
      <c r="H3365" s="501">
        <v>126.04600000000001</v>
      </c>
    </row>
    <row r="3366" spans="1:8" x14ac:dyDescent="0.2">
      <c r="A3366" s="80">
        <v>42509</v>
      </c>
      <c r="B3366" s="81">
        <v>11</v>
      </c>
      <c r="H3366" s="501">
        <v>130.91200000000001</v>
      </c>
    </row>
    <row r="3367" spans="1:8" x14ac:dyDescent="0.2">
      <c r="A3367" s="80">
        <v>42509</v>
      </c>
      <c r="B3367" s="81">
        <v>12</v>
      </c>
      <c r="H3367" s="501">
        <v>132.80199999999999</v>
      </c>
    </row>
    <row r="3368" spans="1:8" x14ac:dyDescent="0.2">
      <c r="A3368" s="80">
        <v>42509</v>
      </c>
      <c r="B3368" s="81">
        <v>13</v>
      </c>
      <c r="H3368" s="501">
        <v>133.55000000000001</v>
      </c>
    </row>
    <row r="3369" spans="1:8" x14ac:dyDescent="0.2">
      <c r="A3369" s="80">
        <v>42509</v>
      </c>
      <c r="B3369" s="81">
        <v>14</v>
      </c>
      <c r="H3369" s="501">
        <v>136.32199999999997</v>
      </c>
    </row>
    <row r="3370" spans="1:8" x14ac:dyDescent="0.2">
      <c r="A3370" s="80">
        <v>42509</v>
      </c>
      <c r="B3370" s="81">
        <v>15</v>
      </c>
      <c r="H3370" s="501">
        <v>140.36600000000001</v>
      </c>
    </row>
    <row r="3371" spans="1:8" x14ac:dyDescent="0.2">
      <c r="A3371" s="80">
        <v>42509</v>
      </c>
      <c r="B3371" s="81">
        <v>16</v>
      </c>
      <c r="H3371" s="501">
        <v>144.94430000000003</v>
      </c>
    </row>
    <row r="3372" spans="1:8" x14ac:dyDescent="0.2">
      <c r="A3372" s="80">
        <v>42509</v>
      </c>
      <c r="B3372" s="81">
        <v>17</v>
      </c>
      <c r="H3372" s="501">
        <v>148.15040000000002</v>
      </c>
    </row>
    <row r="3373" spans="1:8" x14ac:dyDescent="0.2">
      <c r="A3373" s="80">
        <v>42509</v>
      </c>
      <c r="B3373" s="81">
        <v>18</v>
      </c>
      <c r="H3373" s="501">
        <v>145.52210000000002</v>
      </c>
    </row>
    <row r="3374" spans="1:8" x14ac:dyDescent="0.2">
      <c r="A3374" s="80">
        <v>42509</v>
      </c>
      <c r="B3374" s="81">
        <v>19</v>
      </c>
      <c r="H3374" s="501">
        <v>134.8381</v>
      </c>
    </row>
    <row r="3375" spans="1:8" x14ac:dyDescent="0.2">
      <c r="A3375" s="80">
        <v>42509</v>
      </c>
      <c r="B3375" s="81">
        <v>20</v>
      </c>
      <c r="H3375" s="501">
        <v>129.2944</v>
      </c>
    </row>
    <row r="3376" spans="1:8" x14ac:dyDescent="0.2">
      <c r="A3376" s="80">
        <v>42509</v>
      </c>
      <c r="B3376" s="81">
        <v>21</v>
      </c>
      <c r="H3376" s="501">
        <v>129.69650000000001</v>
      </c>
    </row>
    <row r="3377" spans="1:8" x14ac:dyDescent="0.2">
      <c r="A3377" s="80">
        <v>42509</v>
      </c>
      <c r="B3377" s="81">
        <v>22</v>
      </c>
      <c r="H3377" s="501">
        <v>121.37120100000001</v>
      </c>
    </row>
    <row r="3378" spans="1:8" x14ac:dyDescent="0.2">
      <c r="A3378" s="80">
        <v>42509</v>
      </c>
      <c r="B3378" s="81">
        <v>23</v>
      </c>
      <c r="H3378" s="501">
        <v>108.4786</v>
      </c>
    </row>
    <row r="3379" spans="1:8" x14ac:dyDescent="0.2">
      <c r="A3379" s="80">
        <v>42509</v>
      </c>
      <c r="B3379" s="81">
        <v>24</v>
      </c>
      <c r="H3379" s="501">
        <v>98.240499999999997</v>
      </c>
    </row>
    <row r="3380" spans="1:8" x14ac:dyDescent="0.2">
      <c r="A3380" s="80">
        <v>42510</v>
      </c>
      <c r="B3380" s="81">
        <v>1</v>
      </c>
      <c r="H3380" s="501">
        <v>90.703300000000013</v>
      </c>
    </row>
    <row r="3381" spans="1:8" x14ac:dyDescent="0.2">
      <c r="A3381" s="80">
        <v>42510</v>
      </c>
      <c r="B3381" s="81">
        <v>2</v>
      </c>
      <c r="H3381" s="501">
        <v>84.420299999999997</v>
      </c>
    </row>
    <row r="3382" spans="1:8" x14ac:dyDescent="0.2">
      <c r="A3382" s="80">
        <v>42510</v>
      </c>
      <c r="B3382" s="81">
        <v>3</v>
      </c>
      <c r="H3382" s="501">
        <v>80.471999999999994</v>
      </c>
    </row>
    <row r="3383" spans="1:8" x14ac:dyDescent="0.2">
      <c r="A3383" s="80">
        <v>42510</v>
      </c>
      <c r="B3383" s="81">
        <v>4</v>
      </c>
      <c r="H3383" s="501">
        <v>79.032000000000011</v>
      </c>
    </row>
    <row r="3384" spans="1:8" x14ac:dyDescent="0.2">
      <c r="A3384" s="80">
        <v>42510</v>
      </c>
      <c r="B3384" s="81">
        <v>5</v>
      </c>
      <c r="H3384" s="501">
        <v>80.807999999999993</v>
      </c>
    </row>
    <row r="3385" spans="1:8" x14ac:dyDescent="0.2">
      <c r="A3385" s="80">
        <v>42510</v>
      </c>
      <c r="B3385" s="81">
        <v>6</v>
      </c>
      <c r="H3385" s="501">
        <v>88.52000000000001</v>
      </c>
    </row>
    <row r="3386" spans="1:8" x14ac:dyDescent="0.2">
      <c r="A3386" s="80">
        <v>42510</v>
      </c>
      <c r="B3386" s="81">
        <v>7</v>
      </c>
      <c r="H3386" s="501">
        <v>98.213099</v>
      </c>
    </row>
    <row r="3387" spans="1:8" x14ac:dyDescent="0.2">
      <c r="A3387" s="80">
        <v>42510</v>
      </c>
      <c r="B3387" s="81">
        <v>8</v>
      </c>
      <c r="H3387" s="501">
        <v>108.159899</v>
      </c>
    </row>
    <row r="3388" spans="1:8" x14ac:dyDescent="0.2">
      <c r="A3388" s="80">
        <v>42510</v>
      </c>
      <c r="B3388" s="81">
        <v>9</v>
      </c>
      <c r="H3388" s="501">
        <v>116.97419699999998</v>
      </c>
    </row>
    <row r="3389" spans="1:8" x14ac:dyDescent="0.2">
      <c r="A3389" s="80">
        <v>42510</v>
      </c>
      <c r="B3389" s="81">
        <v>10</v>
      </c>
      <c r="H3389" s="501">
        <v>123.04210000000002</v>
      </c>
    </row>
    <row r="3390" spans="1:8" x14ac:dyDescent="0.2">
      <c r="A3390" s="80">
        <v>42510</v>
      </c>
      <c r="B3390" s="81">
        <v>11</v>
      </c>
      <c r="H3390" s="501">
        <v>128.82849999999999</v>
      </c>
    </row>
    <row r="3391" spans="1:8" x14ac:dyDescent="0.2">
      <c r="A3391" s="80">
        <v>42510</v>
      </c>
      <c r="B3391" s="81">
        <v>12</v>
      </c>
      <c r="H3391" s="501">
        <v>129.62799999999999</v>
      </c>
    </row>
    <row r="3392" spans="1:8" x14ac:dyDescent="0.2">
      <c r="A3392" s="80">
        <v>42510</v>
      </c>
      <c r="B3392" s="81">
        <v>13</v>
      </c>
      <c r="H3392" s="501">
        <v>130.91999999999999</v>
      </c>
    </row>
    <row r="3393" spans="1:8" x14ac:dyDescent="0.2">
      <c r="A3393" s="80">
        <v>42510</v>
      </c>
      <c r="B3393" s="81">
        <v>14</v>
      </c>
      <c r="H3393" s="501">
        <v>131.74</v>
      </c>
    </row>
    <row r="3394" spans="1:8" x14ac:dyDescent="0.2">
      <c r="A3394" s="80">
        <v>42510</v>
      </c>
      <c r="B3394" s="81">
        <v>15</v>
      </c>
      <c r="H3394" s="501">
        <v>132.03199999999998</v>
      </c>
    </row>
    <row r="3395" spans="1:8" x14ac:dyDescent="0.2">
      <c r="A3395" s="80">
        <v>42510</v>
      </c>
      <c r="B3395" s="81">
        <v>16</v>
      </c>
      <c r="H3395" s="501">
        <v>131.80000000000001</v>
      </c>
    </row>
    <row r="3396" spans="1:8" x14ac:dyDescent="0.2">
      <c r="A3396" s="80">
        <v>42510</v>
      </c>
      <c r="B3396" s="81">
        <v>17</v>
      </c>
      <c r="H3396" s="501">
        <v>129.88800000000001</v>
      </c>
    </row>
    <row r="3397" spans="1:8" x14ac:dyDescent="0.2">
      <c r="A3397" s="80">
        <v>42510</v>
      </c>
      <c r="B3397" s="81">
        <v>18</v>
      </c>
      <c r="H3397" s="501">
        <v>126.592</v>
      </c>
    </row>
    <row r="3398" spans="1:8" x14ac:dyDescent="0.2">
      <c r="A3398" s="80">
        <v>42510</v>
      </c>
      <c r="B3398" s="81">
        <v>19</v>
      </c>
      <c r="H3398" s="501">
        <v>119.24</v>
      </c>
    </row>
    <row r="3399" spans="1:8" x14ac:dyDescent="0.2">
      <c r="A3399" s="80">
        <v>42510</v>
      </c>
      <c r="B3399" s="81">
        <v>20</v>
      </c>
      <c r="H3399" s="501">
        <v>116.06399999999999</v>
      </c>
    </row>
    <row r="3400" spans="1:8" x14ac:dyDescent="0.2">
      <c r="A3400" s="80">
        <v>42510</v>
      </c>
      <c r="B3400" s="81">
        <v>21</v>
      </c>
      <c r="H3400" s="501">
        <v>120.26399999999998</v>
      </c>
    </row>
    <row r="3401" spans="1:8" x14ac:dyDescent="0.2">
      <c r="A3401" s="80">
        <v>42510</v>
      </c>
      <c r="B3401" s="81">
        <v>22</v>
      </c>
      <c r="H3401" s="501">
        <v>114.24800000000002</v>
      </c>
    </row>
    <row r="3402" spans="1:8" x14ac:dyDescent="0.2">
      <c r="A3402" s="80">
        <v>42510</v>
      </c>
      <c r="B3402" s="81">
        <v>23</v>
      </c>
      <c r="H3402" s="501">
        <v>104.696</v>
      </c>
    </row>
    <row r="3403" spans="1:8" x14ac:dyDescent="0.2">
      <c r="A3403" s="80">
        <v>42510</v>
      </c>
      <c r="B3403" s="81">
        <v>24</v>
      </c>
      <c r="H3403" s="501">
        <v>95.226299999999995</v>
      </c>
    </row>
    <row r="3404" spans="1:8" x14ac:dyDescent="0.2">
      <c r="A3404" s="80">
        <v>42511</v>
      </c>
      <c r="B3404" s="81">
        <v>1</v>
      </c>
      <c r="H3404" s="501">
        <v>88.140600000000006</v>
      </c>
    </row>
    <row r="3405" spans="1:8" x14ac:dyDescent="0.2">
      <c r="A3405" s="80">
        <v>42511</v>
      </c>
      <c r="B3405" s="81">
        <v>2</v>
      </c>
      <c r="H3405" s="501">
        <v>82.769600000000011</v>
      </c>
    </row>
    <row r="3406" spans="1:8" x14ac:dyDescent="0.2">
      <c r="A3406" s="80">
        <v>42511</v>
      </c>
      <c r="B3406" s="81">
        <v>3</v>
      </c>
      <c r="H3406" s="501">
        <v>79.533699999999996</v>
      </c>
    </row>
    <row r="3407" spans="1:8" x14ac:dyDescent="0.2">
      <c r="A3407" s="80">
        <v>42511</v>
      </c>
      <c r="B3407" s="81">
        <v>4</v>
      </c>
      <c r="H3407" s="501">
        <v>78.031600000000012</v>
      </c>
    </row>
    <row r="3408" spans="1:8" x14ac:dyDescent="0.2">
      <c r="A3408" s="80">
        <v>42511</v>
      </c>
      <c r="B3408" s="81">
        <v>5</v>
      </c>
      <c r="H3408" s="501">
        <v>76.872</v>
      </c>
    </row>
    <row r="3409" spans="1:8" x14ac:dyDescent="0.2">
      <c r="A3409" s="80">
        <v>42511</v>
      </c>
      <c r="B3409" s="81">
        <v>6</v>
      </c>
      <c r="H3409" s="501">
        <v>78.384</v>
      </c>
    </row>
    <row r="3410" spans="1:8" x14ac:dyDescent="0.2">
      <c r="A3410" s="80">
        <v>42511</v>
      </c>
      <c r="B3410" s="81">
        <v>7</v>
      </c>
      <c r="H3410" s="501">
        <v>79.871999999999986</v>
      </c>
    </row>
    <row r="3411" spans="1:8" x14ac:dyDescent="0.2">
      <c r="A3411" s="80">
        <v>42511</v>
      </c>
      <c r="B3411" s="81">
        <v>8</v>
      </c>
      <c r="H3411" s="501">
        <v>86.412000000000006</v>
      </c>
    </row>
    <row r="3412" spans="1:8" x14ac:dyDescent="0.2">
      <c r="A3412" s="80">
        <v>42511</v>
      </c>
      <c r="B3412" s="81">
        <v>9</v>
      </c>
      <c r="H3412" s="501">
        <v>94.964000000000013</v>
      </c>
    </row>
    <row r="3413" spans="1:8" x14ac:dyDescent="0.2">
      <c r="A3413" s="80">
        <v>42511</v>
      </c>
      <c r="B3413" s="81">
        <v>10</v>
      </c>
      <c r="H3413" s="501">
        <v>102.70399999999999</v>
      </c>
    </row>
    <row r="3414" spans="1:8" x14ac:dyDescent="0.2">
      <c r="A3414" s="80">
        <v>42511</v>
      </c>
      <c r="B3414" s="81">
        <v>11</v>
      </c>
      <c r="H3414" s="501">
        <v>107.11999999999999</v>
      </c>
    </row>
    <row r="3415" spans="1:8" x14ac:dyDescent="0.2">
      <c r="A3415" s="80">
        <v>42511</v>
      </c>
      <c r="B3415" s="81">
        <v>12</v>
      </c>
      <c r="H3415" s="501">
        <v>110.648</v>
      </c>
    </row>
    <row r="3416" spans="1:8" x14ac:dyDescent="0.2">
      <c r="A3416" s="80">
        <v>42511</v>
      </c>
      <c r="B3416" s="81">
        <v>13</v>
      </c>
      <c r="H3416" s="501">
        <v>111.45199999999998</v>
      </c>
    </row>
    <row r="3417" spans="1:8" x14ac:dyDescent="0.2">
      <c r="A3417" s="80">
        <v>42511</v>
      </c>
      <c r="B3417" s="81">
        <v>14</v>
      </c>
      <c r="H3417" s="501">
        <v>110.07200000000002</v>
      </c>
    </row>
    <row r="3418" spans="1:8" x14ac:dyDescent="0.2">
      <c r="A3418" s="80">
        <v>42511</v>
      </c>
      <c r="B3418" s="81">
        <v>15</v>
      </c>
      <c r="H3418" s="501">
        <v>109.09199999999998</v>
      </c>
    </row>
    <row r="3419" spans="1:8" x14ac:dyDescent="0.2">
      <c r="A3419" s="80">
        <v>42511</v>
      </c>
      <c r="B3419" s="81">
        <v>16</v>
      </c>
      <c r="H3419" s="501">
        <v>107.80799999999998</v>
      </c>
    </row>
    <row r="3420" spans="1:8" x14ac:dyDescent="0.2">
      <c r="A3420" s="80">
        <v>42511</v>
      </c>
      <c r="B3420" s="81">
        <v>17</v>
      </c>
      <c r="H3420" s="501">
        <v>107.56400000000001</v>
      </c>
    </row>
    <row r="3421" spans="1:8" x14ac:dyDescent="0.2">
      <c r="A3421" s="80">
        <v>42511</v>
      </c>
      <c r="B3421" s="81">
        <v>18</v>
      </c>
      <c r="H3421" s="501">
        <v>107.09600000000002</v>
      </c>
    </row>
    <row r="3422" spans="1:8" x14ac:dyDescent="0.2">
      <c r="A3422" s="80">
        <v>42511</v>
      </c>
      <c r="B3422" s="81">
        <v>19</v>
      </c>
      <c r="H3422" s="501">
        <v>106.29600000000001</v>
      </c>
    </row>
    <row r="3423" spans="1:8" x14ac:dyDescent="0.2">
      <c r="A3423" s="80">
        <v>42511</v>
      </c>
      <c r="B3423" s="81">
        <v>20</v>
      </c>
      <c r="H3423" s="501">
        <v>107.44580199999999</v>
      </c>
    </row>
    <row r="3424" spans="1:8" x14ac:dyDescent="0.2">
      <c r="A3424" s="80">
        <v>42511</v>
      </c>
      <c r="B3424" s="81">
        <v>21</v>
      </c>
      <c r="H3424" s="501">
        <v>112.58850000000001</v>
      </c>
    </row>
    <row r="3425" spans="1:8" x14ac:dyDescent="0.2">
      <c r="A3425" s="80">
        <v>42511</v>
      </c>
      <c r="B3425" s="81">
        <v>22</v>
      </c>
      <c r="H3425" s="501">
        <v>109.04680200000003</v>
      </c>
    </row>
    <row r="3426" spans="1:8" x14ac:dyDescent="0.2">
      <c r="A3426" s="80">
        <v>42511</v>
      </c>
      <c r="B3426" s="81">
        <v>23</v>
      </c>
      <c r="H3426" s="501">
        <v>101.03370100000001</v>
      </c>
    </row>
    <row r="3427" spans="1:8" x14ac:dyDescent="0.2">
      <c r="A3427" s="80">
        <v>42511</v>
      </c>
      <c r="B3427" s="81">
        <v>24</v>
      </c>
      <c r="H3427" s="501">
        <v>93.064299999999989</v>
      </c>
    </row>
    <row r="3428" spans="1:8" x14ac:dyDescent="0.2">
      <c r="A3428" s="80">
        <v>42512</v>
      </c>
      <c r="B3428" s="81">
        <v>1</v>
      </c>
      <c r="H3428" s="501">
        <v>86.352000000000004</v>
      </c>
    </row>
    <row r="3429" spans="1:8" x14ac:dyDescent="0.2">
      <c r="A3429" s="80">
        <v>42512</v>
      </c>
      <c r="B3429" s="81">
        <v>2</v>
      </c>
      <c r="H3429" s="501">
        <v>81.308000000000007</v>
      </c>
    </row>
    <row r="3430" spans="1:8" x14ac:dyDescent="0.2">
      <c r="A3430" s="80">
        <v>42512</v>
      </c>
      <c r="B3430" s="81">
        <v>3</v>
      </c>
      <c r="H3430" s="501">
        <v>78.256</v>
      </c>
    </row>
    <row r="3431" spans="1:8" x14ac:dyDescent="0.2">
      <c r="A3431" s="80">
        <v>42512</v>
      </c>
      <c r="B3431" s="81">
        <v>4</v>
      </c>
      <c r="H3431" s="501">
        <v>76.52000000000001</v>
      </c>
    </row>
    <row r="3432" spans="1:8" x14ac:dyDescent="0.2">
      <c r="A3432" s="80">
        <v>42512</v>
      </c>
      <c r="B3432" s="81">
        <v>5</v>
      </c>
      <c r="H3432" s="501">
        <v>76.61999999999999</v>
      </c>
    </row>
    <row r="3433" spans="1:8" x14ac:dyDescent="0.2">
      <c r="A3433" s="80">
        <v>42512</v>
      </c>
      <c r="B3433" s="81">
        <v>6</v>
      </c>
      <c r="H3433" s="501">
        <v>77.695999999999998</v>
      </c>
    </row>
    <row r="3434" spans="1:8" x14ac:dyDescent="0.2">
      <c r="A3434" s="80">
        <v>42512</v>
      </c>
      <c r="B3434" s="81">
        <v>7</v>
      </c>
      <c r="H3434" s="501">
        <v>78.335999999999999</v>
      </c>
    </row>
    <row r="3435" spans="1:8" x14ac:dyDescent="0.2">
      <c r="A3435" s="80">
        <v>42512</v>
      </c>
      <c r="B3435" s="81">
        <v>8</v>
      </c>
      <c r="H3435" s="501">
        <v>82.731999999999999</v>
      </c>
    </row>
    <row r="3436" spans="1:8" x14ac:dyDescent="0.2">
      <c r="A3436" s="80">
        <v>42512</v>
      </c>
      <c r="B3436" s="81">
        <v>9</v>
      </c>
      <c r="H3436" s="501">
        <v>88.399999999999991</v>
      </c>
    </row>
    <row r="3437" spans="1:8" x14ac:dyDescent="0.2">
      <c r="A3437" s="80">
        <v>42512</v>
      </c>
      <c r="B3437" s="81">
        <v>10</v>
      </c>
      <c r="H3437" s="501">
        <v>92.731999999999999</v>
      </c>
    </row>
    <row r="3438" spans="1:8" x14ac:dyDescent="0.2">
      <c r="A3438" s="80">
        <v>42512</v>
      </c>
      <c r="B3438" s="81">
        <v>11</v>
      </c>
      <c r="H3438" s="501">
        <v>97.204000000000008</v>
      </c>
    </row>
    <row r="3439" spans="1:8" x14ac:dyDescent="0.2">
      <c r="A3439" s="80">
        <v>42512</v>
      </c>
      <c r="B3439" s="81">
        <v>12</v>
      </c>
      <c r="H3439" s="501">
        <v>100.684</v>
      </c>
    </row>
    <row r="3440" spans="1:8" x14ac:dyDescent="0.2">
      <c r="A3440" s="80">
        <v>42512</v>
      </c>
      <c r="B3440" s="81">
        <v>13</v>
      </c>
      <c r="H3440" s="501">
        <v>103.23599999999999</v>
      </c>
    </row>
    <row r="3441" spans="1:8" x14ac:dyDescent="0.2">
      <c r="A3441" s="80">
        <v>42512</v>
      </c>
      <c r="B3441" s="81">
        <v>14</v>
      </c>
      <c r="H3441" s="501">
        <v>105.38799999999999</v>
      </c>
    </row>
    <row r="3442" spans="1:8" x14ac:dyDescent="0.2">
      <c r="A3442" s="80">
        <v>42512</v>
      </c>
      <c r="B3442" s="81">
        <v>15</v>
      </c>
      <c r="H3442" s="501">
        <v>105.68799999999999</v>
      </c>
    </row>
    <row r="3443" spans="1:8" x14ac:dyDescent="0.2">
      <c r="A3443" s="80">
        <v>42512</v>
      </c>
      <c r="B3443" s="81">
        <v>16</v>
      </c>
      <c r="H3443" s="501">
        <v>106.44400000000002</v>
      </c>
    </row>
    <row r="3444" spans="1:8" x14ac:dyDescent="0.2">
      <c r="A3444" s="80">
        <v>42512</v>
      </c>
      <c r="B3444" s="81">
        <v>17</v>
      </c>
      <c r="H3444" s="501">
        <v>107.47200000000002</v>
      </c>
    </row>
    <row r="3445" spans="1:8" x14ac:dyDescent="0.2">
      <c r="A3445" s="80">
        <v>42512</v>
      </c>
      <c r="B3445" s="81">
        <v>18</v>
      </c>
      <c r="H3445" s="501">
        <v>108.31129900000001</v>
      </c>
    </row>
    <row r="3446" spans="1:8" x14ac:dyDescent="0.2">
      <c r="A3446" s="80">
        <v>42512</v>
      </c>
      <c r="B3446" s="81">
        <v>19</v>
      </c>
      <c r="H3446" s="501">
        <v>108.11850099999999</v>
      </c>
    </row>
    <row r="3447" spans="1:8" x14ac:dyDescent="0.2">
      <c r="A3447" s="80">
        <v>42512</v>
      </c>
      <c r="B3447" s="81">
        <v>20</v>
      </c>
      <c r="H3447" s="501">
        <v>108.42639699999999</v>
      </c>
    </row>
    <row r="3448" spans="1:8" x14ac:dyDescent="0.2">
      <c r="A3448" s="80">
        <v>42512</v>
      </c>
      <c r="B3448" s="81">
        <v>21</v>
      </c>
      <c r="H3448" s="501">
        <v>113.86600100000003</v>
      </c>
    </row>
    <row r="3449" spans="1:8" x14ac:dyDescent="0.2">
      <c r="A3449" s="80">
        <v>42512</v>
      </c>
      <c r="B3449" s="81">
        <v>22</v>
      </c>
      <c r="H3449" s="501">
        <v>109.4829</v>
      </c>
    </row>
    <row r="3450" spans="1:8" x14ac:dyDescent="0.2">
      <c r="A3450" s="80">
        <v>42512</v>
      </c>
      <c r="B3450" s="81">
        <v>23</v>
      </c>
      <c r="H3450" s="501">
        <v>101.74869900000002</v>
      </c>
    </row>
    <row r="3451" spans="1:8" x14ac:dyDescent="0.2">
      <c r="A3451" s="80">
        <v>42512</v>
      </c>
      <c r="B3451" s="81">
        <v>24</v>
      </c>
      <c r="H3451" s="501">
        <v>90.409699999999987</v>
      </c>
    </row>
    <row r="3452" spans="1:8" x14ac:dyDescent="0.2">
      <c r="A3452" s="80">
        <v>42513</v>
      </c>
      <c r="B3452" s="81">
        <v>1</v>
      </c>
      <c r="H3452" s="501">
        <v>83.603399999999993</v>
      </c>
    </row>
    <row r="3453" spans="1:8" x14ac:dyDescent="0.2">
      <c r="A3453" s="80">
        <v>42513</v>
      </c>
      <c r="B3453" s="81">
        <v>2</v>
      </c>
      <c r="H3453" s="501">
        <v>79.163999999999987</v>
      </c>
    </row>
    <row r="3454" spans="1:8" x14ac:dyDescent="0.2">
      <c r="A3454" s="80">
        <v>42513</v>
      </c>
      <c r="B3454" s="81">
        <v>3</v>
      </c>
      <c r="H3454" s="501">
        <v>76.219200000000001</v>
      </c>
    </row>
    <row r="3455" spans="1:8" x14ac:dyDescent="0.2">
      <c r="A3455" s="80">
        <v>42513</v>
      </c>
      <c r="B3455" s="81">
        <v>4</v>
      </c>
      <c r="H3455" s="501">
        <v>75.87530000000001</v>
      </c>
    </row>
    <row r="3456" spans="1:8" x14ac:dyDescent="0.2">
      <c r="A3456" s="80">
        <v>42513</v>
      </c>
      <c r="B3456" s="81">
        <v>5</v>
      </c>
      <c r="H3456" s="501">
        <v>79.66</v>
      </c>
    </row>
    <row r="3457" spans="1:8" x14ac:dyDescent="0.2">
      <c r="A3457" s="80">
        <v>42513</v>
      </c>
      <c r="B3457" s="81">
        <v>6</v>
      </c>
      <c r="H3457" s="501">
        <v>87.075999999999993</v>
      </c>
    </row>
    <row r="3458" spans="1:8" x14ac:dyDescent="0.2">
      <c r="A3458" s="80">
        <v>42513</v>
      </c>
      <c r="B3458" s="81">
        <v>7</v>
      </c>
      <c r="H3458" s="501">
        <v>94.947999999999993</v>
      </c>
    </row>
    <row r="3459" spans="1:8" x14ac:dyDescent="0.2">
      <c r="A3459" s="80">
        <v>42513</v>
      </c>
      <c r="B3459" s="81">
        <v>8</v>
      </c>
      <c r="H3459" s="501">
        <v>106.05600000000001</v>
      </c>
    </row>
    <row r="3460" spans="1:8" x14ac:dyDescent="0.2">
      <c r="A3460" s="80">
        <v>42513</v>
      </c>
      <c r="B3460" s="81">
        <v>9</v>
      </c>
      <c r="H3460" s="501">
        <v>113.49199999999999</v>
      </c>
    </row>
    <row r="3461" spans="1:8" x14ac:dyDescent="0.2">
      <c r="A3461" s="80">
        <v>42513</v>
      </c>
      <c r="B3461" s="81">
        <v>10</v>
      </c>
      <c r="H3461" s="501">
        <v>121.3086</v>
      </c>
    </row>
    <row r="3462" spans="1:8" x14ac:dyDescent="0.2">
      <c r="A3462" s="80">
        <v>42513</v>
      </c>
      <c r="B3462" s="81">
        <v>11</v>
      </c>
      <c r="H3462" s="501">
        <v>125.4171</v>
      </c>
    </row>
    <row r="3463" spans="1:8" x14ac:dyDescent="0.2">
      <c r="A3463" s="80">
        <v>42513</v>
      </c>
      <c r="B3463" s="81">
        <v>12</v>
      </c>
      <c r="H3463" s="501">
        <v>129.24400000000003</v>
      </c>
    </row>
    <row r="3464" spans="1:8" x14ac:dyDescent="0.2">
      <c r="A3464" s="80">
        <v>42513</v>
      </c>
      <c r="B3464" s="81">
        <v>13</v>
      </c>
      <c r="H3464" s="501">
        <v>131.83200000000002</v>
      </c>
    </row>
    <row r="3465" spans="1:8" x14ac:dyDescent="0.2">
      <c r="A3465" s="80">
        <v>42513</v>
      </c>
      <c r="B3465" s="81">
        <v>14</v>
      </c>
      <c r="H3465" s="501">
        <v>132.69800000000001</v>
      </c>
    </row>
    <row r="3466" spans="1:8" x14ac:dyDescent="0.2">
      <c r="A3466" s="80">
        <v>42513</v>
      </c>
      <c r="B3466" s="81">
        <v>15</v>
      </c>
      <c r="H3466" s="501">
        <v>133.05800000000002</v>
      </c>
    </row>
    <row r="3467" spans="1:8" x14ac:dyDescent="0.2">
      <c r="A3467" s="80">
        <v>42513</v>
      </c>
      <c r="B3467" s="81">
        <v>16</v>
      </c>
      <c r="H3467" s="501">
        <v>133.578</v>
      </c>
    </row>
    <row r="3468" spans="1:8" x14ac:dyDescent="0.2">
      <c r="A3468" s="80">
        <v>42513</v>
      </c>
      <c r="B3468" s="81">
        <v>17</v>
      </c>
      <c r="H3468" s="501">
        <v>133.95400000000001</v>
      </c>
    </row>
    <row r="3469" spans="1:8" x14ac:dyDescent="0.2">
      <c r="A3469" s="80">
        <v>42513</v>
      </c>
      <c r="B3469" s="81">
        <v>18</v>
      </c>
      <c r="H3469" s="501">
        <v>132.59999999999997</v>
      </c>
    </row>
    <row r="3470" spans="1:8" x14ac:dyDescent="0.2">
      <c r="A3470" s="80">
        <v>42513</v>
      </c>
      <c r="B3470" s="81">
        <v>19</v>
      </c>
      <c r="H3470" s="501">
        <v>124.83600000000001</v>
      </c>
    </row>
    <row r="3471" spans="1:8" x14ac:dyDescent="0.2">
      <c r="A3471" s="80">
        <v>42513</v>
      </c>
      <c r="B3471" s="81">
        <v>20</v>
      </c>
      <c r="H3471" s="501">
        <v>121.37199999999997</v>
      </c>
    </row>
    <row r="3472" spans="1:8" x14ac:dyDescent="0.2">
      <c r="A3472" s="80">
        <v>42513</v>
      </c>
      <c r="B3472" s="81">
        <v>21</v>
      </c>
      <c r="H3472" s="501">
        <v>124.096</v>
      </c>
    </row>
    <row r="3473" spans="1:8" x14ac:dyDescent="0.2">
      <c r="A3473" s="80">
        <v>42513</v>
      </c>
      <c r="B3473" s="81">
        <v>22</v>
      </c>
      <c r="H3473" s="501">
        <v>116.56399999999999</v>
      </c>
    </row>
    <row r="3474" spans="1:8" x14ac:dyDescent="0.2">
      <c r="A3474" s="80">
        <v>42513</v>
      </c>
      <c r="B3474" s="81">
        <v>23</v>
      </c>
      <c r="H3474" s="501">
        <v>104.22229800000001</v>
      </c>
    </row>
    <row r="3475" spans="1:8" x14ac:dyDescent="0.2">
      <c r="A3475" s="80">
        <v>42513</v>
      </c>
      <c r="B3475" s="81">
        <v>24</v>
      </c>
      <c r="H3475" s="501">
        <v>92.861801999999997</v>
      </c>
    </row>
    <row r="3476" spans="1:8" x14ac:dyDescent="0.2">
      <c r="A3476" s="80">
        <v>42514</v>
      </c>
      <c r="B3476" s="81">
        <v>1</v>
      </c>
      <c r="H3476" s="501">
        <v>85.134199999999993</v>
      </c>
    </row>
    <row r="3477" spans="1:8" x14ac:dyDescent="0.2">
      <c r="A3477" s="80">
        <v>42514</v>
      </c>
      <c r="B3477" s="81">
        <v>2</v>
      </c>
      <c r="H3477" s="501">
        <v>80.65100000000001</v>
      </c>
    </row>
    <row r="3478" spans="1:8" x14ac:dyDescent="0.2">
      <c r="A3478" s="80">
        <v>42514</v>
      </c>
      <c r="B3478" s="81">
        <v>3</v>
      </c>
      <c r="H3478" s="501">
        <v>77.862099999999998</v>
      </c>
    </row>
    <row r="3479" spans="1:8" x14ac:dyDescent="0.2">
      <c r="A3479" s="80">
        <v>42514</v>
      </c>
      <c r="B3479" s="81">
        <v>4</v>
      </c>
      <c r="H3479" s="501">
        <v>77.231999999999999</v>
      </c>
    </row>
    <row r="3480" spans="1:8" x14ac:dyDescent="0.2">
      <c r="A3480" s="80">
        <v>42514</v>
      </c>
      <c r="B3480" s="81">
        <v>5</v>
      </c>
      <c r="H3480" s="501">
        <v>79.512</v>
      </c>
    </row>
    <row r="3481" spans="1:8" x14ac:dyDescent="0.2">
      <c r="A3481" s="80">
        <v>42514</v>
      </c>
      <c r="B3481" s="81">
        <v>6</v>
      </c>
      <c r="H3481" s="501">
        <v>87.039999999999992</v>
      </c>
    </row>
    <row r="3482" spans="1:8" x14ac:dyDescent="0.2">
      <c r="A3482" s="80">
        <v>42514</v>
      </c>
      <c r="B3482" s="81">
        <v>7</v>
      </c>
      <c r="H3482" s="501">
        <v>97.42</v>
      </c>
    </row>
    <row r="3483" spans="1:8" x14ac:dyDescent="0.2">
      <c r="A3483" s="80">
        <v>42514</v>
      </c>
      <c r="B3483" s="81">
        <v>8</v>
      </c>
      <c r="H3483" s="501">
        <v>107.66</v>
      </c>
    </row>
    <row r="3484" spans="1:8" x14ac:dyDescent="0.2">
      <c r="A3484" s="80">
        <v>42514</v>
      </c>
      <c r="B3484" s="81">
        <v>9</v>
      </c>
      <c r="H3484" s="501">
        <v>117.42400000000001</v>
      </c>
    </row>
    <row r="3485" spans="1:8" x14ac:dyDescent="0.2">
      <c r="A3485" s="80">
        <v>42514</v>
      </c>
      <c r="B3485" s="81">
        <v>10</v>
      </c>
      <c r="H3485" s="501">
        <v>124.08000000000001</v>
      </c>
    </row>
    <row r="3486" spans="1:8" x14ac:dyDescent="0.2">
      <c r="A3486" s="80">
        <v>42514</v>
      </c>
      <c r="B3486" s="81">
        <v>11</v>
      </c>
      <c r="H3486" s="501">
        <v>129.10000000000002</v>
      </c>
    </row>
    <row r="3487" spans="1:8" x14ac:dyDescent="0.2">
      <c r="A3487" s="80">
        <v>42514</v>
      </c>
      <c r="B3487" s="81">
        <v>12</v>
      </c>
      <c r="H3487" s="501">
        <v>130.096</v>
      </c>
    </row>
    <row r="3488" spans="1:8" x14ac:dyDescent="0.2">
      <c r="A3488" s="80">
        <v>42514</v>
      </c>
      <c r="B3488" s="81">
        <v>13</v>
      </c>
      <c r="H3488" s="501">
        <v>131.696</v>
      </c>
    </row>
    <row r="3489" spans="1:8" x14ac:dyDescent="0.2">
      <c r="A3489" s="80">
        <v>42514</v>
      </c>
      <c r="B3489" s="81">
        <v>14</v>
      </c>
      <c r="H3489" s="501">
        <v>133.22800000000001</v>
      </c>
    </row>
    <row r="3490" spans="1:8" x14ac:dyDescent="0.2">
      <c r="A3490" s="80">
        <v>42514</v>
      </c>
      <c r="B3490" s="81">
        <v>15</v>
      </c>
      <c r="H3490" s="501">
        <v>133.34400000000002</v>
      </c>
    </row>
    <row r="3491" spans="1:8" x14ac:dyDescent="0.2">
      <c r="A3491" s="80">
        <v>42514</v>
      </c>
      <c r="B3491" s="81">
        <v>16</v>
      </c>
      <c r="H3491" s="501">
        <v>132.32</v>
      </c>
    </row>
    <row r="3492" spans="1:8" x14ac:dyDescent="0.2">
      <c r="A3492" s="80">
        <v>42514</v>
      </c>
      <c r="B3492" s="81">
        <v>17</v>
      </c>
      <c r="H3492" s="501">
        <v>131.65599999999998</v>
      </c>
    </row>
    <row r="3493" spans="1:8" x14ac:dyDescent="0.2">
      <c r="A3493" s="80">
        <v>42514</v>
      </c>
      <c r="B3493" s="81">
        <v>18</v>
      </c>
      <c r="H3493" s="501">
        <v>129.28399999999999</v>
      </c>
    </row>
    <row r="3494" spans="1:8" x14ac:dyDescent="0.2">
      <c r="A3494" s="80">
        <v>42514</v>
      </c>
      <c r="B3494" s="81">
        <v>19</v>
      </c>
      <c r="H3494" s="501">
        <v>123.096</v>
      </c>
    </row>
    <row r="3495" spans="1:8" x14ac:dyDescent="0.2">
      <c r="A3495" s="80">
        <v>42514</v>
      </c>
      <c r="B3495" s="81">
        <v>20</v>
      </c>
      <c r="H3495" s="501">
        <v>119.18</v>
      </c>
    </row>
    <row r="3496" spans="1:8" x14ac:dyDescent="0.2">
      <c r="A3496" s="80">
        <v>42514</v>
      </c>
      <c r="B3496" s="81">
        <v>21</v>
      </c>
      <c r="H3496" s="501">
        <v>123.24799999999999</v>
      </c>
    </row>
    <row r="3497" spans="1:8" x14ac:dyDescent="0.2">
      <c r="A3497" s="80">
        <v>42514</v>
      </c>
      <c r="B3497" s="81">
        <v>22</v>
      </c>
      <c r="H3497" s="501">
        <v>116.544</v>
      </c>
    </row>
    <row r="3498" spans="1:8" x14ac:dyDescent="0.2">
      <c r="A3498" s="80">
        <v>42514</v>
      </c>
      <c r="B3498" s="81">
        <v>23</v>
      </c>
      <c r="H3498" s="501">
        <v>104.53999999999999</v>
      </c>
    </row>
    <row r="3499" spans="1:8" x14ac:dyDescent="0.2">
      <c r="A3499" s="80">
        <v>42514</v>
      </c>
      <c r="B3499" s="81">
        <v>24</v>
      </c>
      <c r="H3499" s="501">
        <v>93.72799999999998</v>
      </c>
    </row>
    <row r="3500" spans="1:8" x14ac:dyDescent="0.2">
      <c r="A3500" s="80">
        <v>42515</v>
      </c>
      <c r="B3500" s="81">
        <v>1</v>
      </c>
      <c r="H3500" s="501">
        <v>85.49199999999999</v>
      </c>
    </row>
    <row r="3501" spans="1:8" x14ac:dyDescent="0.2">
      <c r="A3501" s="80">
        <v>42515</v>
      </c>
      <c r="B3501" s="81">
        <v>2</v>
      </c>
      <c r="H3501" s="501">
        <v>81.055999999999997</v>
      </c>
    </row>
    <row r="3502" spans="1:8" x14ac:dyDescent="0.2">
      <c r="A3502" s="80">
        <v>42515</v>
      </c>
      <c r="B3502" s="81">
        <v>3</v>
      </c>
      <c r="H3502" s="501">
        <v>77.856000000000023</v>
      </c>
    </row>
    <row r="3503" spans="1:8" x14ac:dyDescent="0.2">
      <c r="A3503" s="80">
        <v>42515</v>
      </c>
      <c r="B3503" s="81">
        <v>4</v>
      </c>
      <c r="H3503" s="501">
        <v>76.74799999999999</v>
      </c>
    </row>
    <row r="3504" spans="1:8" x14ac:dyDescent="0.2">
      <c r="A3504" s="80">
        <v>42515</v>
      </c>
      <c r="B3504" s="81">
        <v>5</v>
      </c>
      <c r="H3504" s="501">
        <v>79.612000000000023</v>
      </c>
    </row>
    <row r="3505" spans="1:8" x14ac:dyDescent="0.2">
      <c r="A3505" s="80">
        <v>42515</v>
      </c>
      <c r="B3505" s="81">
        <v>6</v>
      </c>
      <c r="H3505" s="501">
        <v>86.236000000000004</v>
      </c>
    </row>
    <row r="3506" spans="1:8" x14ac:dyDescent="0.2">
      <c r="A3506" s="80">
        <v>42515</v>
      </c>
      <c r="B3506" s="81">
        <v>7</v>
      </c>
      <c r="H3506" s="501">
        <v>96.091999999999999</v>
      </c>
    </row>
    <row r="3507" spans="1:8" x14ac:dyDescent="0.2">
      <c r="A3507" s="80">
        <v>42515</v>
      </c>
      <c r="B3507" s="81">
        <v>8</v>
      </c>
      <c r="H3507" s="501">
        <v>107.18</v>
      </c>
    </row>
    <row r="3508" spans="1:8" x14ac:dyDescent="0.2">
      <c r="A3508" s="80">
        <v>42515</v>
      </c>
      <c r="B3508" s="81">
        <v>9</v>
      </c>
      <c r="H3508" s="501">
        <v>115.42799999999998</v>
      </c>
    </row>
    <row r="3509" spans="1:8" x14ac:dyDescent="0.2">
      <c r="A3509" s="80">
        <v>42515</v>
      </c>
      <c r="B3509" s="81">
        <v>10</v>
      </c>
      <c r="H3509" s="501">
        <v>121.92800000000003</v>
      </c>
    </row>
    <row r="3510" spans="1:8" x14ac:dyDescent="0.2">
      <c r="A3510" s="80">
        <v>42515</v>
      </c>
      <c r="B3510" s="81">
        <v>11</v>
      </c>
      <c r="H3510" s="501">
        <v>126.98</v>
      </c>
    </row>
    <row r="3511" spans="1:8" x14ac:dyDescent="0.2">
      <c r="A3511" s="80">
        <v>42515</v>
      </c>
      <c r="B3511" s="81">
        <v>12</v>
      </c>
      <c r="H3511" s="501">
        <v>128.88200000000001</v>
      </c>
    </row>
    <row r="3512" spans="1:8" x14ac:dyDescent="0.2">
      <c r="A3512" s="80">
        <v>42515</v>
      </c>
      <c r="B3512" s="81">
        <v>13</v>
      </c>
      <c r="H3512" s="501">
        <v>129.40600000000001</v>
      </c>
    </row>
    <row r="3513" spans="1:8" x14ac:dyDescent="0.2">
      <c r="A3513" s="80">
        <v>42515</v>
      </c>
      <c r="B3513" s="81">
        <v>14</v>
      </c>
      <c r="H3513" s="501">
        <v>128.95400000000001</v>
      </c>
    </row>
    <row r="3514" spans="1:8" x14ac:dyDescent="0.2">
      <c r="A3514" s="80">
        <v>42515</v>
      </c>
      <c r="B3514" s="81">
        <v>15</v>
      </c>
      <c r="H3514" s="501">
        <v>130.05599999999998</v>
      </c>
    </row>
    <row r="3515" spans="1:8" x14ac:dyDescent="0.2">
      <c r="A3515" s="80">
        <v>42515</v>
      </c>
      <c r="B3515" s="81">
        <v>16</v>
      </c>
      <c r="H3515" s="501">
        <v>127.366</v>
      </c>
    </row>
    <row r="3516" spans="1:8" x14ac:dyDescent="0.2">
      <c r="A3516" s="80">
        <v>42515</v>
      </c>
      <c r="B3516" s="81">
        <v>17</v>
      </c>
      <c r="H3516" s="501">
        <v>126.55000000000001</v>
      </c>
    </row>
    <row r="3517" spans="1:8" x14ac:dyDescent="0.2">
      <c r="A3517" s="80">
        <v>42515</v>
      </c>
      <c r="B3517" s="81">
        <v>18</v>
      </c>
      <c r="H3517" s="501">
        <v>124.88999999999999</v>
      </c>
    </row>
    <row r="3518" spans="1:8" x14ac:dyDescent="0.2">
      <c r="A3518" s="80">
        <v>42515</v>
      </c>
      <c r="B3518" s="81">
        <v>19</v>
      </c>
      <c r="H3518" s="501">
        <v>120.518</v>
      </c>
    </row>
    <row r="3519" spans="1:8" x14ac:dyDescent="0.2">
      <c r="A3519" s="80">
        <v>42515</v>
      </c>
      <c r="B3519" s="81">
        <v>20</v>
      </c>
      <c r="H3519" s="501">
        <v>118.89200000000001</v>
      </c>
    </row>
    <row r="3520" spans="1:8" x14ac:dyDescent="0.2">
      <c r="A3520" s="80">
        <v>42515</v>
      </c>
      <c r="B3520" s="81">
        <v>21</v>
      </c>
      <c r="H3520" s="501">
        <v>122.45599999999999</v>
      </c>
    </row>
    <row r="3521" spans="1:8" x14ac:dyDescent="0.2">
      <c r="A3521" s="80">
        <v>42515</v>
      </c>
      <c r="B3521" s="81">
        <v>22</v>
      </c>
      <c r="H3521" s="501">
        <v>116.452</v>
      </c>
    </row>
    <row r="3522" spans="1:8" x14ac:dyDescent="0.2">
      <c r="A3522" s="80">
        <v>42515</v>
      </c>
      <c r="B3522" s="81">
        <v>23</v>
      </c>
      <c r="H3522" s="501">
        <v>105.07599999999999</v>
      </c>
    </row>
    <row r="3523" spans="1:8" x14ac:dyDescent="0.2">
      <c r="A3523" s="80">
        <v>42515</v>
      </c>
      <c r="B3523" s="81">
        <v>24</v>
      </c>
      <c r="H3523" s="501">
        <v>93.92</v>
      </c>
    </row>
    <row r="3524" spans="1:8" x14ac:dyDescent="0.2">
      <c r="A3524" s="80">
        <v>42516</v>
      </c>
      <c r="B3524" s="81">
        <v>1</v>
      </c>
      <c r="H3524" s="501">
        <v>85.968000000000018</v>
      </c>
    </row>
    <row r="3525" spans="1:8" x14ac:dyDescent="0.2">
      <c r="A3525" s="80">
        <v>42516</v>
      </c>
      <c r="B3525" s="81">
        <v>2</v>
      </c>
      <c r="H3525" s="501">
        <v>81.116</v>
      </c>
    </row>
    <row r="3526" spans="1:8" x14ac:dyDescent="0.2">
      <c r="A3526" s="80">
        <v>42516</v>
      </c>
      <c r="B3526" s="81">
        <v>3</v>
      </c>
      <c r="H3526" s="501">
        <v>78.199999999999989</v>
      </c>
    </row>
    <row r="3527" spans="1:8" x14ac:dyDescent="0.2">
      <c r="A3527" s="80">
        <v>42516</v>
      </c>
      <c r="B3527" s="81">
        <v>4</v>
      </c>
      <c r="H3527" s="501">
        <v>77.391999999999996</v>
      </c>
    </row>
    <row r="3528" spans="1:8" x14ac:dyDescent="0.2">
      <c r="A3528" s="80">
        <v>42516</v>
      </c>
      <c r="B3528" s="81">
        <v>5</v>
      </c>
      <c r="H3528" s="501">
        <v>79.820000000000007</v>
      </c>
    </row>
    <row r="3529" spans="1:8" x14ac:dyDescent="0.2">
      <c r="A3529" s="80">
        <v>42516</v>
      </c>
      <c r="B3529" s="81">
        <v>6</v>
      </c>
      <c r="H3529" s="501">
        <v>86.440000000000012</v>
      </c>
    </row>
    <row r="3530" spans="1:8" x14ac:dyDescent="0.2">
      <c r="A3530" s="80">
        <v>42516</v>
      </c>
      <c r="B3530" s="81">
        <v>7</v>
      </c>
      <c r="H3530" s="501">
        <v>96.275999999999996</v>
      </c>
    </row>
    <row r="3531" spans="1:8" x14ac:dyDescent="0.2">
      <c r="A3531" s="80">
        <v>42516</v>
      </c>
      <c r="B3531" s="81">
        <v>8</v>
      </c>
      <c r="H3531" s="501">
        <v>106.464</v>
      </c>
    </row>
    <row r="3532" spans="1:8" x14ac:dyDescent="0.2">
      <c r="A3532" s="80">
        <v>42516</v>
      </c>
      <c r="B3532" s="81">
        <v>9</v>
      </c>
      <c r="H3532" s="501">
        <v>114.32200000000002</v>
      </c>
    </row>
    <row r="3533" spans="1:8" x14ac:dyDescent="0.2">
      <c r="A3533" s="80">
        <v>42516</v>
      </c>
      <c r="B3533" s="81">
        <v>10</v>
      </c>
      <c r="H3533" s="501">
        <v>120</v>
      </c>
    </row>
    <row r="3534" spans="1:8" x14ac:dyDescent="0.2">
      <c r="A3534" s="80">
        <v>42516</v>
      </c>
      <c r="B3534" s="81">
        <v>11</v>
      </c>
      <c r="H3534" s="501">
        <v>125.14</v>
      </c>
    </row>
    <row r="3535" spans="1:8" x14ac:dyDescent="0.2">
      <c r="A3535" s="80">
        <v>42516</v>
      </c>
      <c r="B3535" s="81">
        <v>12</v>
      </c>
      <c r="H3535" s="501">
        <v>129.08800000000002</v>
      </c>
    </row>
    <row r="3536" spans="1:8" x14ac:dyDescent="0.2">
      <c r="A3536" s="80">
        <v>42516</v>
      </c>
      <c r="B3536" s="81">
        <v>13</v>
      </c>
      <c r="H3536" s="501">
        <v>131.80199999999999</v>
      </c>
    </row>
    <row r="3537" spans="1:8" x14ac:dyDescent="0.2">
      <c r="A3537" s="80">
        <v>42516</v>
      </c>
      <c r="B3537" s="81">
        <v>14</v>
      </c>
      <c r="H3537" s="501">
        <v>134.67200000000003</v>
      </c>
    </row>
    <row r="3538" spans="1:8" x14ac:dyDescent="0.2">
      <c r="A3538" s="80">
        <v>42516</v>
      </c>
      <c r="B3538" s="81">
        <v>15</v>
      </c>
      <c r="H3538" s="501">
        <v>138.00400000000002</v>
      </c>
    </row>
    <row r="3539" spans="1:8" x14ac:dyDescent="0.2">
      <c r="A3539" s="80">
        <v>42516</v>
      </c>
      <c r="B3539" s="81">
        <v>16</v>
      </c>
      <c r="H3539" s="501">
        <v>138.63200000000003</v>
      </c>
    </row>
    <row r="3540" spans="1:8" x14ac:dyDescent="0.2">
      <c r="A3540" s="80">
        <v>42516</v>
      </c>
      <c r="B3540" s="81">
        <v>17</v>
      </c>
      <c r="H3540" s="501">
        <v>138.142</v>
      </c>
    </row>
    <row r="3541" spans="1:8" x14ac:dyDescent="0.2">
      <c r="A3541" s="80">
        <v>42516</v>
      </c>
      <c r="B3541" s="81">
        <v>18</v>
      </c>
      <c r="H3541" s="501">
        <v>134.624</v>
      </c>
    </row>
    <row r="3542" spans="1:8" x14ac:dyDescent="0.2">
      <c r="A3542" s="80">
        <v>42516</v>
      </c>
      <c r="B3542" s="81">
        <v>19</v>
      </c>
      <c r="H3542" s="501">
        <v>126.76199999999999</v>
      </c>
    </row>
    <row r="3543" spans="1:8" x14ac:dyDescent="0.2">
      <c r="A3543" s="80">
        <v>42516</v>
      </c>
      <c r="B3543" s="81">
        <v>20</v>
      </c>
      <c r="H3543" s="501">
        <v>122.274</v>
      </c>
    </row>
    <row r="3544" spans="1:8" x14ac:dyDescent="0.2">
      <c r="A3544" s="80">
        <v>42516</v>
      </c>
      <c r="B3544" s="81">
        <v>21</v>
      </c>
      <c r="H3544" s="501">
        <v>126.21</v>
      </c>
    </row>
    <row r="3545" spans="1:8" x14ac:dyDescent="0.2">
      <c r="A3545" s="80">
        <v>42516</v>
      </c>
      <c r="B3545" s="81">
        <v>22</v>
      </c>
      <c r="H3545" s="501">
        <v>119.836</v>
      </c>
    </row>
    <row r="3546" spans="1:8" x14ac:dyDescent="0.2">
      <c r="A3546" s="80">
        <v>42516</v>
      </c>
      <c r="B3546" s="81">
        <v>23</v>
      </c>
      <c r="H3546" s="501">
        <v>106.84</v>
      </c>
    </row>
    <row r="3547" spans="1:8" x14ac:dyDescent="0.2">
      <c r="A3547" s="80">
        <v>42516</v>
      </c>
      <c r="B3547" s="81">
        <v>24</v>
      </c>
      <c r="H3547" s="501">
        <v>95.352000000000004</v>
      </c>
    </row>
    <row r="3548" spans="1:8" x14ac:dyDescent="0.2">
      <c r="A3548" s="80">
        <v>42517</v>
      </c>
      <c r="B3548" s="81">
        <v>1</v>
      </c>
      <c r="H3548" s="501">
        <v>87.215999999999994</v>
      </c>
    </row>
    <row r="3549" spans="1:8" x14ac:dyDescent="0.2">
      <c r="A3549" s="80">
        <v>42517</v>
      </c>
      <c r="B3549" s="81">
        <v>2</v>
      </c>
      <c r="H3549" s="501">
        <v>82.131999999999991</v>
      </c>
    </row>
    <row r="3550" spans="1:8" x14ac:dyDescent="0.2">
      <c r="A3550" s="80">
        <v>42517</v>
      </c>
      <c r="B3550" s="81">
        <v>3</v>
      </c>
      <c r="H3550" s="501">
        <v>78.667999999999992</v>
      </c>
    </row>
    <row r="3551" spans="1:8" x14ac:dyDescent="0.2">
      <c r="A3551" s="80">
        <v>42517</v>
      </c>
      <c r="B3551" s="81">
        <v>4</v>
      </c>
      <c r="H3551" s="501">
        <v>77.52</v>
      </c>
    </row>
    <row r="3552" spans="1:8" x14ac:dyDescent="0.2">
      <c r="A3552" s="80">
        <v>42517</v>
      </c>
      <c r="B3552" s="81">
        <v>5</v>
      </c>
      <c r="H3552" s="501">
        <v>79.760000000000005</v>
      </c>
    </row>
    <row r="3553" spans="1:8" x14ac:dyDescent="0.2">
      <c r="A3553" s="80">
        <v>42517</v>
      </c>
      <c r="B3553" s="81">
        <v>6</v>
      </c>
      <c r="H3553" s="501">
        <v>86.691999999999993</v>
      </c>
    </row>
    <row r="3554" spans="1:8" x14ac:dyDescent="0.2">
      <c r="A3554" s="80">
        <v>42517</v>
      </c>
      <c r="B3554" s="81">
        <v>7</v>
      </c>
      <c r="H3554" s="501">
        <v>96.512000000000015</v>
      </c>
    </row>
    <row r="3555" spans="1:8" x14ac:dyDescent="0.2">
      <c r="A3555" s="80">
        <v>42517</v>
      </c>
      <c r="B3555" s="81">
        <v>8</v>
      </c>
      <c r="H3555" s="501">
        <v>105.61599999999999</v>
      </c>
    </row>
    <row r="3556" spans="1:8" x14ac:dyDescent="0.2">
      <c r="A3556" s="80">
        <v>42517</v>
      </c>
      <c r="B3556" s="81">
        <v>9</v>
      </c>
      <c r="H3556" s="501">
        <v>114.76</v>
      </c>
    </row>
    <row r="3557" spans="1:8" x14ac:dyDescent="0.2">
      <c r="A3557" s="80">
        <v>42517</v>
      </c>
      <c r="B3557" s="81">
        <v>10</v>
      </c>
      <c r="H3557" s="501">
        <v>122.108</v>
      </c>
    </row>
    <row r="3558" spans="1:8" x14ac:dyDescent="0.2">
      <c r="A3558" s="80">
        <v>42517</v>
      </c>
      <c r="B3558" s="81">
        <v>11</v>
      </c>
      <c r="H3558" s="501">
        <v>128.21199999999999</v>
      </c>
    </row>
    <row r="3559" spans="1:8" x14ac:dyDescent="0.2">
      <c r="A3559" s="80">
        <v>42517</v>
      </c>
      <c r="B3559" s="81">
        <v>12</v>
      </c>
      <c r="H3559" s="501">
        <v>133.05599999999998</v>
      </c>
    </row>
    <row r="3560" spans="1:8" x14ac:dyDescent="0.2">
      <c r="A3560" s="80">
        <v>42517</v>
      </c>
      <c r="B3560" s="81">
        <v>13</v>
      </c>
      <c r="H3560" s="501">
        <v>136.82399999999998</v>
      </c>
    </row>
    <row r="3561" spans="1:8" x14ac:dyDescent="0.2">
      <c r="A3561" s="80">
        <v>42517</v>
      </c>
      <c r="B3561" s="81">
        <v>14</v>
      </c>
      <c r="H3561" s="501">
        <v>140.328</v>
      </c>
    </row>
    <row r="3562" spans="1:8" x14ac:dyDescent="0.2">
      <c r="A3562" s="80">
        <v>42517</v>
      </c>
      <c r="B3562" s="81">
        <v>15</v>
      </c>
      <c r="H3562" s="501">
        <v>144.39200000000002</v>
      </c>
    </row>
    <row r="3563" spans="1:8" x14ac:dyDescent="0.2">
      <c r="A3563" s="80">
        <v>42517</v>
      </c>
      <c r="B3563" s="81">
        <v>16</v>
      </c>
      <c r="H3563" s="501">
        <v>146.52799999999999</v>
      </c>
    </row>
    <row r="3564" spans="1:8" x14ac:dyDescent="0.2">
      <c r="A3564" s="80">
        <v>42517</v>
      </c>
      <c r="B3564" s="81">
        <v>17</v>
      </c>
      <c r="H3564" s="501">
        <v>145.38400000000001</v>
      </c>
    </row>
    <row r="3565" spans="1:8" x14ac:dyDescent="0.2">
      <c r="A3565" s="80">
        <v>42517</v>
      </c>
      <c r="B3565" s="81">
        <v>18</v>
      </c>
      <c r="H3565" s="501">
        <v>141.99199999999999</v>
      </c>
    </row>
    <row r="3566" spans="1:8" x14ac:dyDescent="0.2">
      <c r="A3566" s="80">
        <v>42517</v>
      </c>
      <c r="B3566" s="81">
        <v>19</v>
      </c>
      <c r="H3566" s="501">
        <v>132.58799999999999</v>
      </c>
    </row>
    <row r="3567" spans="1:8" x14ac:dyDescent="0.2">
      <c r="A3567" s="80">
        <v>42517</v>
      </c>
      <c r="B3567" s="81">
        <v>20</v>
      </c>
      <c r="H3567" s="501">
        <v>124.85199999999999</v>
      </c>
    </row>
    <row r="3568" spans="1:8" x14ac:dyDescent="0.2">
      <c r="A3568" s="80">
        <v>42517</v>
      </c>
      <c r="B3568" s="81">
        <v>21</v>
      </c>
      <c r="H3568" s="501">
        <v>125.93599999999999</v>
      </c>
    </row>
    <row r="3569" spans="1:8" x14ac:dyDescent="0.2">
      <c r="A3569" s="80">
        <v>42517</v>
      </c>
      <c r="B3569" s="81">
        <v>22</v>
      </c>
      <c r="H3569" s="501">
        <v>118.77599999999998</v>
      </c>
    </row>
    <row r="3570" spans="1:8" x14ac:dyDescent="0.2">
      <c r="A3570" s="80">
        <v>42517</v>
      </c>
      <c r="B3570" s="81">
        <v>23</v>
      </c>
      <c r="H3570" s="501">
        <v>108.35200000000002</v>
      </c>
    </row>
    <row r="3571" spans="1:8" x14ac:dyDescent="0.2">
      <c r="A3571" s="80">
        <v>42517</v>
      </c>
      <c r="B3571" s="81">
        <v>24</v>
      </c>
      <c r="H3571" s="501">
        <v>98.72</v>
      </c>
    </row>
    <row r="3572" spans="1:8" x14ac:dyDescent="0.2">
      <c r="A3572" s="80">
        <v>42518</v>
      </c>
      <c r="B3572" s="81">
        <v>1</v>
      </c>
      <c r="H3572" s="501">
        <v>89.872</v>
      </c>
    </row>
    <row r="3573" spans="1:8" x14ac:dyDescent="0.2">
      <c r="A3573" s="80">
        <v>42518</v>
      </c>
      <c r="B3573" s="81">
        <v>2</v>
      </c>
      <c r="H3573" s="501">
        <v>84.384</v>
      </c>
    </row>
    <row r="3574" spans="1:8" x14ac:dyDescent="0.2">
      <c r="A3574" s="80">
        <v>42518</v>
      </c>
      <c r="B3574" s="81">
        <v>3</v>
      </c>
      <c r="H3574" s="501">
        <v>81.111999999999995</v>
      </c>
    </row>
    <row r="3575" spans="1:8" x14ac:dyDescent="0.2">
      <c r="A3575" s="80">
        <v>42518</v>
      </c>
      <c r="B3575" s="81">
        <v>4</v>
      </c>
      <c r="H3575" s="501">
        <v>79.24799999999999</v>
      </c>
    </row>
    <row r="3576" spans="1:8" x14ac:dyDescent="0.2">
      <c r="A3576" s="80">
        <v>42518</v>
      </c>
      <c r="B3576" s="81">
        <v>5</v>
      </c>
      <c r="H3576" s="501">
        <v>79.739999999999995</v>
      </c>
    </row>
    <row r="3577" spans="1:8" x14ac:dyDescent="0.2">
      <c r="A3577" s="80">
        <v>42518</v>
      </c>
      <c r="B3577" s="81">
        <v>6</v>
      </c>
      <c r="H3577" s="501">
        <v>81.16</v>
      </c>
    </row>
    <row r="3578" spans="1:8" x14ac:dyDescent="0.2">
      <c r="A3578" s="80">
        <v>42518</v>
      </c>
      <c r="B3578" s="81">
        <v>7</v>
      </c>
      <c r="H3578" s="501">
        <v>82.708000000000013</v>
      </c>
    </row>
    <row r="3579" spans="1:8" x14ac:dyDescent="0.2">
      <c r="A3579" s="80">
        <v>42518</v>
      </c>
      <c r="B3579" s="81">
        <v>8</v>
      </c>
      <c r="H3579" s="501">
        <v>89.331999999999994</v>
      </c>
    </row>
    <row r="3580" spans="1:8" x14ac:dyDescent="0.2">
      <c r="A3580" s="80">
        <v>42518</v>
      </c>
      <c r="B3580" s="81">
        <v>9</v>
      </c>
      <c r="H3580" s="501">
        <v>98.88</v>
      </c>
    </row>
    <row r="3581" spans="1:8" x14ac:dyDescent="0.2">
      <c r="A3581" s="80">
        <v>42518</v>
      </c>
      <c r="B3581" s="81">
        <v>10</v>
      </c>
      <c r="H3581" s="501">
        <v>105.97400000000002</v>
      </c>
    </row>
    <row r="3582" spans="1:8" x14ac:dyDescent="0.2">
      <c r="A3582" s="80">
        <v>42518</v>
      </c>
      <c r="B3582" s="81">
        <v>11</v>
      </c>
      <c r="H3582" s="501">
        <v>109.91200000000001</v>
      </c>
    </row>
    <row r="3583" spans="1:8" x14ac:dyDescent="0.2">
      <c r="A3583" s="80">
        <v>42518</v>
      </c>
      <c r="B3583" s="81">
        <v>12</v>
      </c>
      <c r="H3583" s="501">
        <v>110.64599999999999</v>
      </c>
    </row>
    <row r="3584" spans="1:8" x14ac:dyDescent="0.2">
      <c r="A3584" s="80">
        <v>42518</v>
      </c>
      <c r="B3584" s="81">
        <v>13</v>
      </c>
      <c r="H3584" s="501">
        <v>111.57600000000001</v>
      </c>
    </row>
    <row r="3585" spans="1:8" x14ac:dyDescent="0.2">
      <c r="A3585" s="80">
        <v>42518</v>
      </c>
      <c r="B3585" s="81">
        <v>14</v>
      </c>
      <c r="H3585" s="501">
        <v>112.584</v>
      </c>
    </row>
    <row r="3586" spans="1:8" x14ac:dyDescent="0.2">
      <c r="A3586" s="80">
        <v>42518</v>
      </c>
      <c r="B3586" s="81">
        <v>15</v>
      </c>
      <c r="H3586" s="501">
        <v>115.94</v>
      </c>
    </row>
    <row r="3587" spans="1:8" x14ac:dyDescent="0.2">
      <c r="A3587" s="80">
        <v>42518</v>
      </c>
      <c r="B3587" s="81">
        <v>16</v>
      </c>
      <c r="H3587" s="501">
        <v>119.04599999999999</v>
      </c>
    </row>
    <row r="3588" spans="1:8" x14ac:dyDescent="0.2">
      <c r="A3588" s="80">
        <v>42518</v>
      </c>
      <c r="B3588" s="81">
        <v>17</v>
      </c>
      <c r="H3588" s="501">
        <v>119.20800000000001</v>
      </c>
    </row>
    <row r="3589" spans="1:8" x14ac:dyDescent="0.2">
      <c r="A3589" s="80">
        <v>42518</v>
      </c>
      <c r="B3589" s="81">
        <v>18</v>
      </c>
      <c r="H3589" s="501">
        <v>117.61000000000001</v>
      </c>
    </row>
    <row r="3590" spans="1:8" x14ac:dyDescent="0.2">
      <c r="A3590" s="80">
        <v>42518</v>
      </c>
      <c r="B3590" s="81">
        <v>19</v>
      </c>
      <c r="H3590" s="501">
        <v>115.47999999999998</v>
      </c>
    </row>
    <row r="3591" spans="1:8" x14ac:dyDescent="0.2">
      <c r="A3591" s="80">
        <v>42518</v>
      </c>
      <c r="B3591" s="81">
        <v>20</v>
      </c>
      <c r="H3591" s="501">
        <v>112.50399999999999</v>
      </c>
    </row>
    <row r="3592" spans="1:8" x14ac:dyDescent="0.2">
      <c r="A3592" s="80">
        <v>42518</v>
      </c>
      <c r="B3592" s="81">
        <v>21</v>
      </c>
      <c r="H3592" s="501">
        <v>116.62400000000001</v>
      </c>
    </row>
    <row r="3593" spans="1:8" x14ac:dyDescent="0.2">
      <c r="A3593" s="80">
        <v>42518</v>
      </c>
      <c r="B3593" s="81">
        <v>22</v>
      </c>
      <c r="H3593" s="501">
        <v>112.53599999999999</v>
      </c>
    </row>
    <row r="3594" spans="1:8" x14ac:dyDescent="0.2">
      <c r="A3594" s="80">
        <v>42518</v>
      </c>
      <c r="B3594" s="81">
        <v>23</v>
      </c>
      <c r="H3594" s="501">
        <v>104.11999999999998</v>
      </c>
    </row>
    <row r="3595" spans="1:8" x14ac:dyDescent="0.2">
      <c r="A3595" s="80">
        <v>42518</v>
      </c>
      <c r="B3595" s="81">
        <v>24</v>
      </c>
      <c r="H3595" s="501">
        <v>96.027999999999992</v>
      </c>
    </row>
    <row r="3596" spans="1:8" x14ac:dyDescent="0.2">
      <c r="A3596" s="80">
        <v>42519</v>
      </c>
      <c r="B3596" s="81">
        <v>1</v>
      </c>
      <c r="H3596" s="501">
        <v>88.168000000000006</v>
      </c>
    </row>
    <row r="3597" spans="1:8" x14ac:dyDescent="0.2">
      <c r="A3597" s="80">
        <v>42519</v>
      </c>
      <c r="B3597" s="81">
        <v>2</v>
      </c>
      <c r="H3597" s="501">
        <v>83.396000000000001</v>
      </c>
    </row>
    <row r="3598" spans="1:8" x14ac:dyDescent="0.2">
      <c r="A3598" s="80">
        <v>42519</v>
      </c>
      <c r="B3598" s="81">
        <v>3</v>
      </c>
      <c r="H3598" s="501">
        <v>80.284000000000006</v>
      </c>
    </row>
    <row r="3599" spans="1:8" x14ac:dyDescent="0.2">
      <c r="A3599" s="80">
        <v>42519</v>
      </c>
      <c r="B3599" s="81">
        <v>4</v>
      </c>
      <c r="H3599" s="501">
        <v>78.628</v>
      </c>
    </row>
    <row r="3600" spans="1:8" x14ac:dyDescent="0.2">
      <c r="A3600" s="80">
        <v>42519</v>
      </c>
      <c r="B3600" s="81">
        <v>5</v>
      </c>
      <c r="H3600" s="501">
        <v>78.376000000000005</v>
      </c>
    </row>
    <row r="3601" spans="1:8" x14ac:dyDescent="0.2">
      <c r="A3601" s="80">
        <v>42519</v>
      </c>
      <c r="B3601" s="81">
        <v>6</v>
      </c>
      <c r="H3601" s="501">
        <v>79.528000000000006</v>
      </c>
    </row>
    <row r="3602" spans="1:8" x14ac:dyDescent="0.2">
      <c r="A3602" s="80">
        <v>42519</v>
      </c>
      <c r="B3602" s="81">
        <v>7</v>
      </c>
      <c r="H3602" s="501">
        <v>80.179999999999993</v>
      </c>
    </row>
    <row r="3603" spans="1:8" x14ac:dyDescent="0.2">
      <c r="A3603" s="80">
        <v>42519</v>
      </c>
      <c r="B3603" s="81">
        <v>8</v>
      </c>
      <c r="H3603" s="501">
        <v>84.012000000000015</v>
      </c>
    </row>
    <row r="3604" spans="1:8" x14ac:dyDescent="0.2">
      <c r="A3604" s="80">
        <v>42519</v>
      </c>
      <c r="B3604" s="81">
        <v>9</v>
      </c>
      <c r="H3604" s="501">
        <v>91.067999999999984</v>
      </c>
    </row>
    <row r="3605" spans="1:8" x14ac:dyDescent="0.2">
      <c r="A3605" s="80">
        <v>42519</v>
      </c>
      <c r="B3605" s="81">
        <v>10</v>
      </c>
      <c r="H3605" s="501">
        <v>97.079999999999984</v>
      </c>
    </row>
    <row r="3606" spans="1:8" x14ac:dyDescent="0.2">
      <c r="A3606" s="80">
        <v>42519</v>
      </c>
      <c r="B3606" s="81">
        <v>11</v>
      </c>
      <c r="H3606" s="501">
        <v>101.88400000000001</v>
      </c>
    </row>
    <row r="3607" spans="1:8" x14ac:dyDescent="0.2">
      <c r="A3607" s="80">
        <v>42519</v>
      </c>
      <c r="B3607" s="81">
        <v>12</v>
      </c>
      <c r="H3607" s="501">
        <v>104.084</v>
      </c>
    </row>
    <row r="3608" spans="1:8" x14ac:dyDescent="0.2">
      <c r="A3608" s="80">
        <v>42519</v>
      </c>
      <c r="B3608" s="81">
        <v>13</v>
      </c>
      <c r="H3608" s="501">
        <v>104.41999999999999</v>
      </c>
    </row>
    <row r="3609" spans="1:8" x14ac:dyDescent="0.2">
      <c r="A3609" s="80">
        <v>42519</v>
      </c>
      <c r="B3609" s="81">
        <v>14</v>
      </c>
      <c r="H3609" s="501">
        <v>104.48399999999998</v>
      </c>
    </row>
    <row r="3610" spans="1:8" x14ac:dyDescent="0.2">
      <c r="A3610" s="80">
        <v>42519</v>
      </c>
      <c r="B3610" s="81">
        <v>15</v>
      </c>
      <c r="H3610" s="501">
        <v>103.54</v>
      </c>
    </row>
    <row r="3611" spans="1:8" x14ac:dyDescent="0.2">
      <c r="A3611" s="80">
        <v>42519</v>
      </c>
      <c r="B3611" s="81">
        <v>16</v>
      </c>
      <c r="H3611" s="501">
        <v>104.63599999999998</v>
      </c>
    </row>
    <row r="3612" spans="1:8" x14ac:dyDescent="0.2">
      <c r="A3612" s="80">
        <v>42519</v>
      </c>
      <c r="B3612" s="81">
        <v>17</v>
      </c>
      <c r="H3612" s="501">
        <v>106.752</v>
      </c>
    </row>
    <row r="3613" spans="1:8" x14ac:dyDescent="0.2">
      <c r="A3613" s="80">
        <v>42519</v>
      </c>
      <c r="B3613" s="81">
        <v>18</v>
      </c>
      <c r="H3613" s="501">
        <v>107.66000000000001</v>
      </c>
    </row>
    <row r="3614" spans="1:8" x14ac:dyDescent="0.2">
      <c r="A3614" s="80">
        <v>42519</v>
      </c>
      <c r="B3614" s="81">
        <v>19</v>
      </c>
      <c r="H3614" s="501">
        <v>106.45200000000001</v>
      </c>
    </row>
    <row r="3615" spans="1:8" x14ac:dyDescent="0.2">
      <c r="A3615" s="80">
        <v>42519</v>
      </c>
      <c r="B3615" s="81">
        <v>20</v>
      </c>
      <c r="H3615" s="501">
        <v>106.02799999999999</v>
      </c>
    </row>
    <row r="3616" spans="1:8" x14ac:dyDescent="0.2">
      <c r="A3616" s="80">
        <v>42519</v>
      </c>
      <c r="B3616" s="81">
        <v>21</v>
      </c>
      <c r="H3616" s="501">
        <v>111.39599999999999</v>
      </c>
    </row>
    <row r="3617" spans="1:8" x14ac:dyDescent="0.2">
      <c r="A3617" s="80">
        <v>42519</v>
      </c>
      <c r="B3617" s="81">
        <v>22</v>
      </c>
      <c r="H3617" s="501">
        <v>107.90800000000002</v>
      </c>
    </row>
    <row r="3618" spans="1:8" x14ac:dyDescent="0.2">
      <c r="A3618" s="80">
        <v>42519</v>
      </c>
      <c r="B3618" s="81">
        <v>23</v>
      </c>
      <c r="H3618" s="501">
        <v>100.90800000000002</v>
      </c>
    </row>
    <row r="3619" spans="1:8" x14ac:dyDescent="0.2">
      <c r="A3619" s="80">
        <v>42519</v>
      </c>
      <c r="B3619" s="81">
        <v>24</v>
      </c>
      <c r="H3619" s="501">
        <v>92.628</v>
      </c>
    </row>
    <row r="3620" spans="1:8" x14ac:dyDescent="0.2">
      <c r="A3620" s="80">
        <v>42520</v>
      </c>
      <c r="B3620" s="81">
        <v>1</v>
      </c>
      <c r="H3620" s="501">
        <v>85.788000000000011</v>
      </c>
    </row>
    <row r="3621" spans="1:8" x14ac:dyDescent="0.2">
      <c r="A3621" s="80">
        <v>42520</v>
      </c>
      <c r="B3621" s="81">
        <v>2</v>
      </c>
      <c r="H3621" s="501">
        <v>81.179999999999993</v>
      </c>
    </row>
    <row r="3622" spans="1:8" x14ac:dyDescent="0.2">
      <c r="A3622" s="80">
        <v>42520</v>
      </c>
      <c r="B3622" s="81">
        <v>3</v>
      </c>
      <c r="H3622" s="501">
        <v>78.271999999999991</v>
      </c>
    </row>
    <row r="3623" spans="1:8" x14ac:dyDescent="0.2">
      <c r="A3623" s="80">
        <v>42520</v>
      </c>
      <c r="B3623" s="81">
        <v>4</v>
      </c>
      <c r="H3623" s="501">
        <v>76.720000000000013</v>
      </c>
    </row>
    <row r="3624" spans="1:8" x14ac:dyDescent="0.2">
      <c r="A3624" s="80">
        <v>42520</v>
      </c>
      <c r="B3624" s="81">
        <v>5</v>
      </c>
      <c r="H3624" s="501">
        <v>77.896000000000001</v>
      </c>
    </row>
    <row r="3625" spans="1:8" x14ac:dyDescent="0.2">
      <c r="A3625" s="80">
        <v>42520</v>
      </c>
      <c r="B3625" s="81">
        <v>6</v>
      </c>
      <c r="H3625" s="501">
        <v>80.628000000000014</v>
      </c>
    </row>
    <row r="3626" spans="1:8" x14ac:dyDescent="0.2">
      <c r="A3626" s="80">
        <v>42520</v>
      </c>
      <c r="B3626" s="81">
        <v>7</v>
      </c>
      <c r="H3626" s="501">
        <v>82.259999999999991</v>
      </c>
    </row>
    <row r="3627" spans="1:8" x14ac:dyDescent="0.2">
      <c r="A3627" s="80">
        <v>42520</v>
      </c>
      <c r="B3627" s="81">
        <v>8</v>
      </c>
      <c r="H3627" s="501">
        <v>86.804000000000002</v>
      </c>
    </row>
    <row r="3628" spans="1:8" x14ac:dyDescent="0.2">
      <c r="A3628" s="80">
        <v>42520</v>
      </c>
      <c r="B3628" s="81">
        <v>9</v>
      </c>
      <c r="H3628" s="501">
        <v>93.191999999999993</v>
      </c>
    </row>
    <row r="3629" spans="1:8" x14ac:dyDescent="0.2">
      <c r="A3629" s="80">
        <v>42520</v>
      </c>
      <c r="B3629" s="81">
        <v>10</v>
      </c>
      <c r="H3629" s="501">
        <v>99.280000000000015</v>
      </c>
    </row>
    <row r="3630" spans="1:8" x14ac:dyDescent="0.2">
      <c r="A3630" s="80">
        <v>42520</v>
      </c>
      <c r="B3630" s="81">
        <v>11</v>
      </c>
      <c r="H3630" s="501">
        <v>104.072</v>
      </c>
    </row>
    <row r="3631" spans="1:8" x14ac:dyDescent="0.2">
      <c r="A3631" s="80">
        <v>42520</v>
      </c>
      <c r="B3631" s="81">
        <v>12</v>
      </c>
      <c r="H3631" s="501">
        <v>104.77200000000001</v>
      </c>
    </row>
    <row r="3632" spans="1:8" x14ac:dyDescent="0.2">
      <c r="A3632" s="80">
        <v>42520</v>
      </c>
      <c r="B3632" s="81">
        <v>13</v>
      </c>
      <c r="H3632" s="501">
        <v>106.57600000000002</v>
      </c>
    </row>
    <row r="3633" spans="1:8" x14ac:dyDescent="0.2">
      <c r="A3633" s="80">
        <v>42520</v>
      </c>
      <c r="B3633" s="81">
        <v>14</v>
      </c>
      <c r="H3633" s="501">
        <v>109.45599999999999</v>
      </c>
    </row>
    <row r="3634" spans="1:8" x14ac:dyDescent="0.2">
      <c r="A3634" s="80">
        <v>42520</v>
      </c>
      <c r="B3634" s="81">
        <v>15</v>
      </c>
      <c r="H3634" s="501">
        <v>112.148</v>
      </c>
    </row>
    <row r="3635" spans="1:8" x14ac:dyDescent="0.2">
      <c r="A3635" s="80">
        <v>42520</v>
      </c>
      <c r="B3635" s="81">
        <v>16</v>
      </c>
      <c r="H3635" s="501">
        <v>115.50000000000001</v>
      </c>
    </row>
    <row r="3636" spans="1:8" x14ac:dyDescent="0.2">
      <c r="A3636" s="80">
        <v>42520</v>
      </c>
      <c r="B3636" s="81">
        <v>17</v>
      </c>
      <c r="H3636" s="501">
        <v>117.72800000000001</v>
      </c>
    </row>
    <row r="3637" spans="1:8" x14ac:dyDescent="0.2">
      <c r="A3637" s="80">
        <v>42520</v>
      </c>
      <c r="B3637" s="81">
        <v>18</v>
      </c>
      <c r="H3637" s="501">
        <v>119.25199999999998</v>
      </c>
    </row>
    <row r="3638" spans="1:8" x14ac:dyDescent="0.2">
      <c r="A3638" s="80">
        <v>42520</v>
      </c>
      <c r="B3638" s="81">
        <v>19</v>
      </c>
      <c r="H3638" s="501">
        <v>117.83200000000001</v>
      </c>
    </row>
    <row r="3639" spans="1:8" x14ac:dyDescent="0.2">
      <c r="A3639" s="80">
        <v>42520</v>
      </c>
      <c r="B3639" s="81">
        <v>20</v>
      </c>
      <c r="H3639" s="501">
        <v>113.96000000000001</v>
      </c>
    </row>
    <row r="3640" spans="1:8" x14ac:dyDescent="0.2">
      <c r="A3640" s="80">
        <v>42520</v>
      </c>
      <c r="B3640" s="81">
        <v>21</v>
      </c>
      <c r="H3640" s="501">
        <v>117.73600000000002</v>
      </c>
    </row>
    <row r="3641" spans="1:8" x14ac:dyDescent="0.2">
      <c r="A3641" s="80">
        <v>42520</v>
      </c>
      <c r="B3641" s="81">
        <v>22</v>
      </c>
      <c r="H3641" s="501">
        <v>113.148</v>
      </c>
    </row>
    <row r="3642" spans="1:8" x14ac:dyDescent="0.2">
      <c r="A3642" s="80">
        <v>42520</v>
      </c>
      <c r="B3642" s="81">
        <v>23</v>
      </c>
      <c r="H3642" s="501">
        <v>103.64800000000001</v>
      </c>
    </row>
    <row r="3643" spans="1:8" x14ac:dyDescent="0.2">
      <c r="A3643" s="80">
        <v>42520</v>
      </c>
      <c r="B3643" s="81">
        <v>24</v>
      </c>
      <c r="H3643" s="501">
        <v>93.444000000000003</v>
      </c>
    </row>
    <row r="3644" spans="1:8" x14ac:dyDescent="0.2">
      <c r="A3644" s="80">
        <v>42521</v>
      </c>
      <c r="B3644" s="81">
        <v>1</v>
      </c>
      <c r="H3644" s="501">
        <v>85.763999999999996</v>
      </c>
    </row>
    <row r="3645" spans="1:8" x14ac:dyDescent="0.2">
      <c r="A3645" s="80">
        <v>42521</v>
      </c>
      <c r="B3645" s="81">
        <v>2</v>
      </c>
      <c r="H3645" s="501">
        <v>81.34</v>
      </c>
    </row>
    <row r="3646" spans="1:8" x14ac:dyDescent="0.2">
      <c r="A3646" s="80">
        <v>42521</v>
      </c>
      <c r="B3646" s="81">
        <v>3</v>
      </c>
      <c r="H3646" s="501">
        <v>78.511999999999986</v>
      </c>
    </row>
    <row r="3647" spans="1:8" x14ac:dyDescent="0.2">
      <c r="A3647" s="80">
        <v>42521</v>
      </c>
      <c r="B3647" s="81">
        <v>4</v>
      </c>
      <c r="H3647" s="501">
        <v>77.483999999999995</v>
      </c>
    </row>
    <row r="3648" spans="1:8" x14ac:dyDescent="0.2">
      <c r="A3648" s="80">
        <v>42521</v>
      </c>
      <c r="B3648" s="81">
        <v>5</v>
      </c>
      <c r="H3648" s="501">
        <v>80.963999999999999</v>
      </c>
    </row>
    <row r="3649" spans="1:8" x14ac:dyDescent="0.2">
      <c r="A3649" s="80">
        <v>42521</v>
      </c>
      <c r="B3649" s="81">
        <v>6</v>
      </c>
      <c r="H3649" s="501">
        <v>88.228000000000023</v>
      </c>
    </row>
    <row r="3650" spans="1:8" x14ac:dyDescent="0.2">
      <c r="A3650" s="80">
        <v>42521</v>
      </c>
      <c r="B3650" s="81">
        <v>7</v>
      </c>
      <c r="H3650" s="501">
        <v>97.831999999999994</v>
      </c>
    </row>
    <row r="3651" spans="1:8" x14ac:dyDescent="0.2">
      <c r="A3651" s="80">
        <v>42521</v>
      </c>
      <c r="B3651" s="81">
        <v>8</v>
      </c>
      <c r="H3651" s="501">
        <v>107.48399999999998</v>
      </c>
    </row>
    <row r="3652" spans="1:8" x14ac:dyDescent="0.2">
      <c r="A3652" s="80">
        <v>42521</v>
      </c>
      <c r="B3652" s="81">
        <v>9</v>
      </c>
      <c r="H3652" s="501">
        <v>116.916</v>
      </c>
    </row>
    <row r="3653" spans="1:8" x14ac:dyDescent="0.2">
      <c r="A3653" s="80">
        <v>42521</v>
      </c>
      <c r="B3653" s="81">
        <v>10</v>
      </c>
      <c r="H3653" s="501">
        <v>124.452</v>
      </c>
    </row>
    <row r="3654" spans="1:8" x14ac:dyDescent="0.2">
      <c r="A3654" s="80">
        <v>42521</v>
      </c>
      <c r="B3654" s="81">
        <v>11</v>
      </c>
      <c r="H3654" s="501">
        <v>128.58800000000002</v>
      </c>
    </row>
    <row r="3655" spans="1:8" x14ac:dyDescent="0.2">
      <c r="A3655" s="80">
        <v>42521</v>
      </c>
      <c r="B3655" s="81">
        <v>12</v>
      </c>
      <c r="H3655" s="501">
        <v>132.208</v>
      </c>
    </row>
    <row r="3656" spans="1:8" x14ac:dyDescent="0.2">
      <c r="A3656" s="80">
        <v>42521</v>
      </c>
      <c r="B3656" s="81">
        <v>13</v>
      </c>
      <c r="H3656" s="501">
        <v>136.536</v>
      </c>
    </row>
    <row r="3657" spans="1:8" x14ac:dyDescent="0.2">
      <c r="A3657" s="80">
        <v>42521</v>
      </c>
      <c r="B3657" s="81">
        <v>14</v>
      </c>
      <c r="H3657" s="501">
        <v>141.26000000000002</v>
      </c>
    </row>
    <row r="3658" spans="1:8" x14ac:dyDescent="0.2">
      <c r="A3658" s="80">
        <v>42521</v>
      </c>
      <c r="B3658" s="81">
        <v>15</v>
      </c>
      <c r="H3658" s="501">
        <v>145.83199999999999</v>
      </c>
    </row>
    <row r="3659" spans="1:8" x14ac:dyDescent="0.2">
      <c r="A3659" s="80">
        <v>42521</v>
      </c>
      <c r="B3659" s="81">
        <v>16</v>
      </c>
      <c r="H3659" s="501">
        <v>149.804</v>
      </c>
    </row>
    <row r="3660" spans="1:8" x14ac:dyDescent="0.2">
      <c r="A3660" s="80">
        <v>42521</v>
      </c>
      <c r="B3660" s="81">
        <v>17</v>
      </c>
      <c r="H3660" s="501">
        <v>150.17199999999997</v>
      </c>
    </row>
    <row r="3661" spans="1:8" x14ac:dyDescent="0.2">
      <c r="A3661" s="80">
        <v>42521</v>
      </c>
      <c r="B3661" s="81">
        <v>18</v>
      </c>
      <c r="H3661" s="501">
        <v>147.00800000000001</v>
      </c>
    </row>
    <row r="3662" spans="1:8" x14ac:dyDescent="0.2">
      <c r="A3662" s="80">
        <v>42521</v>
      </c>
      <c r="B3662" s="81">
        <v>19</v>
      </c>
      <c r="H3662" s="501">
        <v>137.05199999999999</v>
      </c>
    </row>
    <row r="3663" spans="1:8" x14ac:dyDescent="0.2">
      <c r="A3663" s="80">
        <v>42521</v>
      </c>
      <c r="B3663" s="81">
        <v>20</v>
      </c>
      <c r="H3663" s="501">
        <v>129.512</v>
      </c>
    </row>
    <row r="3664" spans="1:8" x14ac:dyDescent="0.2">
      <c r="A3664" s="80">
        <v>42521</v>
      </c>
      <c r="B3664" s="81">
        <v>21</v>
      </c>
      <c r="H3664" s="501">
        <v>130.84800000000001</v>
      </c>
    </row>
    <row r="3665" spans="1:8" x14ac:dyDescent="0.2">
      <c r="A3665" s="80">
        <v>42521</v>
      </c>
      <c r="B3665" s="81">
        <v>22</v>
      </c>
      <c r="H3665" s="501">
        <v>123.90799999999999</v>
      </c>
    </row>
    <row r="3666" spans="1:8" x14ac:dyDescent="0.2">
      <c r="A3666" s="80">
        <v>42521</v>
      </c>
      <c r="B3666" s="81">
        <v>23</v>
      </c>
      <c r="H3666" s="501">
        <v>111.22400000000002</v>
      </c>
    </row>
    <row r="3667" spans="1:8" x14ac:dyDescent="0.2">
      <c r="A3667" s="80">
        <v>42521</v>
      </c>
      <c r="B3667" s="81">
        <v>24</v>
      </c>
      <c r="H3667" s="501">
        <v>99.50800000000001</v>
      </c>
    </row>
    <row r="3668" spans="1:8" x14ac:dyDescent="0.2">
      <c r="A3668" s="80">
        <v>42522</v>
      </c>
      <c r="B3668" s="81">
        <v>1</v>
      </c>
      <c r="H3668" s="501">
        <v>90.74</v>
      </c>
    </row>
    <row r="3669" spans="1:8" x14ac:dyDescent="0.2">
      <c r="A3669" s="80">
        <v>42522</v>
      </c>
      <c r="B3669" s="81">
        <v>2</v>
      </c>
      <c r="H3669" s="501">
        <v>85.307999999999993</v>
      </c>
    </row>
    <row r="3670" spans="1:8" x14ac:dyDescent="0.2">
      <c r="A3670" s="80">
        <v>42522</v>
      </c>
      <c r="B3670" s="81">
        <v>3</v>
      </c>
      <c r="H3670" s="501">
        <v>81.839999999999989</v>
      </c>
    </row>
    <row r="3671" spans="1:8" x14ac:dyDescent="0.2">
      <c r="A3671" s="80">
        <v>42522</v>
      </c>
      <c r="B3671" s="81">
        <v>4</v>
      </c>
      <c r="H3671" s="501">
        <v>80.631999999999991</v>
      </c>
    </row>
    <row r="3672" spans="1:8" x14ac:dyDescent="0.2">
      <c r="A3672" s="80">
        <v>42522</v>
      </c>
      <c r="B3672" s="81">
        <v>5</v>
      </c>
      <c r="H3672" s="501">
        <v>83.116</v>
      </c>
    </row>
    <row r="3673" spans="1:8" x14ac:dyDescent="0.2">
      <c r="A3673" s="80">
        <v>42522</v>
      </c>
      <c r="B3673" s="81">
        <v>6</v>
      </c>
      <c r="H3673" s="501">
        <v>90.49199999999999</v>
      </c>
    </row>
    <row r="3674" spans="1:8" x14ac:dyDescent="0.2">
      <c r="A3674" s="80">
        <v>42522</v>
      </c>
      <c r="B3674" s="81">
        <v>7</v>
      </c>
      <c r="H3674" s="501">
        <v>101.392</v>
      </c>
    </row>
    <row r="3675" spans="1:8" x14ac:dyDescent="0.2">
      <c r="A3675" s="80">
        <v>42522</v>
      </c>
      <c r="B3675" s="81">
        <v>8</v>
      </c>
      <c r="H3675" s="501">
        <v>112.64799999999998</v>
      </c>
    </row>
    <row r="3676" spans="1:8" x14ac:dyDescent="0.2">
      <c r="A3676" s="80">
        <v>42522</v>
      </c>
      <c r="B3676" s="81">
        <v>9</v>
      </c>
      <c r="H3676" s="501">
        <v>122.20399999999999</v>
      </c>
    </row>
    <row r="3677" spans="1:8" x14ac:dyDescent="0.2">
      <c r="A3677" s="80">
        <v>42522</v>
      </c>
      <c r="B3677" s="81">
        <v>10</v>
      </c>
      <c r="H3677" s="501">
        <v>129.22</v>
      </c>
    </row>
    <row r="3678" spans="1:8" x14ac:dyDescent="0.2">
      <c r="A3678" s="80">
        <v>42522</v>
      </c>
      <c r="B3678" s="81">
        <v>11</v>
      </c>
      <c r="H3678" s="501">
        <v>134.08799999999999</v>
      </c>
    </row>
    <row r="3679" spans="1:8" x14ac:dyDescent="0.2">
      <c r="A3679" s="80">
        <v>42522</v>
      </c>
      <c r="B3679" s="81">
        <v>12</v>
      </c>
      <c r="H3679" s="501">
        <v>141.25199999999998</v>
      </c>
    </row>
    <row r="3680" spans="1:8" x14ac:dyDescent="0.2">
      <c r="A3680" s="80">
        <v>42522</v>
      </c>
      <c r="B3680" s="81">
        <v>13</v>
      </c>
      <c r="H3680" s="501">
        <v>145.964</v>
      </c>
    </row>
    <row r="3681" spans="1:8" x14ac:dyDescent="0.2">
      <c r="A3681" s="80">
        <v>42522</v>
      </c>
      <c r="B3681" s="81">
        <v>14</v>
      </c>
      <c r="H3681" s="501">
        <v>151.292</v>
      </c>
    </row>
    <row r="3682" spans="1:8" x14ac:dyDescent="0.2">
      <c r="A3682" s="80">
        <v>42522</v>
      </c>
      <c r="B3682" s="81">
        <v>15</v>
      </c>
      <c r="H3682" s="501">
        <v>157.11199999999997</v>
      </c>
    </row>
    <row r="3683" spans="1:8" x14ac:dyDescent="0.2">
      <c r="A3683" s="80">
        <v>42522</v>
      </c>
      <c r="B3683" s="81">
        <v>16</v>
      </c>
      <c r="H3683" s="501">
        <v>161.78800000000001</v>
      </c>
    </row>
    <row r="3684" spans="1:8" x14ac:dyDescent="0.2">
      <c r="A3684" s="80">
        <v>42522</v>
      </c>
      <c r="B3684" s="81">
        <v>17</v>
      </c>
      <c r="H3684" s="501">
        <v>162.78400000000002</v>
      </c>
    </row>
    <row r="3685" spans="1:8" x14ac:dyDescent="0.2">
      <c r="A3685" s="80">
        <v>42522</v>
      </c>
      <c r="B3685" s="81">
        <v>18</v>
      </c>
      <c r="H3685" s="501">
        <v>158.24400000000003</v>
      </c>
    </row>
    <row r="3686" spans="1:8" x14ac:dyDescent="0.2">
      <c r="A3686" s="80">
        <v>42522</v>
      </c>
      <c r="B3686" s="81">
        <v>19</v>
      </c>
      <c r="H3686" s="501">
        <v>146.65200000000002</v>
      </c>
    </row>
    <row r="3687" spans="1:8" x14ac:dyDescent="0.2">
      <c r="A3687" s="80">
        <v>42522</v>
      </c>
      <c r="B3687" s="81">
        <v>20</v>
      </c>
      <c r="H3687" s="501">
        <v>137.72</v>
      </c>
    </row>
    <row r="3688" spans="1:8" x14ac:dyDescent="0.2">
      <c r="A3688" s="80">
        <v>42522</v>
      </c>
      <c r="B3688" s="81">
        <v>21</v>
      </c>
      <c r="H3688" s="501">
        <v>136.85199999999998</v>
      </c>
    </row>
    <row r="3689" spans="1:8" x14ac:dyDescent="0.2">
      <c r="A3689" s="80">
        <v>42522</v>
      </c>
      <c r="B3689" s="81">
        <v>22</v>
      </c>
      <c r="H3689" s="501">
        <v>128.06799999999998</v>
      </c>
    </row>
    <row r="3690" spans="1:8" x14ac:dyDescent="0.2">
      <c r="A3690" s="80">
        <v>42522</v>
      </c>
      <c r="B3690" s="81">
        <v>23</v>
      </c>
      <c r="H3690" s="501">
        <v>114.31200000000001</v>
      </c>
    </row>
    <row r="3691" spans="1:8" x14ac:dyDescent="0.2">
      <c r="A3691" s="80">
        <v>42522</v>
      </c>
      <c r="B3691" s="81">
        <v>24</v>
      </c>
      <c r="H3691" s="501">
        <v>102.05199999999999</v>
      </c>
    </row>
    <row r="3692" spans="1:8" x14ac:dyDescent="0.2">
      <c r="A3692" s="80">
        <v>42523</v>
      </c>
      <c r="B3692" s="81">
        <v>1</v>
      </c>
      <c r="H3692" s="501">
        <v>92.844000000000008</v>
      </c>
    </row>
    <row r="3693" spans="1:8" x14ac:dyDescent="0.2">
      <c r="A3693" s="80">
        <v>42523</v>
      </c>
      <c r="B3693" s="81">
        <v>2</v>
      </c>
      <c r="H3693" s="501">
        <v>87.171999999999997</v>
      </c>
    </row>
    <row r="3694" spans="1:8" x14ac:dyDescent="0.2">
      <c r="A3694" s="80">
        <v>42523</v>
      </c>
      <c r="B3694" s="81">
        <v>3</v>
      </c>
      <c r="H3694" s="501">
        <v>83.259999999999991</v>
      </c>
    </row>
    <row r="3695" spans="1:8" x14ac:dyDescent="0.2">
      <c r="A3695" s="80">
        <v>42523</v>
      </c>
      <c r="B3695" s="81">
        <v>4</v>
      </c>
      <c r="H3695" s="501">
        <v>81.788000000000011</v>
      </c>
    </row>
    <row r="3696" spans="1:8" x14ac:dyDescent="0.2">
      <c r="A3696" s="80">
        <v>42523</v>
      </c>
      <c r="B3696" s="81">
        <v>5</v>
      </c>
      <c r="H3696" s="501">
        <v>83.983999999999995</v>
      </c>
    </row>
    <row r="3697" spans="1:8" x14ac:dyDescent="0.2">
      <c r="A3697" s="80">
        <v>42523</v>
      </c>
      <c r="B3697" s="81">
        <v>6</v>
      </c>
      <c r="H3697" s="501">
        <v>91.22</v>
      </c>
    </row>
    <row r="3698" spans="1:8" x14ac:dyDescent="0.2">
      <c r="A3698" s="80">
        <v>42523</v>
      </c>
      <c r="B3698" s="81">
        <v>7</v>
      </c>
      <c r="H3698" s="501">
        <v>101.62799999999999</v>
      </c>
    </row>
    <row r="3699" spans="1:8" x14ac:dyDescent="0.2">
      <c r="A3699" s="80">
        <v>42523</v>
      </c>
      <c r="B3699" s="81">
        <v>8</v>
      </c>
      <c r="H3699" s="501">
        <v>114.46799999999999</v>
      </c>
    </row>
    <row r="3700" spans="1:8" x14ac:dyDescent="0.2">
      <c r="A3700" s="80">
        <v>42523</v>
      </c>
      <c r="B3700" s="81">
        <v>9</v>
      </c>
      <c r="H3700" s="501">
        <v>126.29599999999999</v>
      </c>
    </row>
    <row r="3701" spans="1:8" x14ac:dyDescent="0.2">
      <c r="A3701" s="80">
        <v>42523</v>
      </c>
      <c r="B3701" s="81">
        <v>10</v>
      </c>
      <c r="H3701" s="501">
        <v>123.928</v>
      </c>
    </row>
    <row r="3702" spans="1:8" x14ac:dyDescent="0.2">
      <c r="A3702" s="80">
        <v>42523</v>
      </c>
      <c r="B3702" s="81">
        <v>11</v>
      </c>
      <c r="H3702" s="501">
        <v>149.108</v>
      </c>
    </row>
    <row r="3703" spans="1:8" x14ac:dyDescent="0.2">
      <c r="A3703" s="80">
        <v>42523</v>
      </c>
      <c r="B3703" s="81">
        <v>12</v>
      </c>
      <c r="H3703" s="501">
        <v>158.61600000000001</v>
      </c>
    </row>
    <row r="3704" spans="1:8" x14ac:dyDescent="0.2">
      <c r="A3704" s="80">
        <v>42523</v>
      </c>
      <c r="B3704" s="81">
        <v>13</v>
      </c>
      <c r="H3704" s="501">
        <v>168.77799999999999</v>
      </c>
    </row>
    <row r="3705" spans="1:8" x14ac:dyDescent="0.2">
      <c r="A3705" s="80">
        <v>42523</v>
      </c>
      <c r="B3705" s="81">
        <v>14</v>
      </c>
      <c r="H3705" s="501">
        <v>179.81199999999998</v>
      </c>
    </row>
    <row r="3706" spans="1:8" x14ac:dyDescent="0.2">
      <c r="A3706" s="80">
        <v>42523</v>
      </c>
      <c r="B3706" s="81">
        <v>15</v>
      </c>
      <c r="H3706" s="501">
        <v>190.65799999999999</v>
      </c>
    </row>
    <row r="3707" spans="1:8" x14ac:dyDescent="0.2">
      <c r="A3707" s="80">
        <v>42523</v>
      </c>
      <c r="B3707" s="81">
        <v>16</v>
      </c>
      <c r="H3707" s="501">
        <v>196.80599999999998</v>
      </c>
    </row>
    <row r="3708" spans="1:8" x14ac:dyDescent="0.2">
      <c r="A3708" s="80">
        <v>42523</v>
      </c>
      <c r="B3708" s="81">
        <v>17</v>
      </c>
      <c r="H3708" s="501">
        <v>198.96199999999996</v>
      </c>
    </row>
    <row r="3709" spans="1:8" x14ac:dyDescent="0.2">
      <c r="A3709" s="80">
        <v>42523</v>
      </c>
      <c r="B3709" s="81">
        <v>18</v>
      </c>
      <c r="H3709" s="501">
        <v>197.14400000000001</v>
      </c>
    </row>
    <row r="3710" spans="1:8" x14ac:dyDescent="0.2">
      <c r="A3710" s="80">
        <v>42523</v>
      </c>
      <c r="B3710" s="81">
        <v>19</v>
      </c>
      <c r="H3710" s="501">
        <v>184.4014</v>
      </c>
    </row>
    <row r="3711" spans="1:8" x14ac:dyDescent="0.2">
      <c r="A3711" s="80">
        <v>42523</v>
      </c>
      <c r="B3711" s="81">
        <v>20</v>
      </c>
      <c r="H3711" s="501">
        <v>170.39739999999998</v>
      </c>
    </row>
    <row r="3712" spans="1:8" x14ac:dyDescent="0.2">
      <c r="A3712" s="80">
        <v>42523</v>
      </c>
      <c r="B3712" s="81">
        <v>21</v>
      </c>
      <c r="H3712" s="501">
        <v>163.47</v>
      </c>
    </row>
    <row r="3713" spans="1:8" x14ac:dyDescent="0.2">
      <c r="A3713" s="80">
        <v>42523</v>
      </c>
      <c r="B3713" s="81">
        <v>22</v>
      </c>
      <c r="H3713" s="501">
        <v>152.04830000000001</v>
      </c>
    </row>
    <row r="3714" spans="1:8" x14ac:dyDescent="0.2">
      <c r="A3714" s="80">
        <v>42523</v>
      </c>
      <c r="B3714" s="81">
        <v>23</v>
      </c>
      <c r="H3714" s="501">
        <v>133.78800000000001</v>
      </c>
    </row>
    <row r="3715" spans="1:8" x14ac:dyDescent="0.2">
      <c r="A3715" s="80">
        <v>42523</v>
      </c>
      <c r="B3715" s="81">
        <v>24</v>
      </c>
      <c r="H3715" s="501">
        <v>116.812</v>
      </c>
    </row>
    <row r="3716" spans="1:8" x14ac:dyDescent="0.2">
      <c r="A3716" s="80">
        <v>42524</v>
      </c>
      <c r="B3716" s="81">
        <v>1</v>
      </c>
      <c r="H3716" s="501">
        <v>103.88399999999999</v>
      </c>
    </row>
    <row r="3717" spans="1:8" x14ac:dyDescent="0.2">
      <c r="A3717" s="80">
        <v>42524</v>
      </c>
      <c r="B3717" s="81">
        <v>2</v>
      </c>
      <c r="H3717" s="501">
        <v>95.26400000000001</v>
      </c>
    </row>
    <row r="3718" spans="1:8" x14ac:dyDescent="0.2">
      <c r="A3718" s="80">
        <v>42524</v>
      </c>
      <c r="B3718" s="81">
        <v>3</v>
      </c>
      <c r="H3718" s="501">
        <v>89.296000000000006</v>
      </c>
    </row>
    <row r="3719" spans="1:8" x14ac:dyDescent="0.2">
      <c r="A3719" s="80">
        <v>42524</v>
      </c>
      <c r="B3719" s="81">
        <v>4</v>
      </c>
      <c r="H3719" s="501">
        <v>85.152000000000001</v>
      </c>
    </row>
    <row r="3720" spans="1:8" x14ac:dyDescent="0.2">
      <c r="A3720" s="80">
        <v>42524</v>
      </c>
      <c r="B3720" s="81">
        <v>5</v>
      </c>
      <c r="H3720" s="501">
        <v>87.988</v>
      </c>
    </row>
    <row r="3721" spans="1:8" x14ac:dyDescent="0.2">
      <c r="A3721" s="80">
        <v>42524</v>
      </c>
      <c r="B3721" s="81">
        <v>6</v>
      </c>
      <c r="H3721" s="501">
        <v>93.456000000000003</v>
      </c>
    </row>
    <row r="3722" spans="1:8" x14ac:dyDescent="0.2">
      <c r="A3722" s="80">
        <v>42524</v>
      </c>
      <c r="B3722" s="81">
        <v>7</v>
      </c>
      <c r="H3722" s="501">
        <v>103.44000000000001</v>
      </c>
    </row>
    <row r="3723" spans="1:8" x14ac:dyDescent="0.2">
      <c r="A3723" s="80">
        <v>42524</v>
      </c>
      <c r="B3723" s="81">
        <v>8</v>
      </c>
      <c r="H3723" s="501">
        <v>115.708</v>
      </c>
    </row>
    <row r="3724" spans="1:8" x14ac:dyDescent="0.2">
      <c r="A3724" s="80">
        <v>42524</v>
      </c>
      <c r="B3724" s="81">
        <v>9</v>
      </c>
      <c r="H3724" s="501">
        <v>130.26399999999998</v>
      </c>
    </row>
    <row r="3725" spans="1:8" x14ac:dyDescent="0.2">
      <c r="A3725" s="80">
        <v>42524</v>
      </c>
      <c r="B3725" s="81">
        <v>10</v>
      </c>
      <c r="H3725" s="501">
        <v>143.44799999999998</v>
      </c>
    </row>
    <row r="3726" spans="1:8" x14ac:dyDescent="0.2">
      <c r="A3726" s="80">
        <v>42524</v>
      </c>
      <c r="B3726" s="81">
        <v>11</v>
      </c>
      <c r="H3726" s="501">
        <v>156.31599999999997</v>
      </c>
    </row>
    <row r="3727" spans="1:8" x14ac:dyDescent="0.2">
      <c r="A3727" s="80">
        <v>42524</v>
      </c>
      <c r="B3727" s="81">
        <v>12</v>
      </c>
      <c r="H3727" s="501">
        <v>169.36799999999999</v>
      </c>
    </row>
    <row r="3728" spans="1:8" x14ac:dyDescent="0.2">
      <c r="A3728" s="80">
        <v>42524</v>
      </c>
      <c r="B3728" s="81">
        <v>13</v>
      </c>
      <c r="H3728" s="501">
        <v>182.22400000000002</v>
      </c>
    </row>
    <row r="3729" spans="1:8" x14ac:dyDescent="0.2">
      <c r="A3729" s="80">
        <v>42524</v>
      </c>
      <c r="B3729" s="81">
        <v>14</v>
      </c>
      <c r="H3729" s="501">
        <v>197.55199999999999</v>
      </c>
    </row>
    <row r="3730" spans="1:8" x14ac:dyDescent="0.2">
      <c r="A3730" s="80">
        <v>42524</v>
      </c>
      <c r="B3730" s="81">
        <v>15</v>
      </c>
      <c r="H3730" s="501">
        <v>211.86349999999999</v>
      </c>
    </row>
    <row r="3731" spans="1:8" x14ac:dyDescent="0.2">
      <c r="A3731" s="80">
        <v>42524</v>
      </c>
      <c r="B3731" s="81">
        <v>16</v>
      </c>
      <c r="H3731" s="501">
        <v>223.5361</v>
      </c>
    </row>
    <row r="3732" spans="1:8" x14ac:dyDescent="0.2">
      <c r="A3732" s="80">
        <v>42524</v>
      </c>
      <c r="B3732" s="81">
        <v>17</v>
      </c>
      <c r="H3732" s="501">
        <v>229.07979999999998</v>
      </c>
    </row>
    <row r="3733" spans="1:8" x14ac:dyDescent="0.2">
      <c r="A3733" s="80">
        <v>42524</v>
      </c>
      <c r="B3733" s="81">
        <v>18</v>
      </c>
      <c r="H3733" s="501">
        <v>230.64329999999998</v>
      </c>
    </row>
    <row r="3734" spans="1:8" x14ac:dyDescent="0.2">
      <c r="A3734" s="80">
        <v>42524</v>
      </c>
      <c r="B3734" s="81">
        <v>19</v>
      </c>
      <c r="H3734" s="501">
        <v>214.63770000000002</v>
      </c>
    </row>
    <row r="3735" spans="1:8" x14ac:dyDescent="0.2">
      <c r="A3735" s="80">
        <v>42524</v>
      </c>
      <c r="B3735" s="81">
        <v>20</v>
      </c>
      <c r="H3735" s="501">
        <v>193.17600000000002</v>
      </c>
    </row>
    <row r="3736" spans="1:8" x14ac:dyDescent="0.2">
      <c r="A3736" s="80">
        <v>42524</v>
      </c>
      <c r="B3736" s="81">
        <v>21</v>
      </c>
      <c r="H3736" s="501">
        <v>180.82400000000001</v>
      </c>
    </row>
    <row r="3737" spans="1:8" x14ac:dyDescent="0.2">
      <c r="A3737" s="80">
        <v>42524</v>
      </c>
      <c r="B3737" s="81">
        <v>22</v>
      </c>
      <c r="H3737" s="501">
        <v>163.13999999999999</v>
      </c>
    </row>
    <row r="3738" spans="1:8" x14ac:dyDescent="0.2">
      <c r="A3738" s="80">
        <v>42524</v>
      </c>
      <c r="B3738" s="81">
        <v>23</v>
      </c>
      <c r="H3738" s="501">
        <v>143.172</v>
      </c>
    </row>
    <row r="3739" spans="1:8" x14ac:dyDescent="0.2">
      <c r="A3739" s="80">
        <v>42524</v>
      </c>
      <c r="B3739" s="81">
        <v>24</v>
      </c>
      <c r="H3739" s="501">
        <v>124.336</v>
      </c>
    </row>
    <row r="3740" spans="1:8" x14ac:dyDescent="0.2">
      <c r="A3740" s="80">
        <v>42525</v>
      </c>
      <c r="B3740" s="81">
        <v>1</v>
      </c>
      <c r="H3740" s="501">
        <v>109.86400000000002</v>
      </c>
    </row>
    <row r="3741" spans="1:8" x14ac:dyDescent="0.2">
      <c r="A3741" s="80">
        <v>42525</v>
      </c>
      <c r="B3741" s="81">
        <v>2</v>
      </c>
      <c r="H3741" s="501">
        <v>100.82800000000002</v>
      </c>
    </row>
    <row r="3742" spans="1:8" x14ac:dyDescent="0.2">
      <c r="A3742" s="80">
        <v>42525</v>
      </c>
      <c r="B3742" s="81">
        <v>3</v>
      </c>
      <c r="H3742" s="501">
        <v>94.420000000000016</v>
      </c>
    </row>
    <row r="3743" spans="1:8" x14ac:dyDescent="0.2">
      <c r="A3743" s="80">
        <v>42525</v>
      </c>
      <c r="B3743" s="81">
        <v>4</v>
      </c>
      <c r="H3743" s="501">
        <v>90.527999999999992</v>
      </c>
    </row>
    <row r="3744" spans="1:8" x14ac:dyDescent="0.2">
      <c r="A3744" s="80">
        <v>42525</v>
      </c>
      <c r="B3744" s="81">
        <v>5</v>
      </c>
      <c r="H3744" s="501">
        <v>88.864000000000004</v>
      </c>
    </row>
    <row r="3745" spans="1:8" x14ac:dyDescent="0.2">
      <c r="A3745" s="80">
        <v>42525</v>
      </c>
      <c r="B3745" s="81">
        <v>6</v>
      </c>
      <c r="H3745" s="501">
        <v>88.708000000000013</v>
      </c>
    </row>
    <row r="3746" spans="1:8" x14ac:dyDescent="0.2">
      <c r="A3746" s="80">
        <v>42525</v>
      </c>
      <c r="B3746" s="81">
        <v>7</v>
      </c>
      <c r="H3746" s="501">
        <v>91.876000000000005</v>
      </c>
    </row>
    <row r="3747" spans="1:8" x14ac:dyDescent="0.2">
      <c r="A3747" s="80">
        <v>42525</v>
      </c>
      <c r="B3747" s="81">
        <v>8</v>
      </c>
      <c r="H3747" s="501">
        <v>103.08400000000002</v>
      </c>
    </row>
    <row r="3748" spans="1:8" x14ac:dyDescent="0.2">
      <c r="A3748" s="80">
        <v>42525</v>
      </c>
      <c r="B3748" s="81">
        <v>9</v>
      </c>
      <c r="H3748" s="501">
        <v>118.072</v>
      </c>
    </row>
    <row r="3749" spans="1:8" x14ac:dyDescent="0.2">
      <c r="A3749" s="80">
        <v>42525</v>
      </c>
      <c r="B3749" s="81">
        <v>10</v>
      </c>
      <c r="H3749" s="501">
        <v>133.72400000000002</v>
      </c>
    </row>
    <row r="3750" spans="1:8" x14ac:dyDescent="0.2">
      <c r="A3750" s="80">
        <v>42525</v>
      </c>
      <c r="B3750" s="81">
        <v>11</v>
      </c>
      <c r="H3750" s="501">
        <v>148.92400000000001</v>
      </c>
    </row>
    <row r="3751" spans="1:8" x14ac:dyDescent="0.2">
      <c r="A3751" s="80">
        <v>42525</v>
      </c>
      <c r="B3751" s="81">
        <v>12</v>
      </c>
      <c r="H3751" s="501">
        <v>162.95999999999998</v>
      </c>
    </row>
    <row r="3752" spans="1:8" x14ac:dyDescent="0.2">
      <c r="A3752" s="80">
        <v>42525</v>
      </c>
      <c r="B3752" s="81">
        <v>13</v>
      </c>
      <c r="H3752" s="501">
        <v>171.77799999999999</v>
      </c>
    </row>
    <row r="3753" spans="1:8" x14ac:dyDescent="0.2">
      <c r="A3753" s="80">
        <v>42525</v>
      </c>
      <c r="B3753" s="81">
        <v>14</v>
      </c>
      <c r="H3753" s="501">
        <v>176.322</v>
      </c>
    </row>
    <row r="3754" spans="1:8" x14ac:dyDescent="0.2">
      <c r="A3754" s="80">
        <v>42525</v>
      </c>
      <c r="B3754" s="81">
        <v>15</v>
      </c>
      <c r="H3754" s="501">
        <v>182.97400000000002</v>
      </c>
    </row>
    <row r="3755" spans="1:8" x14ac:dyDescent="0.2">
      <c r="A3755" s="80">
        <v>42525</v>
      </c>
      <c r="B3755" s="81">
        <v>16</v>
      </c>
      <c r="H3755" s="501">
        <v>190.79400000000004</v>
      </c>
    </row>
    <row r="3756" spans="1:8" x14ac:dyDescent="0.2">
      <c r="A3756" s="80">
        <v>42525</v>
      </c>
      <c r="B3756" s="81">
        <v>17</v>
      </c>
      <c r="H3756" s="501">
        <v>195.38799999999998</v>
      </c>
    </row>
    <row r="3757" spans="1:8" x14ac:dyDescent="0.2">
      <c r="A3757" s="80">
        <v>42525</v>
      </c>
      <c r="B3757" s="81">
        <v>18</v>
      </c>
      <c r="H3757" s="501">
        <v>196.03200000000001</v>
      </c>
    </row>
    <row r="3758" spans="1:8" x14ac:dyDescent="0.2">
      <c r="A3758" s="80">
        <v>42525</v>
      </c>
      <c r="B3758" s="81">
        <v>19</v>
      </c>
      <c r="H3758" s="501">
        <v>184.44</v>
      </c>
    </row>
    <row r="3759" spans="1:8" x14ac:dyDescent="0.2">
      <c r="A3759" s="80">
        <v>42525</v>
      </c>
      <c r="B3759" s="81">
        <v>20</v>
      </c>
      <c r="H3759" s="501">
        <v>169.04800000000003</v>
      </c>
    </row>
    <row r="3760" spans="1:8" x14ac:dyDescent="0.2">
      <c r="A3760" s="80">
        <v>42525</v>
      </c>
      <c r="B3760" s="81">
        <v>21</v>
      </c>
      <c r="H3760" s="501">
        <v>161.14799999999997</v>
      </c>
    </row>
    <row r="3761" spans="1:8" x14ac:dyDescent="0.2">
      <c r="A3761" s="80">
        <v>42525</v>
      </c>
      <c r="B3761" s="81">
        <v>22</v>
      </c>
      <c r="H3761" s="501">
        <v>149.68800000000002</v>
      </c>
    </row>
    <row r="3762" spans="1:8" x14ac:dyDescent="0.2">
      <c r="A3762" s="80">
        <v>42525</v>
      </c>
      <c r="B3762" s="81">
        <v>23</v>
      </c>
      <c r="H3762" s="501">
        <v>134.50799999999998</v>
      </c>
    </row>
    <row r="3763" spans="1:8" x14ac:dyDescent="0.2">
      <c r="A3763" s="80">
        <v>42525</v>
      </c>
      <c r="B3763" s="81">
        <v>24</v>
      </c>
      <c r="H3763" s="501">
        <v>119.04</v>
      </c>
    </row>
    <row r="3764" spans="1:8" x14ac:dyDescent="0.2">
      <c r="A3764" s="80">
        <v>42526</v>
      </c>
      <c r="B3764" s="81">
        <v>1</v>
      </c>
      <c r="H3764" s="501">
        <v>106.12</v>
      </c>
    </row>
    <row r="3765" spans="1:8" x14ac:dyDescent="0.2">
      <c r="A3765" s="80">
        <v>42526</v>
      </c>
      <c r="B3765" s="81">
        <v>2</v>
      </c>
      <c r="H3765" s="501">
        <v>97.144000000000005</v>
      </c>
    </row>
    <row r="3766" spans="1:8" x14ac:dyDescent="0.2">
      <c r="A3766" s="80">
        <v>42526</v>
      </c>
      <c r="B3766" s="81">
        <v>3</v>
      </c>
      <c r="H3766" s="501">
        <v>91.664000000000001</v>
      </c>
    </row>
    <row r="3767" spans="1:8" x14ac:dyDescent="0.2">
      <c r="A3767" s="80">
        <v>42526</v>
      </c>
      <c r="B3767" s="81">
        <v>4</v>
      </c>
      <c r="H3767" s="501">
        <v>87.935999999999993</v>
      </c>
    </row>
    <row r="3768" spans="1:8" x14ac:dyDescent="0.2">
      <c r="A3768" s="80">
        <v>42526</v>
      </c>
      <c r="B3768" s="81">
        <v>5</v>
      </c>
      <c r="H3768" s="501">
        <v>85.988</v>
      </c>
    </row>
    <row r="3769" spans="1:8" x14ac:dyDescent="0.2">
      <c r="A3769" s="80">
        <v>42526</v>
      </c>
      <c r="B3769" s="81">
        <v>6</v>
      </c>
      <c r="H3769" s="501">
        <v>85.447999999999979</v>
      </c>
    </row>
    <row r="3770" spans="1:8" x14ac:dyDescent="0.2">
      <c r="A3770" s="80">
        <v>42526</v>
      </c>
      <c r="B3770" s="81">
        <v>7</v>
      </c>
      <c r="H3770" s="501">
        <v>85.652000000000001</v>
      </c>
    </row>
    <row r="3771" spans="1:8" x14ac:dyDescent="0.2">
      <c r="A3771" s="80">
        <v>42526</v>
      </c>
      <c r="B3771" s="81">
        <v>8</v>
      </c>
      <c r="H3771" s="501">
        <v>90.367999999999995</v>
      </c>
    </row>
    <row r="3772" spans="1:8" x14ac:dyDescent="0.2">
      <c r="A3772" s="80">
        <v>42526</v>
      </c>
      <c r="B3772" s="81">
        <v>9</v>
      </c>
      <c r="H3772" s="501">
        <v>98.087999999999994</v>
      </c>
    </row>
    <row r="3773" spans="1:8" x14ac:dyDescent="0.2">
      <c r="A3773" s="80">
        <v>42526</v>
      </c>
      <c r="B3773" s="81">
        <v>10</v>
      </c>
      <c r="H3773" s="501">
        <v>106.596</v>
      </c>
    </row>
    <row r="3774" spans="1:8" x14ac:dyDescent="0.2">
      <c r="A3774" s="80">
        <v>42526</v>
      </c>
      <c r="B3774" s="81">
        <v>11</v>
      </c>
      <c r="H3774" s="501">
        <v>114.98</v>
      </c>
    </row>
    <row r="3775" spans="1:8" x14ac:dyDescent="0.2">
      <c r="A3775" s="80">
        <v>42526</v>
      </c>
      <c r="B3775" s="81">
        <v>12</v>
      </c>
      <c r="H3775" s="501">
        <v>121.63200000000002</v>
      </c>
    </row>
    <row r="3776" spans="1:8" x14ac:dyDescent="0.2">
      <c r="A3776" s="80">
        <v>42526</v>
      </c>
      <c r="B3776" s="81">
        <v>13</v>
      </c>
      <c r="H3776" s="501">
        <v>128.70000000000002</v>
      </c>
    </row>
    <row r="3777" spans="1:8" x14ac:dyDescent="0.2">
      <c r="A3777" s="80">
        <v>42526</v>
      </c>
      <c r="B3777" s="81">
        <v>14</v>
      </c>
      <c r="H3777" s="501">
        <v>135.33199999999999</v>
      </c>
    </row>
    <row r="3778" spans="1:8" x14ac:dyDescent="0.2">
      <c r="A3778" s="80">
        <v>42526</v>
      </c>
      <c r="B3778" s="81">
        <v>15</v>
      </c>
      <c r="H3778" s="501">
        <v>142.02799999999999</v>
      </c>
    </row>
    <row r="3779" spans="1:8" x14ac:dyDescent="0.2">
      <c r="A3779" s="80">
        <v>42526</v>
      </c>
      <c r="B3779" s="81">
        <v>16</v>
      </c>
      <c r="H3779" s="501">
        <v>147.512</v>
      </c>
    </row>
    <row r="3780" spans="1:8" x14ac:dyDescent="0.2">
      <c r="A3780" s="80">
        <v>42526</v>
      </c>
      <c r="B3780" s="81">
        <v>17</v>
      </c>
      <c r="H3780" s="501">
        <v>149.572</v>
      </c>
    </row>
    <row r="3781" spans="1:8" x14ac:dyDescent="0.2">
      <c r="A3781" s="80">
        <v>42526</v>
      </c>
      <c r="B3781" s="81">
        <v>18</v>
      </c>
      <c r="H3781" s="501">
        <v>149.30799999999999</v>
      </c>
    </row>
    <row r="3782" spans="1:8" x14ac:dyDescent="0.2">
      <c r="A3782" s="80">
        <v>42526</v>
      </c>
      <c r="B3782" s="81">
        <v>19</v>
      </c>
      <c r="H3782" s="501">
        <v>144.91200000000001</v>
      </c>
    </row>
    <row r="3783" spans="1:8" x14ac:dyDescent="0.2">
      <c r="A3783" s="80">
        <v>42526</v>
      </c>
      <c r="B3783" s="81">
        <v>20</v>
      </c>
      <c r="H3783" s="501">
        <v>136.976</v>
      </c>
    </row>
    <row r="3784" spans="1:8" x14ac:dyDescent="0.2">
      <c r="A3784" s="80">
        <v>42526</v>
      </c>
      <c r="B3784" s="81">
        <v>21</v>
      </c>
      <c r="H3784" s="501">
        <v>134.268</v>
      </c>
    </row>
    <row r="3785" spans="1:8" x14ac:dyDescent="0.2">
      <c r="A3785" s="80">
        <v>42526</v>
      </c>
      <c r="B3785" s="81">
        <v>22</v>
      </c>
      <c r="H3785" s="501">
        <v>126.488</v>
      </c>
    </row>
    <row r="3786" spans="1:8" x14ac:dyDescent="0.2">
      <c r="A3786" s="80">
        <v>42526</v>
      </c>
      <c r="B3786" s="81">
        <v>23</v>
      </c>
      <c r="H3786" s="501">
        <v>114.78399999999998</v>
      </c>
    </row>
    <row r="3787" spans="1:8" x14ac:dyDescent="0.2">
      <c r="A3787" s="80">
        <v>42526</v>
      </c>
      <c r="B3787" s="81">
        <v>24</v>
      </c>
      <c r="H3787" s="501">
        <v>102.58799999999999</v>
      </c>
    </row>
    <row r="3788" spans="1:8" x14ac:dyDescent="0.2">
      <c r="A3788" s="80">
        <v>42527</v>
      </c>
      <c r="B3788" s="81">
        <v>1</v>
      </c>
      <c r="H3788" s="501">
        <v>93.667999999999992</v>
      </c>
    </row>
    <row r="3789" spans="1:8" x14ac:dyDescent="0.2">
      <c r="A3789" s="80">
        <v>42527</v>
      </c>
      <c r="B3789" s="81">
        <v>2</v>
      </c>
      <c r="H3789" s="501">
        <v>87.62</v>
      </c>
    </row>
    <row r="3790" spans="1:8" x14ac:dyDescent="0.2">
      <c r="A3790" s="80">
        <v>42527</v>
      </c>
      <c r="B3790" s="81">
        <v>3</v>
      </c>
      <c r="H3790" s="501">
        <v>84.19599999999997</v>
      </c>
    </row>
    <row r="3791" spans="1:8" x14ac:dyDescent="0.2">
      <c r="A3791" s="80">
        <v>42527</v>
      </c>
      <c r="B3791" s="81">
        <v>4</v>
      </c>
      <c r="H3791" s="501">
        <v>83.140000000000015</v>
      </c>
    </row>
    <row r="3792" spans="1:8" x14ac:dyDescent="0.2">
      <c r="A3792" s="80">
        <v>42527</v>
      </c>
      <c r="B3792" s="81">
        <v>5</v>
      </c>
      <c r="H3792" s="501">
        <v>87.496000000000009</v>
      </c>
    </row>
    <row r="3793" spans="1:8" x14ac:dyDescent="0.2">
      <c r="A3793" s="80">
        <v>42527</v>
      </c>
      <c r="B3793" s="81">
        <v>6</v>
      </c>
      <c r="H3793" s="501">
        <v>94.712000000000003</v>
      </c>
    </row>
    <row r="3794" spans="1:8" x14ac:dyDescent="0.2">
      <c r="A3794" s="80">
        <v>42527</v>
      </c>
      <c r="B3794" s="81">
        <v>7</v>
      </c>
      <c r="H3794" s="501">
        <v>102.44</v>
      </c>
    </row>
    <row r="3795" spans="1:8" x14ac:dyDescent="0.2">
      <c r="A3795" s="80">
        <v>42527</v>
      </c>
      <c r="B3795" s="81">
        <v>8</v>
      </c>
      <c r="H3795" s="501">
        <v>112.824</v>
      </c>
    </row>
    <row r="3796" spans="1:8" x14ac:dyDescent="0.2">
      <c r="A3796" s="80">
        <v>42527</v>
      </c>
      <c r="B3796" s="81">
        <v>9</v>
      </c>
      <c r="H3796" s="501">
        <v>121.93200000000002</v>
      </c>
    </row>
    <row r="3797" spans="1:8" x14ac:dyDescent="0.2">
      <c r="A3797" s="80">
        <v>42527</v>
      </c>
      <c r="B3797" s="81">
        <v>10</v>
      </c>
      <c r="H3797" s="501">
        <v>129.464</v>
      </c>
    </row>
    <row r="3798" spans="1:8" x14ac:dyDescent="0.2">
      <c r="A3798" s="80">
        <v>42527</v>
      </c>
      <c r="B3798" s="81">
        <v>11</v>
      </c>
      <c r="H3798" s="501">
        <v>136.4</v>
      </c>
    </row>
    <row r="3799" spans="1:8" x14ac:dyDescent="0.2">
      <c r="A3799" s="80">
        <v>42527</v>
      </c>
      <c r="B3799" s="81">
        <v>12</v>
      </c>
      <c r="H3799" s="501">
        <v>141.608</v>
      </c>
    </row>
    <row r="3800" spans="1:8" x14ac:dyDescent="0.2">
      <c r="A3800" s="80">
        <v>42527</v>
      </c>
      <c r="B3800" s="81">
        <v>13</v>
      </c>
      <c r="H3800" s="501">
        <v>144.24799999999999</v>
      </c>
    </row>
    <row r="3801" spans="1:8" x14ac:dyDescent="0.2">
      <c r="A3801" s="80">
        <v>42527</v>
      </c>
      <c r="B3801" s="81">
        <v>14</v>
      </c>
      <c r="H3801" s="501">
        <v>149.56400000000002</v>
      </c>
    </row>
    <row r="3802" spans="1:8" x14ac:dyDescent="0.2">
      <c r="A3802" s="80">
        <v>42527</v>
      </c>
      <c r="B3802" s="81">
        <v>15</v>
      </c>
      <c r="H3802" s="501">
        <v>155.166</v>
      </c>
    </row>
    <row r="3803" spans="1:8" x14ac:dyDescent="0.2">
      <c r="A3803" s="80">
        <v>42527</v>
      </c>
      <c r="B3803" s="81">
        <v>16</v>
      </c>
      <c r="H3803" s="501">
        <v>161.46800000000002</v>
      </c>
    </row>
    <row r="3804" spans="1:8" x14ac:dyDescent="0.2">
      <c r="A3804" s="80">
        <v>42527</v>
      </c>
      <c r="B3804" s="81">
        <v>17</v>
      </c>
      <c r="H3804" s="501">
        <v>164.024</v>
      </c>
    </row>
    <row r="3805" spans="1:8" x14ac:dyDescent="0.2">
      <c r="A3805" s="80">
        <v>42527</v>
      </c>
      <c r="B3805" s="81">
        <v>18</v>
      </c>
      <c r="H3805" s="501">
        <v>163.05599999999998</v>
      </c>
    </row>
    <row r="3806" spans="1:8" x14ac:dyDescent="0.2">
      <c r="A3806" s="80">
        <v>42527</v>
      </c>
      <c r="B3806" s="81">
        <v>19</v>
      </c>
      <c r="H3806" s="501">
        <v>153.27999999999997</v>
      </c>
    </row>
    <row r="3807" spans="1:8" x14ac:dyDescent="0.2">
      <c r="A3807" s="80">
        <v>42527</v>
      </c>
      <c r="B3807" s="81">
        <v>20</v>
      </c>
      <c r="H3807" s="501">
        <v>142.33199999999999</v>
      </c>
    </row>
    <row r="3808" spans="1:8" x14ac:dyDescent="0.2">
      <c r="A3808" s="80">
        <v>42527</v>
      </c>
      <c r="B3808" s="81">
        <v>21</v>
      </c>
      <c r="H3808" s="501">
        <v>140.18</v>
      </c>
    </row>
    <row r="3809" spans="1:8" x14ac:dyDescent="0.2">
      <c r="A3809" s="80">
        <v>42527</v>
      </c>
      <c r="B3809" s="81">
        <v>22</v>
      </c>
      <c r="H3809" s="501">
        <v>130.92800000000003</v>
      </c>
    </row>
    <row r="3810" spans="1:8" x14ac:dyDescent="0.2">
      <c r="A3810" s="80">
        <v>42527</v>
      </c>
      <c r="B3810" s="81">
        <v>23</v>
      </c>
      <c r="H3810" s="501">
        <v>116.06399999999999</v>
      </c>
    </row>
    <row r="3811" spans="1:8" x14ac:dyDescent="0.2">
      <c r="A3811" s="80">
        <v>42527</v>
      </c>
      <c r="B3811" s="81">
        <v>24</v>
      </c>
      <c r="H3811" s="501">
        <v>103.252</v>
      </c>
    </row>
    <row r="3812" spans="1:8" x14ac:dyDescent="0.2">
      <c r="A3812" s="80">
        <v>42528</v>
      </c>
      <c r="B3812" s="81">
        <v>1</v>
      </c>
      <c r="H3812" s="501">
        <v>93.727999999999994</v>
      </c>
    </row>
    <row r="3813" spans="1:8" x14ac:dyDescent="0.2">
      <c r="A3813" s="80">
        <v>42528</v>
      </c>
      <c r="B3813" s="81">
        <v>2</v>
      </c>
      <c r="H3813" s="501">
        <v>87.552000000000007</v>
      </c>
    </row>
    <row r="3814" spans="1:8" x14ac:dyDescent="0.2">
      <c r="A3814" s="80">
        <v>42528</v>
      </c>
      <c r="B3814" s="81">
        <v>3</v>
      </c>
      <c r="H3814" s="501">
        <v>83.883999999999986</v>
      </c>
    </row>
    <row r="3815" spans="1:8" x14ac:dyDescent="0.2">
      <c r="A3815" s="80">
        <v>42528</v>
      </c>
      <c r="B3815" s="81">
        <v>4</v>
      </c>
      <c r="H3815" s="501">
        <v>82.847999999999999</v>
      </c>
    </row>
    <row r="3816" spans="1:8" x14ac:dyDescent="0.2">
      <c r="A3816" s="80">
        <v>42528</v>
      </c>
      <c r="B3816" s="81">
        <v>5</v>
      </c>
      <c r="H3816" s="501">
        <v>86.068000000000012</v>
      </c>
    </row>
    <row r="3817" spans="1:8" x14ac:dyDescent="0.2">
      <c r="A3817" s="80">
        <v>42528</v>
      </c>
      <c r="B3817" s="81">
        <v>6</v>
      </c>
      <c r="H3817" s="501">
        <v>93.232000000000014</v>
      </c>
    </row>
    <row r="3818" spans="1:8" x14ac:dyDescent="0.2">
      <c r="A3818" s="80">
        <v>42528</v>
      </c>
      <c r="B3818" s="81">
        <v>7</v>
      </c>
      <c r="H3818" s="501">
        <v>102.42</v>
      </c>
    </row>
    <row r="3819" spans="1:8" x14ac:dyDescent="0.2">
      <c r="A3819" s="80">
        <v>42528</v>
      </c>
      <c r="B3819" s="81">
        <v>8</v>
      </c>
      <c r="H3819" s="501">
        <v>112.49600000000001</v>
      </c>
    </row>
    <row r="3820" spans="1:8" x14ac:dyDescent="0.2">
      <c r="A3820" s="80">
        <v>42528</v>
      </c>
      <c r="B3820" s="81">
        <v>9</v>
      </c>
      <c r="H3820" s="501">
        <v>122.51999999999998</v>
      </c>
    </row>
    <row r="3821" spans="1:8" x14ac:dyDescent="0.2">
      <c r="A3821" s="80">
        <v>42528</v>
      </c>
      <c r="B3821" s="81">
        <v>10</v>
      </c>
      <c r="H3821" s="501">
        <v>129.63999999999999</v>
      </c>
    </row>
    <row r="3822" spans="1:8" x14ac:dyDescent="0.2">
      <c r="A3822" s="80">
        <v>42528</v>
      </c>
      <c r="B3822" s="81">
        <v>11</v>
      </c>
      <c r="H3822" s="501">
        <v>135.232</v>
      </c>
    </row>
    <row r="3823" spans="1:8" x14ac:dyDescent="0.2">
      <c r="A3823" s="80">
        <v>42528</v>
      </c>
      <c r="B3823" s="81">
        <v>12</v>
      </c>
      <c r="H3823" s="501">
        <v>140.756</v>
      </c>
    </row>
    <row r="3824" spans="1:8" x14ac:dyDescent="0.2">
      <c r="A3824" s="80">
        <v>42528</v>
      </c>
      <c r="B3824" s="81">
        <v>13</v>
      </c>
      <c r="H3824" s="501">
        <v>144.34800000000001</v>
      </c>
    </row>
    <row r="3825" spans="1:8" x14ac:dyDescent="0.2">
      <c r="A3825" s="80">
        <v>42528</v>
      </c>
      <c r="B3825" s="81">
        <v>14</v>
      </c>
      <c r="H3825" s="501">
        <v>150.87199999999999</v>
      </c>
    </row>
    <row r="3826" spans="1:8" x14ac:dyDescent="0.2">
      <c r="A3826" s="80">
        <v>42528</v>
      </c>
      <c r="B3826" s="81">
        <v>15</v>
      </c>
      <c r="H3826" s="501">
        <v>157.89599999999999</v>
      </c>
    </row>
    <row r="3827" spans="1:8" x14ac:dyDescent="0.2">
      <c r="A3827" s="80">
        <v>42528</v>
      </c>
      <c r="B3827" s="81">
        <v>16</v>
      </c>
      <c r="H3827" s="501">
        <v>164.39600000000002</v>
      </c>
    </row>
    <row r="3828" spans="1:8" x14ac:dyDescent="0.2">
      <c r="A3828" s="80">
        <v>42528</v>
      </c>
      <c r="B3828" s="81">
        <v>17</v>
      </c>
      <c r="H3828" s="501">
        <v>165.50799999999998</v>
      </c>
    </row>
    <row r="3829" spans="1:8" x14ac:dyDescent="0.2">
      <c r="A3829" s="80">
        <v>42528</v>
      </c>
      <c r="B3829" s="81">
        <v>18</v>
      </c>
      <c r="H3829" s="501">
        <v>161.57</v>
      </c>
    </row>
    <row r="3830" spans="1:8" x14ac:dyDescent="0.2">
      <c r="A3830" s="80">
        <v>42528</v>
      </c>
      <c r="B3830" s="81">
        <v>19</v>
      </c>
      <c r="H3830" s="501">
        <v>150.988</v>
      </c>
    </row>
    <row r="3831" spans="1:8" x14ac:dyDescent="0.2">
      <c r="A3831" s="80">
        <v>42528</v>
      </c>
      <c r="B3831" s="81">
        <v>20</v>
      </c>
      <c r="H3831" s="501">
        <v>140.85199999999998</v>
      </c>
    </row>
    <row r="3832" spans="1:8" x14ac:dyDescent="0.2">
      <c r="A3832" s="80">
        <v>42528</v>
      </c>
      <c r="B3832" s="81">
        <v>21</v>
      </c>
      <c r="H3832" s="501">
        <v>139.54</v>
      </c>
    </row>
    <row r="3833" spans="1:8" x14ac:dyDescent="0.2">
      <c r="A3833" s="80">
        <v>42528</v>
      </c>
      <c r="B3833" s="81">
        <v>22</v>
      </c>
      <c r="H3833" s="501">
        <v>131.78799999999998</v>
      </c>
    </row>
    <row r="3834" spans="1:8" x14ac:dyDescent="0.2">
      <c r="A3834" s="80">
        <v>42528</v>
      </c>
      <c r="B3834" s="81">
        <v>23</v>
      </c>
      <c r="H3834" s="501">
        <v>118.116</v>
      </c>
    </row>
    <row r="3835" spans="1:8" x14ac:dyDescent="0.2">
      <c r="A3835" s="80">
        <v>42528</v>
      </c>
      <c r="B3835" s="81">
        <v>24</v>
      </c>
      <c r="H3835" s="501">
        <v>105.14399999999999</v>
      </c>
    </row>
    <row r="3836" spans="1:8" x14ac:dyDescent="0.2">
      <c r="A3836" s="80">
        <v>42529</v>
      </c>
      <c r="B3836" s="81">
        <v>1</v>
      </c>
      <c r="H3836" s="501">
        <v>95.228000000000009</v>
      </c>
    </row>
    <row r="3837" spans="1:8" x14ac:dyDescent="0.2">
      <c r="A3837" s="80">
        <v>42529</v>
      </c>
      <c r="B3837" s="81">
        <v>2</v>
      </c>
      <c r="H3837" s="501">
        <v>88.239999999999981</v>
      </c>
    </row>
    <row r="3838" spans="1:8" x14ac:dyDescent="0.2">
      <c r="A3838" s="80">
        <v>42529</v>
      </c>
      <c r="B3838" s="81">
        <v>3</v>
      </c>
      <c r="H3838" s="501">
        <v>84.128</v>
      </c>
    </row>
    <row r="3839" spans="1:8" x14ac:dyDescent="0.2">
      <c r="A3839" s="80">
        <v>42529</v>
      </c>
      <c r="B3839" s="81">
        <v>4</v>
      </c>
      <c r="H3839" s="501">
        <v>82.968000000000004</v>
      </c>
    </row>
    <row r="3840" spans="1:8" x14ac:dyDescent="0.2">
      <c r="A3840" s="80">
        <v>42529</v>
      </c>
      <c r="B3840" s="81">
        <v>5</v>
      </c>
      <c r="H3840" s="501">
        <v>85.091999999999999</v>
      </c>
    </row>
    <row r="3841" spans="1:8" x14ac:dyDescent="0.2">
      <c r="A3841" s="80">
        <v>42529</v>
      </c>
      <c r="B3841" s="81">
        <v>6</v>
      </c>
      <c r="H3841" s="501">
        <v>91.85199999999999</v>
      </c>
    </row>
    <row r="3842" spans="1:8" x14ac:dyDescent="0.2">
      <c r="A3842" s="80">
        <v>42529</v>
      </c>
      <c r="B3842" s="81">
        <v>7</v>
      </c>
      <c r="H3842" s="501">
        <v>100.604</v>
      </c>
    </row>
    <row r="3843" spans="1:8" x14ac:dyDescent="0.2">
      <c r="A3843" s="80">
        <v>42529</v>
      </c>
      <c r="B3843" s="81">
        <v>8</v>
      </c>
      <c r="H3843" s="501">
        <v>111.41999999999999</v>
      </c>
    </row>
    <row r="3844" spans="1:8" x14ac:dyDescent="0.2">
      <c r="A3844" s="80">
        <v>42529</v>
      </c>
      <c r="B3844" s="81">
        <v>9</v>
      </c>
      <c r="H3844" s="501">
        <v>123.02800000000002</v>
      </c>
    </row>
    <row r="3845" spans="1:8" x14ac:dyDescent="0.2">
      <c r="A3845" s="80">
        <v>42529</v>
      </c>
      <c r="B3845" s="81">
        <v>10</v>
      </c>
      <c r="H3845" s="501">
        <v>134.488</v>
      </c>
    </row>
    <row r="3846" spans="1:8" x14ac:dyDescent="0.2">
      <c r="A3846" s="80">
        <v>42529</v>
      </c>
      <c r="B3846" s="81">
        <v>11</v>
      </c>
      <c r="H3846" s="501">
        <v>143.24</v>
      </c>
    </row>
    <row r="3847" spans="1:8" x14ac:dyDescent="0.2">
      <c r="A3847" s="80">
        <v>42529</v>
      </c>
      <c r="B3847" s="81">
        <v>12</v>
      </c>
      <c r="H3847" s="501">
        <v>149.56799999999998</v>
      </c>
    </row>
    <row r="3848" spans="1:8" x14ac:dyDescent="0.2">
      <c r="A3848" s="80">
        <v>42529</v>
      </c>
      <c r="B3848" s="81">
        <v>13</v>
      </c>
      <c r="H3848" s="501">
        <v>154.10599999999997</v>
      </c>
    </row>
    <row r="3849" spans="1:8" x14ac:dyDescent="0.2">
      <c r="A3849" s="80">
        <v>42529</v>
      </c>
      <c r="B3849" s="81">
        <v>14</v>
      </c>
      <c r="H3849" s="501">
        <v>161.74600000000001</v>
      </c>
    </row>
    <row r="3850" spans="1:8" x14ac:dyDescent="0.2">
      <c r="A3850" s="80">
        <v>42529</v>
      </c>
      <c r="B3850" s="81">
        <v>15</v>
      </c>
      <c r="H3850" s="501">
        <v>170.09</v>
      </c>
    </row>
    <row r="3851" spans="1:8" x14ac:dyDescent="0.2">
      <c r="A3851" s="80">
        <v>42529</v>
      </c>
      <c r="B3851" s="81">
        <v>16</v>
      </c>
      <c r="H3851" s="501">
        <v>176.87799999999999</v>
      </c>
    </row>
    <row r="3852" spans="1:8" x14ac:dyDescent="0.2">
      <c r="A3852" s="80">
        <v>42529</v>
      </c>
      <c r="B3852" s="81">
        <v>17</v>
      </c>
      <c r="H3852" s="501">
        <v>178.554</v>
      </c>
    </row>
    <row r="3853" spans="1:8" x14ac:dyDescent="0.2">
      <c r="A3853" s="80">
        <v>42529</v>
      </c>
      <c r="B3853" s="81">
        <v>18</v>
      </c>
      <c r="H3853" s="501">
        <v>175.946</v>
      </c>
    </row>
    <row r="3854" spans="1:8" x14ac:dyDescent="0.2">
      <c r="A3854" s="80">
        <v>42529</v>
      </c>
      <c r="B3854" s="81">
        <v>19</v>
      </c>
      <c r="H3854" s="501">
        <v>164.10000000000002</v>
      </c>
    </row>
    <row r="3855" spans="1:8" x14ac:dyDescent="0.2">
      <c r="A3855" s="80">
        <v>42529</v>
      </c>
      <c r="B3855" s="81">
        <v>20</v>
      </c>
      <c r="H3855" s="501">
        <v>151.70400000000001</v>
      </c>
    </row>
    <row r="3856" spans="1:8" x14ac:dyDescent="0.2">
      <c r="A3856" s="80">
        <v>42529</v>
      </c>
      <c r="B3856" s="81">
        <v>21</v>
      </c>
      <c r="H3856" s="501">
        <v>147.32000000000002</v>
      </c>
    </row>
    <row r="3857" spans="1:8" x14ac:dyDescent="0.2">
      <c r="A3857" s="80">
        <v>42529</v>
      </c>
      <c r="B3857" s="81">
        <v>22</v>
      </c>
      <c r="H3857" s="501">
        <v>137.76400000000001</v>
      </c>
    </row>
    <row r="3858" spans="1:8" x14ac:dyDescent="0.2">
      <c r="A3858" s="80">
        <v>42529</v>
      </c>
      <c r="B3858" s="81">
        <v>23</v>
      </c>
      <c r="H3858" s="501">
        <v>122.32800000000002</v>
      </c>
    </row>
    <row r="3859" spans="1:8" x14ac:dyDescent="0.2">
      <c r="A3859" s="80">
        <v>42529</v>
      </c>
      <c r="B3859" s="81">
        <v>24</v>
      </c>
      <c r="H3859" s="501">
        <v>108.232</v>
      </c>
    </row>
    <row r="3860" spans="1:8" x14ac:dyDescent="0.2">
      <c r="A3860" s="80">
        <v>42530</v>
      </c>
      <c r="B3860" s="81">
        <v>1</v>
      </c>
      <c r="H3860" s="501">
        <v>97.676000000000016</v>
      </c>
    </row>
    <row r="3861" spans="1:8" x14ac:dyDescent="0.2">
      <c r="A3861" s="80">
        <v>42530</v>
      </c>
      <c r="B3861" s="81">
        <v>2</v>
      </c>
      <c r="H3861" s="501">
        <v>90.748000000000019</v>
      </c>
    </row>
    <row r="3862" spans="1:8" x14ac:dyDescent="0.2">
      <c r="A3862" s="80">
        <v>42530</v>
      </c>
      <c r="B3862" s="81">
        <v>3</v>
      </c>
      <c r="H3862" s="501">
        <v>86.012</v>
      </c>
    </row>
    <row r="3863" spans="1:8" x14ac:dyDescent="0.2">
      <c r="A3863" s="80">
        <v>42530</v>
      </c>
      <c r="B3863" s="81">
        <v>4</v>
      </c>
      <c r="H3863" s="501">
        <v>84.847999999999985</v>
      </c>
    </row>
    <row r="3864" spans="1:8" x14ac:dyDescent="0.2">
      <c r="A3864" s="80">
        <v>42530</v>
      </c>
      <c r="B3864" s="81">
        <v>5</v>
      </c>
      <c r="H3864" s="501">
        <v>87.572000000000003</v>
      </c>
    </row>
    <row r="3865" spans="1:8" x14ac:dyDescent="0.2">
      <c r="A3865" s="80">
        <v>42530</v>
      </c>
      <c r="B3865" s="81">
        <v>6</v>
      </c>
      <c r="H3865" s="501">
        <v>94.084000000000003</v>
      </c>
    </row>
    <row r="3866" spans="1:8" x14ac:dyDescent="0.2">
      <c r="A3866" s="80">
        <v>42530</v>
      </c>
      <c r="B3866" s="81">
        <v>7</v>
      </c>
      <c r="H3866" s="501">
        <v>103.68799999999999</v>
      </c>
    </row>
    <row r="3867" spans="1:8" x14ac:dyDescent="0.2">
      <c r="A3867" s="80">
        <v>42530</v>
      </c>
      <c r="B3867" s="81">
        <v>8</v>
      </c>
      <c r="H3867" s="501">
        <v>114.404</v>
      </c>
    </row>
    <row r="3868" spans="1:8" x14ac:dyDescent="0.2">
      <c r="A3868" s="80">
        <v>42530</v>
      </c>
      <c r="B3868" s="81">
        <v>9</v>
      </c>
      <c r="H3868" s="501">
        <v>126.17599999999999</v>
      </c>
    </row>
    <row r="3869" spans="1:8" x14ac:dyDescent="0.2">
      <c r="A3869" s="80">
        <v>42530</v>
      </c>
      <c r="B3869" s="81">
        <v>10</v>
      </c>
      <c r="H3869" s="501">
        <v>134.68</v>
      </c>
    </row>
    <row r="3870" spans="1:8" x14ac:dyDescent="0.2">
      <c r="A3870" s="80">
        <v>42530</v>
      </c>
      <c r="B3870" s="81">
        <v>11</v>
      </c>
      <c r="H3870" s="501">
        <v>143.23599999999999</v>
      </c>
    </row>
    <row r="3871" spans="1:8" x14ac:dyDescent="0.2">
      <c r="A3871" s="80">
        <v>42530</v>
      </c>
      <c r="B3871" s="81">
        <v>12</v>
      </c>
      <c r="H3871" s="501">
        <v>149.52799999999999</v>
      </c>
    </row>
    <row r="3872" spans="1:8" x14ac:dyDescent="0.2">
      <c r="A3872" s="80">
        <v>42530</v>
      </c>
      <c r="B3872" s="81">
        <v>13</v>
      </c>
      <c r="H3872" s="501">
        <v>154.88399999999999</v>
      </c>
    </row>
    <row r="3873" spans="1:8" x14ac:dyDescent="0.2">
      <c r="A3873" s="80">
        <v>42530</v>
      </c>
      <c r="B3873" s="81">
        <v>14</v>
      </c>
      <c r="H3873" s="501">
        <v>159.988</v>
      </c>
    </row>
    <row r="3874" spans="1:8" x14ac:dyDescent="0.2">
      <c r="A3874" s="80">
        <v>42530</v>
      </c>
      <c r="B3874" s="81">
        <v>15</v>
      </c>
      <c r="H3874" s="501">
        <v>165.16000000000003</v>
      </c>
    </row>
    <row r="3875" spans="1:8" x14ac:dyDescent="0.2">
      <c r="A3875" s="80">
        <v>42530</v>
      </c>
      <c r="B3875" s="81">
        <v>16</v>
      </c>
      <c r="H3875" s="501">
        <v>169.86</v>
      </c>
    </row>
    <row r="3876" spans="1:8" x14ac:dyDescent="0.2">
      <c r="A3876" s="80">
        <v>42530</v>
      </c>
      <c r="B3876" s="81">
        <v>17</v>
      </c>
      <c r="H3876" s="501">
        <v>171.41199999999998</v>
      </c>
    </row>
    <row r="3877" spans="1:8" x14ac:dyDescent="0.2">
      <c r="A3877" s="80">
        <v>42530</v>
      </c>
      <c r="B3877" s="81">
        <v>18</v>
      </c>
      <c r="H3877" s="501">
        <v>167.08799999999997</v>
      </c>
    </row>
    <row r="3878" spans="1:8" x14ac:dyDescent="0.2">
      <c r="A3878" s="80">
        <v>42530</v>
      </c>
      <c r="B3878" s="81">
        <v>19</v>
      </c>
      <c r="H3878" s="501">
        <v>153.50800000000001</v>
      </c>
    </row>
    <row r="3879" spans="1:8" x14ac:dyDescent="0.2">
      <c r="A3879" s="80">
        <v>42530</v>
      </c>
      <c r="B3879" s="81">
        <v>20</v>
      </c>
      <c r="H3879" s="501">
        <v>142.94800000000001</v>
      </c>
    </row>
    <row r="3880" spans="1:8" x14ac:dyDescent="0.2">
      <c r="A3880" s="80">
        <v>42530</v>
      </c>
      <c r="B3880" s="81">
        <v>21</v>
      </c>
      <c r="H3880" s="501">
        <v>141.89999999999998</v>
      </c>
    </row>
    <row r="3881" spans="1:8" x14ac:dyDescent="0.2">
      <c r="A3881" s="80">
        <v>42530</v>
      </c>
      <c r="B3881" s="81">
        <v>22</v>
      </c>
      <c r="H3881" s="501">
        <v>134.68399999999997</v>
      </c>
    </row>
    <row r="3882" spans="1:8" x14ac:dyDescent="0.2">
      <c r="A3882" s="80">
        <v>42530</v>
      </c>
      <c r="B3882" s="81">
        <v>23</v>
      </c>
      <c r="H3882" s="501">
        <v>120.99199999999999</v>
      </c>
    </row>
    <row r="3883" spans="1:8" x14ac:dyDescent="0.2">
      <c r="A3883" s="80">
        <v>42530</v>
      </c>
      <c r="B3883" s="81">
        <v>24</v>
      </c>
      <c r="H3883" s="501">
        <v>107.58800000000001</v>
      </c>
    </row>
    <row r="3884" spans="1:8" x14ac:dyDescent="0.2">
      <c r="A3884" s="80">
        <v>42531</v>
      </c>
      <c r="B3884" s="81">
        <v>1</v>
      </c>
      <c r="H3884" s="501">
        <v>98.064000000000021</v>
      </c>
    </row>
    <row r="3885" spans="1:8" x14ac:dyDescent="0.2">
      <c r="A3885" s="80">
        <v>42531</v>
      </c>
      <c r="B3885" s="81">
        <v>2</v>
      </c>
      <c r="H3885" s="501">
        <v>91.435999999999993</v>
      </c>
    </row>
    <row r="3886" spans="1:8" x14ac:dyDescent="0.2">
      <c r="A3886" s="80">
        <v>42531</v>
      </c>
      <c r="B3886" s="81">
        <v>3</v>
      </c>
      <c r="H3886" s="501">
        <v>86.811999999999998</v>
      </c>
    </row>
    <row r="3887" spans="1:8" x14ac:dyDescent="0.2">
      <c r="A3887" s="80">
        <v>42531</v>
      </c>
      <c r="B3887" s="81">
        <v>4</v>
      </c>
      <c r="H3887" s="501">
        <v>85.77600000000001</v>
      </c>
    </row>
    <row r="3888" spans="1:8" x14ac:dyDescent="0.2">
      <c r="A3888" s="80">
        <v>42531</v>
      </c>
      <c r="B3888" s="81">
        <v>5</v>
      </c>
      <c r="H3888" s="501">
        <v>88.212000000000003</v>
      </c>
    </row>
    <row r="3889" spans="1:8" x14ac:dyDescent="0.2">
      <c r="A3889" s="80">
        <v>42531</v>
      </c>
      <c r="B3889" s="81">
        <v>6</v>
      </c>
      <c r="H3889" s="501">
        <v>95.440000000000012</v>
      </c>
    </row>
    <row r="3890" spans="1:8" x14ac:dyDescent="0.2">
      <c r="A3890" s="80">
        <v>42531</v>
      </c>
      <c r="B3890" s="81">
        <v>7</v>
      </c>
      <c r="H3890" s="501">
        <v>105.34400000000001</v>
      </c>
    </row>
    <row r="3891" spans="1:8" x14ac:dyDescent="0.2">
      <c r="A3891" s="80">
        <v>42531</v>
      </c>
      <c r="B3891" s="81">
        <v>8</v>
      </c>
      <c r="H3891" s="501">
        <v>115.572</v>
      </c>
    </row>
    <row r="3892" spans="1:8" x14ac:dyDescent="0.2">
      <c r="A3892" s="80">
        <v>42531</v>
      </c>
      <c r="B3892" s="81">
        <v>9</v>
      </c>
      <c r="H3892" s="501">
        <v>126.02000000000001</v>
      </c>
    </row>
    <row r="3893" spans="1:8" x14ac:dyDescent="0.2">
      <c r="A3893" s="80">
        <v>42531</v>
      </c>
      <c r="B3893" s="81">
        <v>10</v>
      </c>
      <c r="H3893" s="501">
        <v>132.93199999999999</v>
      </c>
    </row>
    <row r="3894" spans="1:8" x14ac:dyDescent="0.2">
      <c r="A3894" s="80">
        <v>42531</v>
      </c>
      <c r="B3894" s="81">
        <v>11</v>
      </c>
      <c r="H3894" s="501">
        <v>138.49600000000001</v>
      </c>
    </row>
    <row r="3895" spans="1:8" x14ac:dyDescent="0.2">
      <c r="A3895" s="80">
        <v>42531</v>
      </c>
      <c r="B3895" s="81">
        <v>12</v>
      </c>
      <c r="H3895" s="501">
        <v>145.89599999999999</v>
      </c>
    </row>
    <row r="3896" spans="1:8" x14ac:dyDescent="0.2">
      <c r="A3896" s="80">
        <v>42531</v>
      </c>
      <c r="B3896" s="81">
        <v>13</v>
      </c>
      <c r="H3896" s="501">
        <v>152.26</v>
      </c>
    </row>
    <row r="3897" spans="1:8" x14ac:dyDescent="0.2">
      <c r="A3897" s="80">
        <v>42531</v>
      </c>
      <c r="B3897" s="81">
        <v>14</v>
      </c>
      <c r="H3897" s="501">
        <v>157.63999999999999</v>
      </c>
    </row>
    <row r="3898" spans="1:8" x14ac:dyDescent="0.2">
      <c r="A3898" s="80">
        <v>42531</v>
      </c>
      <c r="B3898" s="81">
        <v>15</v>
      </c>
      <c r="H3898" s="501">
        <v>164.78800000000001</v>
      </c>
    </row>
    <row r="3899" spans="1:8" x14ac:dyDescent="0.2">
      <c r="A3899" s="80">
        <v>42531</v>
      </c>
      <c r="B3899" s="81">
        <v>16</v>
      </c>
      <c r="H3899" s="501">
        <v>171.512</v>
      </c>
    </row>
    <row r="3900" spans="1:8" x14ac:dyDescent="0.2">
      <c r="A3900" s="80">
        <v>42531</v>
      </c>
      <c r="B3900" s="81">
        <v>17</v>
      </c>
      <c r="H3900" s="501">
        <v>172.35200000000003</v>
      </c>
    </row>
    <row r="3901" spans="1:8" x14ac:dyDescent="0.2">
      <c r="A3901" s="80">
        <v>42531</v>
      </c>
      <c r="B3901" s="81">
        <v>18</v>
      </c>
      <c r="H3901" s="501">
        <v>169.48400000000001</v>
      </c>
    </row>
    <row r="3902" spans="1:8" x14ac:dyDescent="0.2">
      <c r="A3902" s="80">
        <v>42531</v>
      </c>
      <c r="B3902" s="81">
        <v>19</v>
      </c>
      <c r="H3902" s="501">
        <v>156.32400000000001</v>
      </c>
    </row>
    <row r="3903" spans="1:8" x14ac:dyDescent="0.2">
      <c r="A3903" s="80">
        <v>42531</v>
      </c>
      <c r="B3903" s="81">
        <v>20</v>
      </c>
      <c r="H3903" s="501">
        <v>143.38400000000001</v>
      </c>
    </row>
    <row r="3904" spans="1:8" x14ac:dyDescent="0.2">
      <c r="A3904" s="80">
        <v>42531</v>
      </c>
      <c r="B3904" s="81">
        <v>21</v>
      </c>
      <c r="H3904" s="501">
        <v>140.428</v>
      </c>
    </row>
    <row r="3905" spans="1:8" x14ac:dyDescent="0.2">
      <c r="A3905" s="80">
        <v>42531</v>
      </c>
      <c r="B3905" s="81">
        <v>22</v>
      </c>
      <c r="H3905" s="501">
        <v>132.06399999999999</v>
      </c>
    </row>
    <row r="3906" spans="1:8" x14ac:dyDescent="0.2">
      <c r="A3906" s="80">
        <v>42531</v>
      </c>
      <c r="B3906" s="81">
        <v>23</v>
      </c>
      <c r="H3906" s="501">
        <v>118.59999999999998</v>
      </c>
    </row>
    <row r="3907" spans="1:8" x14ac:dyDescent="0.2">
      <c r="A3907" s="80">
        <v>42531</v>
      </c>
      <c r="B3907" s="81">
        <v>24</v>
      </c>
      <c r="H3907" s="501">
        <v>106.07599999999999</v>
      </c>
    </row>
    <row r="3908" spans="1:8" x14ac:dyDescent="0.2">
      <c r="A3908" s="80">
        <v>42532</v>
      </c>
      <c r="B3908" s="81">
        <v>1</v>
      </c>
      <c r="H3908" s="501">
        <v>96.552000000000007</v>
      </c>
    </row>
    <row r="3909" spans="1:8" x14ac:dyDescent="0.2">
      <c r="A3909" s="80">
        <v>42532</v>
      </c>
      <c r="B3909" s="81">
        <v>2</v>
      </c>
      <c r="H3909" s="501">
        <v>89.811999999999998</v>
      </c>
    </row>
    <row r="3910" spans="1:8" x14ac:dyDescent="0.2">
      <c r="A3910" s="80">
        <v>42532</v>
      </c>
      <c r="B3910" s="81">
        <v>3</v>
      </c>
      <c r="H3910" s="501">
        <v>85.364000000000004</v>
      </c>
    </row>
    <row r="3911" spans="1:8" x14ac:dyDescent="0.2">
      <c r="A3911" s="80">
        <v>42532</v>
      </c>
      <c r="B3911" s="81">
        <v>4</v>
      </c>
      <c r="H3911" s="501">
        <v>83.312000000000012</v>
      </c>
    </row>
    <row r="3912" spans="1:8" x14ac:dyDescent="0.2">
      <c r="A3912" s="80">
        <v>42532</v>
      </c>
      <c r="B3912" s="81">
        <v>5</v>
      </c>
      <c r="H3912" s="501">
        <v>82.920000000000016</v>
      </c>
    </row>
    <row r="3913" spans="1:8" x14ac:dyDescent="0.2">
      <c r="A3913" s="80">
        <v>42532</v>
      </c>
      <c r="B3913" s="81">
        <v>6</v>
      </c>
      <c r="H3913" s="501">
        <v>84.9</v>
      </c>
    </row>
    <row r="3914" spans="1:8" x14ac:dyDescent="0.2">
      <c r="A3914" s="80">
        <v>42532</v>
      </c>
      <c r="B3914" s="81">
        <v>7</v>
      </c>
      <c r="H3914" s="501">
        <v>87.552000000000007</v>
      </c>
    </row>
    <row r="3915" spans="1:8" x14ac:dyDescent="0.2">
      <c r="A3915" s="80">
        <v>42532</v>
      </c>
      <c r="B3915" s="81">
        <v>8</v>
      </c>
      <c r="H3915" s="501">
        <v>94.891999999999996</v>
      </c>
    </row>
    <row r="3916" spans="1:8" x14ac:dyDescent="0.2">
      <c r="A3916" s="80">
        <v>42532</v>
      </c>
      <c r="B3916" s="81">
        <v>9</v>
      </c>
      <c r="H3916" s="501">
        <v>104.55199999999999</v>
      </c>
    </row>
    <row r="3917" spans="1:8" x14ac:dyDescent="0.2">
      <c r="A3917" s="80">
        <v>42532</v>
      </c>
      <c r="B3917" s="81">
        <v>10</v>
      </c>
      <c r="H3917" s="501">
        <v>113.47199999999999</v>
      </c>
    </row>
    <row r="3918" spans="1:8" x14ac:dyDescent="0.2">
      <c r="A3918" s="80">
        <v>42532</v>
      </c>
      <c r="B3918" s="81">
        <v>11</v>
      </c>
      <c r="H3918" s="501">
        <v>118.19200000000001</v>
      </c>
    </row>
    <row r="3919" spans="1:8" x14ac:dyDescent="0.2">
      <c r="A3919" s="80">
        <v>42532</v>
      </c>
      <c r="B3919" s="81">
        <v>12</v>
      </c>
      <c r="H3919" s="501">
        <v>120.50800000000001</v>
      </c>
    </row>
    <row r="3920" spans="1:8" x14ac:dyDescent="0.2">
      <c r="A3920" s="80">
        <v>42532</v>
      </c>
      <c r="B3920" s="81">
        <v>13</v>
      </c>
      <c r="H3920" s="501">
        <v>120.95999999999998</v>
      </c>
    </row>
    <row r="3921" spans="1:8" x14ac:dyDescent="0.2">
      <c r="A3921" s="80">
        <v>42532</v>
      </c>
      <c r="B3921" s="81">
        <v>14</v>
      </c>
      <c r="H3921" s="501">
        <v>117.648</v>
      </c>
    </row>
    <row r="3922" spans="1:8" x14ac:dyDescent="0.2">
      <c r="A3922" s="80">
        <v>42532</v>
      </c>
      <c r="B3922" s="81">
        <v>15</v>
      </c>
      <c r="H3922" s="501">
        <v>116.408</v>
      </c>
    </row>
    <row r="3923" spans="1:8" x14ac:dyDescent="0.2">
      <c r="A3923" s="80">
        <v>42532</v>
      </c>
      <c r="B3923" s="81">
        <v>16</v>
      </c>
      <c r="H3923" s="501">
        <v>114.84399999999999</v>
      </c>
    </row>
    <row r="3924" spans="1:8" x14ac:dyDescent="0.2">
      <c r="A3924" s="80">
        <v>42532</v>
      </c>
      <c r="B3924" s="81">
        <v>17</v>
      </c>
      <c r="H3924" s="501">
        <v>113.48399999999999</v>
      </c>
    </row>
    <row r="3925" spans="1:8" x14ac:dyDescent="0.2">
      <c r="A3925" s="80">
        <v>42532</v>
      </c>
      <c r="B3925" s="81">
        <v>18</v>
      </c>
      <c r="H3925" s="501">
        <v>111.77199999999996</v>
      </c>
    </row>
    <row r="3926" spans="1:8" x14ac:dyDescent="0.2">
      <c r="A3926" s="80">
        <v>42532</v>
      </c>
      <c r="B3926" s="81">
        <v>19</v>
      </c>
      <c r="H3926" s="501">
        <v>110.79599999999998</v>
      </c>
    </row>
    <row r="3927" spans="1:8" x14ac:dyDescent="0.2">
      <c r="A3927" s="80">
        <v>42532</v>
      </c>
      <c r="B3927" s="81">
        <v>20</v>
      </c>
      <c r="H3927" s="501">
        <v>111.39999999999999</v>
      </c>
    </row>
    <row r="3928" spans="1:8" x14ac:dyDescent="0.2">
      <c r="A3928" s="80">
        <v>42532</v>
      </c>
      <c r="B3928" s="81">
        <v>21</v>
      </c>
      <c r="H3928" s="501">
        <v>115.876</v>
      </c>
    </row>
    <row r="3929" spans="1:8" x14ac:dyDescent="0.2">
      <c r="A3929" s="80">
        <v>42532</v>
      </c>
      <c r="B3929" s="81">
        <v>22</v>
      </c>
      <c r="H3929" s="501">
        <v>112.91600000000001</v>
      </c>
    </row>
    <row r="3930" spans="1:8" x14ac:dyDescent="0.2">
      <c r="A3930" s="80">
        <v>42532</v>
      </c>
      <c r="B3930" s="81">
        <v>23</v>
      </c>
      <c r="H3930" s="501">
        <v>104.87599999999999</v>
      </c>
    </row>
    <row r="3931" spans="1:8" x14ac:dyDescent="0.2">
      <c r="A3931" s="80">
        <v>42532</v>
      </c>
      <c r="B3931" s="81">
        <v>24</v>
      </c>
      <c r="H3931" s="501">
        <v>96.115999999999985</v>
      </c>
    </row>
    <row r="3932" spans="1:8" x14ac:dyDescent="0.2">
      <c r="A3932" s="80">
        <v>42533</v>
      </c>
      <c r="B3932" s="81">
        <v>1</v>
      </c>
      <c r="H3932" s="501">
        <v>88.548000000000002</v>
      </c>
    </row>
    <row r="3933" spans="1:8" x14ac:dyDescent="0.2">
      <c r="A3933" s="80">
        <v>42533</v>
      </c>
      <c r="B3933" s="81">
        <v>2</v>
      </c>
      <c r="H3933" s="501">
        <v>83.655999999999977</v>
      </c>
    </row>
    <row r="3934" spans="1:8" x14ac:dyDescent="0.2">
      <c r="A3934" s="80">
        <v>42533</v>
      </c>
      <c r="B3934" s="81">
        <v>3</v>
      </c>
      <c r="H3934" s="501">
        <v>80.460000000000008</v>
      </c>
    </row>
    <row r="3935" spans="1:8" x14ac:dyDescent="0.2">
      <c r="A3935" s="80">
        <v>42533</v>
      </c>
      <c r="B3935" s="81">
        <v>4</v>
      </c>
      <c r="H3935" s="501">
        <v>78.72399999999999</v>
      </c>
    </row>
    <row r="3936" spans="1:8" x14ac:dyDescent="0.2">
      <c r="A3936" s="80">
        <v>42533</v>
      </c>
      <c r="B3936" s="81">
        <v>5</v>
      </c>
      <c r="H3936" s="501">
        <v>78.704000000000008</v>
      </c>
    </row>
    <row r="3937" spans="1:8" x14ac:dyDescent="0.2">
      <c r="A3937" s="80">
        <v>42533</v>
      </c>
      <c r="B3937" s="81">
        <v>6</v>
      </c>
      <c r="H3937" s="501">
        <v>79.787999999999997</v>
      </c>
    </row>
    <row r="3938" spans="1:8" x14ac:dyDescent="0.2">
      <c r="A3938" s="80">
        <v>42533</v>
      </c>
      <c r="B3938" s="81">
        <v>7</v>
      </c>
      <c r="H3938" s="501">
        <v>80.939999999999984</v>
      </c>
    </row>
    <row r="3939" spans="1:8" x14ac:dyDescent="0.2">
      <c r="A3939" s="80">
        <v>42533</v>
      </c>
      <c r="B3939" s="81">
        <v>8</v>
      </c>
      <c r="H3939" s="501">
        <v>86.563999999999993</v>
      </c>
    </row>
    <row r="3940" spans="1:8" x14ac:dyDescent="0.2">
      <c r="A3940" s="80">
        <v>42533</v>
      </c>
      <c r="B3940" s="81">
        <v>9</v>
      </c>
      <c r="H3940" s="501">
        <v>93.352000000000004</v>
      </c>
    </row>
    <row r="3941" spans="1:8" x14ac:dyDescent="0.2">
      <c r="A3941" s="80">
        <v>42533</v>
      </c>
      <c r="B3941" s="81">
        <v>10</v>
      </c>
      <c r="H3941" s="501">
        <v>98.868000000000009</v>
      </c>
    </row>
    <row r="3942" spans="1:8" x14ac:dyDescent="0.2">
      <c r="A3942" s="80">
        <v>42533</v>
      </c>
      <c r="B3942" s="81">
        <v>11</v>
      </c>
      <c r="H3942" s="501">
        <v>104.256</v>
      </c>
    </row>
    <row r="3943" spans="1:8" x14ac:dyDescent="0.2">
      <c r="A3943" s="80">
        <v>42533</v>
      </c>
      <c r="B3943" s="81">
        <v>12</v>
      </c>
      <c r="H3943" s="501">
        <v>107.08799999999999</v>
      </c>
    </row>
    <row r="3944" spans="1:8" x14ac:dyDescent="0.2">
      <c r="A3944" s="80">
        <v>42533</v>
      </c>
      <c r="B3944" s="81">
        <v>13</v>
      </c>
      <c r="H3944" s="501">
        <v>108.28</v>
      </c>
    </row>
    <row r="3945" spans="1:8" x14ac:dyDescent="0.2">
      <c r="A3945" s="80">
        <v>42533</v>
      </c>
      <c r="B3945" s="81">
        <v>14</v>
      </c>
      <c r="H3945" s="501">
        <v>107.876</v>
      </c>
    </row>
    <row r="3946" spans="1:8" x14ac:dyDescent="0.2">
      <c r="A3946" s="80">
        <v>42533</v>
      </c>
      <c r="B3946" s="81">
        <v>15</v>
      </c>
      <c r="H3946" s="501">
        <v>106.77200000000002</v>
      </c>
    </row>
    <row r="3947" spans="1:8" x14ac:dyDescent="0.2">
      <c r="A3947" s="80">
        <v>42533</v>
      </c>
      <c r="B3947" s="81">
        <v>16</v>
      </c>
      <c r="H3947" s="501">
        <v>107.636</v>
      </c>
    </row>
    <row r="3948" spans="1:8" x14ac:dyDescent="0.2">
      <c r="A3948" s="80">
        <v>42533</v>
      </c>
      <c r="B3948" s="81">
        <v>17</v>
      </c>
      <c r="H3948" s="501">
        <v>109.14800000000002</v>
      </c>
    </row>
    <row r="3949" spans="1:8" x14ac:dyDescent="0.2">
      <c r="A3949" s="80">
        <v>42533</v>
      </c>
      <c r="B3949" s="81">
        <v>18</v>
      </c>
      <c r="H3949" s="501">
        <v>111.82000000000001</v>
      </c>
    </row>
    <row r="3950" spans="1:8" x14ac:dyDescent="0.2">
      <c r="A3950" s="80">
        <v>42533</v>
      </c>
      <c r="B3950" s="81">
        <v>19</v>
      </c>
      <c r="H3950" s="501">
        <v>111.636</v>
      </c>
    </row>
    <row r="3951" spans="1:8" x14ac:dyDescent="0.2">
      <c r="A3951" s="80">
        <v>42533</v>
      </c>
      <c r="B3951" s="81">
        <v>20</v>
      </c>
      <c r="H3951" s="501">
        <v>110.42400000000001</v>
      </c>
    </row>
    <row r="3952" spans="1:8" x14ac:dyDescent="0.2">
      <c r="A3952" s="80">
        <v>42533</v>
      </c>
      <c r="B3952" s="81">
        <v>21</v>
      </c>
      <c r="H3952" s="501">
        <v>114.504</v>
      </c>
    </row>
    <row r="3953" spans="1:8" x14ac:dyDescent="0.2">
      <c r="A3953" s="80">
        <v>42533</v>
      </c>
      <c r="B3953" s="81">
        <v>22</v>
      </c>
      <c r="H3953" s="501">
        <v>112.01999999999997</v>
      </c>
    </row>
    <row r="3954" spans="1:8" x14ac:dyDescent="0.2">
      <c r="A3954" s="80">
        <v>42533</v>
      </c>
      <c r="B3954" s="81">
        <v>23</v>
      </c>
      <c r="H3954" s="501">
        <v>103.11199999999998</v>
      </c>
    </row>
    <row r="3955" spans="1:8" x14ac:dyDescent="0.2">
      <c r="A3955" s="80">
        <v>42533</v>
      </c>
      <c r="B3955" s="81">
        <v>24</v>
      </c>
      <c r="H3955" s="501">
        <v>93.828000000000017</v>
      </c>
    </row>
    <row r="3956" spans="1:8" x14ac:dyDescent="0.2">
      <c r="A3956" s="80">
        <v>42534</v>
      </c>
      <c r="B3956" s="81">
        <v>1</v>
      </c>
      <c r="H3956" s="501">
        <v>86.475999999999985</v>
      </c>
    </row>
    <row r="3957" spans="1:8" x14ac:dyDescent="0.2">
      <c r="A3957" s="80">
        <v>42534</v>
      </c>
      <c r="B3957" s="81">
        <v>2</v>
      </c>
      <c r="H3957" s="501">
        <v>81.872</v>
      </c>
    </row>
    <row r="3958" spans="1:8" x14ac:dyDescent="0.2">
      <c r="A3958" s="80">
        <v>42534</v>
      </c>
      <c r="B3958" s="81">
        <v>3</v>
      </c>
      <c r="H3958" s="501">
        <v>79.171999999999997</v>
      </c>
    </row>
    <row r="3959" spans="1:8" x14ac:dyDescent="0.2">
      <c r="A3959" s="80">
        <v>42534</v>
      </c>
      <c r="B3959" s="81">
        <v>4</v>
      </c>
      <c r="H3959" s="501">
        <v>78.696000000000012</v>
      </c>
    </row>
    <row r="3960" spans="1:8" x14ac:dyDescent="0.2">
      <c r="A3960" s="80">
        <v>42534</v>
      </c>
      <c r="B3960" s="81">
        <v>5</v>
      </c>
      <c r="H3960" s="501">
        <v>82.243999999999986</v>
      </c>
    </row>
    <row r="3961" spans="1:8" x14ac:dyDescent="0.2">
      <c r="A3961" s="80">
        <v>42534</v>
      </c>
      <c r="B3961" s="81">
        <v>6</v>
      </c>
      <c r="H3961" s="501">
        <v>89.004000000000005</v>
      </c>
    </row>
    <row r="3962" spans="1:8" x14ac:dyDescent="0.2">
      <c r="A3962" s="80">
        <v>42534</v>
      </c>
      <c r="B3962" s="81">
        <v>7</v>
      </c>
      <c r="H3962" s="501">
        <v>96.067999999999984</v>
      </c>
    </row>
    <row r="3963" spans="1:8" x14ac:dyDescent="0.2">
      <c r="A3963" s="80">
        <v>42534</v>
      </c>
      <c r="B3963" s="81">
        <v>8</v>
      </c>
      <c r="H3963" s="501">
        <v>106.63199999999999</v>
      </c>
    </row>
    <row r="3964" spans="1:8" x14ac:dyDescent="0.2">
      <c r="A3964" s="80">
        <v>42534</v>
      </c>
      <c r="B3964" s="81">
        <v>9</v>
      </c>
      <c r="H3964" s="501">
        <v>116.28</v>
      </c>
    </row>
    <row r="3965" spans="1:8" x14ac:dyDescent="0.2">
      <c r="A3965" s="80">
        <v>42534</v>
      </c>
      <c r="B3965" s="81">
        <v>10</v>
      </c>
      <c r="H3965" s="501">
        <v>123.45599999999997</v>
      </c>
    </row>
    <row r="3966" spans="1:8" x14ac:dyDescent="0.2">
      <c r="A3966" s="80">
        <v>42534</v>
      </c>
      <c r="B3966" s="81">
        <v>11</v>
      </c>
      <c r="H3966" s="501">
        <v>128.74</v>
      </c>
    </row>
    <row r="3967" spans="1:8" x14ac:dyDescent="0.2">
      <c r="A3967" s="80">
        <v>42534</v>
      </c>
      <c r="B3967" s="81">
        <v>12</v>
      </c>
      <c r="H3967" s="501">
        <v>131.78</v>
      </c>
    </row>
    <row r="3968" spans="1:8" x14ac:dyDescent="0.2">
      <c r="A3968" s="80">
        <v>42534</v>
      </c>
      <c r="B3968" s="81">
        <v>13</v>
      </c>
      <c r="H3968" s="501">
        <v>132.80799999999999</v>
      </c>
    </row>
    <row r="3969" spans="1:8" x14ac:dyDescent="0.2">
      <c r="A3969" s="80">
        <v>42534</v>
      </c>
      <c r="B3969" s="81">
        <v>14</v>
      </c>
      <c r="H3969" s="501">
        <v>133.45600000000002</v>
      </c>
    </row>
    <row r="3970" spans="1:8" x14ac:dyDescent="0.2">
      <c r="A3970" s="80">
        <v>42534</v>
      </c>
      <c r="B3970" s="81">
        <v>15</v>
      </c>
      <c r="H3970" s="501">
        <v>134.91200000000001</v>
      </c>
    </row>
    <row r="3971" spans="1:8" x14ac:dyDescent="0.2">
      <c r="A3971" s="80">
        <v>42534</v>
      </c>
      <c r="B3971" s="81">
        <v>16</v>
      </c>
      <c r="H3971" s="501">
        <v>136.31200000000001</v>
      </c>
    </row>
    <row r="3972" spans="1:8" x14ac:dyDescent="0.2">
      <c r="A3972" s="80">
        <v>42534</v>
      </c>
      <c r="B3972" s="81">
        <v>17</v>
      </c>
      <c r="H3972" s="501">
        <v>136.036</v>
      </c>
    </row>
    <row r="3973" spans="1:8" x14ac:dyDescent="0.2">
      <c r="A3973" s="80">
        <v>42534</v>
      </c>
      <c r="B3973" s="81">
        <v>18</v>
      </c>
      <c r="H3973" s="501">
        <v>133.77599999999998</v>
      </c>
    </row>
    <row r="3974" spans="1:8" x14ac:dyDescent="0.2">
      <c r="A3974" s="80">
        <v>42534</v>
      </c>
      <c r="B3974" s="81">
        <v>19</v>
      </c>
      <c r="H3974" s="501">
        <v>126.208</v>
      </c>
    </row>
    <row r="3975" spans="1:8" x14ac:dyDescent="0.2">
      <c r="A3975" s="80">
        <v>42534</v>
      </c>
      <c r="B3975" s="81">
        <v>20</v>
      </c>
      <c r="H3975" s="501">
        <v>120.36</v>
      </c>
    </row>
    <row r="3976" spans="1:8" x14ac:dyDescent="0.2">
      <c r="A3976" s="80">
        <v>42534</v>
      </c>
      <c r="B3976" s="81">
        <v>21</v>
      </c>
      <c r="H3976" s="501">
        <v>123.28799999999998</v>
      </c>
    </row>
    <row r="3977" spans="1:8" x14ac:dyDescent="0.2">
      <c r="A3977" s="80">
        <v>42534</v>
      </c>
      <c r="B3977" s="81">
        <v>22</v>
      </c>
      <c r="H3977" s="501">
        <v>118.2</v>
      </c>
    </row>
    <row r="3978" spans="1:8" x14ac:dyDescent="0.2">
      <c r="A3978" s="80">
        <v>42534</v>
      </c>
      <c r="B3978" s="81">
        <v>23</v>
      </c>
      <c r="H3978" s="501">
        <v>106.16</v>
      </c>
    </row>
    <row r="3979" spans="1:8" x14ac:dyDescent="0.2">
      <c r="A3979" s="80">
        <v>42534</v>
      </c>
      <c r="B3979" s="81">
        <v>24</v>
      </c>
      <c r="H3979" s="501">
        <v>95.404000000000011</v>
      </c>
    </row>
    <row r="3980" spans="1:8" x14ac:dyDescent="0.2">
      <c r="A3980" s="80">
        <v>42535</v>
      </c>
      <c r="B3980" s="81">
        <v>1</v>
      </c>
      <c r="H3980" s="501">
        <v>87.176000000000002</v>
      </c>
    </row>
    <row r="3981" spans="1:8" x14ac:dyDescent="0.2">
      <c r="A3981" s="80">
        <v>42535</v>
      </c>
      <c r="B3981" s="81">
        <v>2</v>
      </c>
      <c r="H3981" s="501">
        <v>81.799999999999983</v>
      </c>
    </row>
    <row r="3982" spans="1:8" x14ac:dyDescent="0.2">
      <c r="A3982" s="80">
        <v>42535</v>
      </c>
      <c r="B3982" s="81">
        <v>3</v>
      </c>
      <c r="H3982" s="501">
        <v>78.988</v>
      </c>
    </row>
    <row r="3983" spans="1:8" x14ac:dyDescent="0.2">
      <c r="A3983" s="80">
        <v>42535</v>
      </c>
      <c r="B3983" s="81">
        <v>4</v>
      </c>
      <c r="H3983" s="501">
        <v>77.944000000000003</v>
      </c>
    </row>
    <row r="3984" spans="1:8" x14ac:dyDescent="0.2">
      <c r="A3984" s="80">
        <v>42535</v>
      </c>
      <c r="B3984" s="81">
        <v>5</v>
      </c>
      <c r="H3984" s="501">
        <v>80.847999999999999</v>
      </c>
    </row>
    <row r="3985" spans="1:8" x14ac:dyDescent="0.2">
      <c r="A3985" s="80">
        <v>42535</v>
      </c>
      <c r="B3985" s="81">
        <v>6</v>
      </c>
      <c r="H3985" s="501">
        <v>87.572000000000017</v>
      </c>
    </row>
    <row r="3986" spans="1:8" x14ac:dyDescent="0.2">
      <c r="A3986" s="80">
        <v>42535</v>
      </c>
      <c r="B3986" s="81">
        <v>7</v>
      </c>
      <c r="H3986" s="501">
        <v>96.524000000000001</v>
      </c>
    </row>
    <row r="3987" spans="1:8" x14ac:dyDescent="0.2">
      <c r="A3987" s="80">
        <v>42535</v>
      </c>
      <c r="B3987" s="81">
        <v>8</v>
      </c>
      <c r="H3987" s="501">
        <v>106.66799999999999</v>
      </c>
    </row>
    <row r="3988" spans="1:8" x14ac:dyDescent="0.2">
      <c r="A3988" s="80">
        <v>42535</v>
      </c>
      <c r="B3988" s="81">
        <v>9</v>
      </c>
      <c r="H3988" s="501">
        <v>115.86800000000001</v>
      </c>
    </row>
    <row r="3989" spans="1:8" x14ac:dyDescent="0.2">
      <c r="A3989" s="80">
        <v>42535</v>
      </c>
      <c r="B3989" s="81">
        <v>10</v>
      </c>
      <c r="H3989" s="501">
        <v>122.21599999999999</v>
      </c>
    </row>
    <row r="3990" spans="1:8" x14ac:dyDescent="0.2">
      <c r="A3990" s="80">
        <v>42535</v>
      </c>
      <c r="B3990" s="81">
        <v>11</v>
      </c>
      <c r="H3990" s="501">
        <v>127.33999999999999</v>
      </c>
    </row>
    <row r="3991" spans="1:8" x14ac:dyDescent="0.2">
      <c r="A3991" s="80">
        <v>42535</v>
      </c>
      <c r="B3991" s="81">
        <v>12</v>
      </c>
      <c r="H3991" s="501">
        <v>130.61599999999999</v>
      </c>
    </row>
    <row r="3992" spans="1:8" x14ac:dyDescent="0.2">
      <c r="A3992" s="80">
        <v>42535</v>
      </c>
      <c r="B3992" s="81">
        <v>13</v>
      </c>
      <c r="H3992" s="501">
        <v>132.45600000000002</v>
      </c>
    </row>
    <row r="3993" spans="1:8" x14ac:dyDescent="0.2">
      <c r="A3993" s="80">
        <v>42535</v>
      </c>
      <c r="B3993" s="81">
        <v>14</v>
      </c>
      <c r="H3993" s="501">
        <v>135.536</v>
      </c>
    </row>
    <row r="3994" spans="1:8" x14ac:dyDescent="0.2">
      <c r="A3994" s="80">
        <v>42535</v>
      </c>
      <c r="B3994" s="81">
        <v>15</v>
      </c>
      <c r="H3994" s="501">
        <v>138.66800000000001</v>
      </c>
    </row>
    <row r="3995" spans="1:8" x14ac:dyDescent="0.2">
      <c r="A3995" s="80">
        <v>42535</v>
      </c>
      <c r="B3995" s="81">
        <v>16</v>
      </c>
      <c r="H3995" s="501">
        <v>142.86800000000002</v>
      </c>
    </row>
    <row r="3996" spans="1:8" x14ac:dyDescent="0.2">
      <c r="A3996" s="80">
        <v>42535</v>
      </c>
      <c r="B3996" s="81">
        <v>17</v>
      </c>
      <c r="H3996" s="501">
        <v>143.636</v>
      </c>
    </row>
    <row r="3997" spans="1:8" x14ac:dyDescent="0.2">
      <c r="A3997" s="80">
        <v>42535</v>
      </c>
      <c r="B3997" s="81">
        <v>18</v>
      </c>
      <c r="H3997" s="501">
        <v>141.196</v>
      </c>
    </row>
    <row r="3998" spans="1:8" x14ac:dyDescent="0.2">
      <c r="A3998" s="80">
        <v>42535</v>
      </c>
      <c r="B3998" s="81">
        <v>19</v>
      </c>
      <c r="H3998" s="501">
        <v>132.48400000000001</v>
      </c>
    </row>
    <row r="3999" spans="1:8" x14ac:dyDescent="0.2">
      <c r="A3999" s="80">
        <v>42535</v>
      </c>
      <c r="B3999" s="81">
        <v>20</v>
      </c>
      <c r="H3999" s="501">
        <v>125.53599999999999</v>
      </c>
    </row>
    <row r="4000" spans="1:8" x14ac:dyDescent="0.2">
      <c r="A4000" s="80">
        <v>42535</v>
      </c>
      <c r="B4000" s="81">
        <v>21</v>
      </c>
      <c r="H4000" s="501">
        <v>127.032</v>
      </c>
    </row>
    <row r="4001" spans="1:8" x14ac:dyDescent="0.2">
      <c r="A4001" s="80">
        <v>42535</v>
      </c>
      <c r="B4001" s="81">
        <v>22</v>
      </c>
      <c r="H4001" s="501">
        <v>121.664</v>
      </c>
    </row>
    <row r="4002" spans="1:8" x14ac:dyDescent="0.2">
      <c r="A4002" s="80">
        <v>42535</v>
      </c>
      <c r="B4002" s="81">
        <v>23</v>
      </c>
      <c r="H4002" s="501">
        <v>108.84399999999999</v>
      </c>
    </row>
    <row r="4003" spans="1:8" x14ac:dyDescent="0.2">
      <c r="A4003" s="80">
        <v>42535</v>
      </c>
      <c r="B4003" s="81">
        <v>24</v>
      </c>
      <c r="H4003" s="501">
        <v>97.915999999999997</v>
      </c>
    </row>
    <row r="4004" spans="1:8" x14ac:dyDescent="0.2">
      <c r="A4004" s="80">
        <v>42536</v>
      </c>
      <c r="B4004" s="81">
        <v>1</v>
      </c>
      <c r="H4004" s="501">
        <v>89.35199999999999</v>
      </c>
    </row>
    <row r="4005" spans="1:8" x14ac:dyDescent="0.2">
      <c r="A4005" s="80">
        <v>42536</v>
      </c>
      <c r="B4005" s="81">
        <v>2</v>
      </c>
      <c r="H4005" s="501">
        <v>84.251999999999995</v>
      </c>
    </row>
    <row r="4006" spans="1:8" x14ac:dyDescent="0.2">
      <c r="A4006" s="80">
        <v>42536</v>
      </c>
      <c r="B4006" s="81">
        <v>3</v>
      </c>
      <c r="H4006" s="501">
        <v>81.055999999999983</v>
      </c>
    </row>
    <row r="4007" spans="1:8" x14ac:dyDescent="0.2">
      <c r="A4007" s="80">
        <v>42536</v>
      </c>
      <c r="B4007" s="81">
        <v>4</v>
      </c>
      <c r="H4007" s="501">
        <v>80.484000000000009</v>
      </c>
    </row>
    <row r="4008" spans="1:8" x14ac:dyDescent="0.2">
      <c r="A4008" s="80">
        <v>42536</v>
      </c>
      <c r="B4008" s="81">
        <v>5</v>
      </c>
      <c r="H4008" s="501">
        <v>83.188000000000017</v>
      </c>
    </row>
    <row r="4009" spans="1:8" x14ac:dyDescent="0.2">
      <c r="A4009" s="80">
        <v>42536</v>
      </c>
      <c r="B4009" s="81">
        <v>6</v>
      </c>
      <c r="H4009" s="501">
        <v>90.087999999999994</v>
      </c>
    </row>
    <row r="4010" spans="1:8" x14ac:dyDescent="0.2">
      <c r="A4010" s="80">
        <v>42536</v>
      </c>
      <c r="B4010" s="81">
        <v>7</v>
      </c>
      <c r="H4010" s="501">
        <v>99.347999999999985</v>
      </c>
    </row>
    <row r="4011" spans="1:8" x14ac:dyDescent="0.2">
      <c r="A4011" s="80">
        <v>42536</v>
      </c>
      <c r="B4011" s="81">
        <v>8</v>
      </c>
      <c r="H4011" s="501">
        <v>109.54400000000003</v>
      </c>
    </row>
    <row r="4012" spans="1:8" x14ac:dyDescent="0.2">
      <c r="A4012" s="80">
        <v>42536</v>
      </c>
      <c r="B4012" s="81">
        <v>9</v>
      </c>
      <c r="H4012" s="501">
        <v>118.77600000000004</v>
      </c>
    </row>
    <row r="4013" spans="1:8" x14ac:dyDescent="0.2">
      <c r="A4013" s="80">
        <v>42536</v>
      </c>
      <c r="B4013" s="81">
        <v>10</v>
      </c>
      <c r="H4013" s="501">
        <v>125.37599999999999</v>
      </c>
    </row>
    <row r="4014" spans="1:8" x14ac:dyDescent="0.2">
      <c r="A4014" s="80">
        <v>42536</v>
      </c>
      <c r="B4014" s="81">
        <v>11</v>
      </c>
      <c r="H4014" s="501">
        <v>129.49600000000001</v>
      </c>
    </row>
    <row r="4015" spans="1:8" x14ac:dyDescent="0.2">
      <c r="A4015" s="80">
        <v>42536</v>
      </c>
      <c r="B4015" s="81">
        <v>12</v>
      </c>
      <c r="H4015" s="501">
        <v>131.87199999999999</v>
      </c>
    </row>
    <row r="4016" spans="1:8" x14ac:dyDescent="0.2">
      <c r="A4016" s="80">
        <v>42536</v>
      </c>
      <c r="B4016" s="81">
        <v>13</v>
      </c>
      <c r="H4016" s="501">
        <v>133.98800000000003</v>
      </c>
    </row>
    <row r="4017" spans="1:8" x14ac:dyDescent="0.2">
      <c r="A4017" s="80">
        <v>42536</v>
      </c>
      <c r="B4017" s="81">
        <v>14</v>
      </c>
      <c r="H4017" s="501">
        <v>135.72799999999998</v>
      </c>
    </row>
    <row r="4018" spans="1:8" x14ac:dyDescent="0.2">
      <c r="A4018" s="80">
        <v>42536</v>
      </c>
      <c r="B4018" s="81">
        <v>15</v>
      </c>
      <c r="H4018" s="501">
        <v>138.55599999999998</v>
      </c>
    </row>
    <row r="4019" spans="1:8" x14ac:dyDescent="0.2">
      <c r="A4019" s="80">
        <v>42536</v>
      </c>
      <c r="B4019" s="81">
        <v>16</v>
      </c>
      <c r="H4019" s="501">
        <v>140.6</v>
      </c>
    </row>
    <row r="4020" spans="1:8" x14ac:dyDescent="0.2">
      <c r="A4020" s="80">
        <v>42536</v>
      </c>
      <c r="B4020" s="81">
        <v>17</v>
      </c>
      <c r="H4020" s="501">
        <v>141.57199999999997</v>
      </c>
    </row>
    <row r="4021" spans="1:8" x14ac:dyDescent="0.2">
      <c r="A4021" s="80">
        <v>42536</v>
      </c>
      <c r="B4021" s="81">
        <v>18</v>
      </c>
      <c r="H4021" s="501">
        <v>140.12</v>
      </c>
    </row>
    <row r="4022" spans="1:8" x14ac:dyDescent="0.2">
      <c r="A4022" s="80">
        <v>42536</v>
      </c>
      <c r="B4022" s="81">
        <v>19</v>
      </c>
      <c r="H4022" s="501">
        <v>132.22799999999998</v>
      </c>
    </row>
    <row r="4023" spans="1:8" x14ac:dyDescent="0.2">
      <c r="A4023" s="80">
        <v>42536</v>
      </c>
      <c r="B4023" s="81">
        <v>20</v>
      </c>
      <c r="H4023" s="501">
        <v>125.14</v>
      </c>
    </row>
    <row r="4024" spans="1:8" x14ac:dyDescent="0.2">
      <c r="A4024" s="80">
        <v>42536</v>
      </c>
      <c r="B4024" s="81">
        <v>21</v>
      </c>
      <c r="H4024" s="501">
        <v>126.65600000000001</v>
      </c>
    </row>
    <row r="4025" spans="1:8" x14ac:dyDescent="0.2">
      <c r="A4025" s="80">
        <v>42536</v>
      </c>
      <c r="B4025" s="81">
        <v>22</v>
      </c>
      <c r="H4025" s="501">
        <v>121.236</v>
      </c>
    </row>
    <row r="4026" spans="1:8" x14ac:dyDescent="0.2">
      <c r="A4026" s="80">
        <v>42536</v>
      </c>
      <c r="B4026" s="81">
        <v>23</v>
      </c>
      <c r="H4026" s="501">
        <v>108.116</v>
      </c>
    </row>
    <row r="4027" spans="1:8" x14ac:dyDescent="0.2">
      <c r="A4027" s="80">
        <v>42536</v>
      </c>
      <c r="B4027" s="81">
        <v>24</v>
      </c>
      <c r="H4027" s="501">
        <v>96.759999999999991</v>
      </c>
    </row>
    <row r="4028" spans="1:8" x14ac:dyDescent="0.2">
      <c r="A4028" s="80">
        <v>42537</v>
      </c>
      <c r="B4028" s="81">
        <v>1</v>
      </c>
      <c r="H4028" s="501">
        <v>88.00800000000001</v>
      </c>
    </row>
    <row r="4029" spans="1:8" x14ac:dyDescent="0.2">
      <c r="A4029" s="80">
        <v>42537</v>
      </c>
      <c r="B4029" s="81">
        <v>2</v>
      </c>
      <c r="H4029" s="501">
        <v>82.263999999999982</v>
      </c>
    </row>
    <row r="4030" spans="1:8" x14ac:dyDescent="0.2">
      <c r="A4030" s="80">
        <v>42537</v>
      </c>
      <c r="B4030" s="81">
        <v>3</v>
      </c>
      <c r="H4030" s="501">
        <v>78.88</v>
      </c>
    </row>
    <row r="4031" spans="1:8" x14ac:dyDescent="0.2">
      <c r="A4031" s="80">
        <v>42537</v>
      </c>
      <c r="B4031" s="81">
        <v>4</v>
      </c>
      <c r="H4031" s="501">
        <v>77.564000000000007</v>
      </c>
    </row>
    <row r="4032" spans="1:8" x14ac:dyDescent="0.2">
      <c r="A4032" s="80">
        <v>42537</v>
      </c>
      <c r="B4032" s="81">
        <v>5</v>
      </c>
      <c r="H4032" s="501">
        <v>80.23599999999999</v>
      </c>
    </row>
    <row r="4033" spans="1:8" x14ac:dyDescent="0.2">
      <c r="A4033" s="80">
        <v>42537</v>
      </c>
      <c r="B4033" s="81">
        <v>6</v>
      </c>
      <c r="H4033" s="501">
        <v>86.272000000000006</v>
      </c>
    </row>
    <row r="4034" spans="1:8" x14ac:dyDescent="0.2">
      <c r="A4034" s="80">
        <v>42537</v>
      </c>
      <c r="B4034" s="81">
        <v>7</v>
      </c>
      <c r="H4034" s="501">
        <v>94.584000000000003</v>
      </c>
    </row>
    <row r="4035" spans="1:8" x14ac:dyDescent="0.2">
      <c r="A4035" s="80">
        <v>42537</v>
      </c>
      <c r="B4035" s="81">
        <v>8</v>
      </c>
      <c r="H4035" s="501">
        <v>105.03599999999999</v>
      </c>
    </row>
    <row r="4036" spans="1:8" x14ac:dyDescent="0.2">
      <c r="A4036" s="80">
        <v>42537</v>
      </c>
      <c r="B4036" s="81">
        <v>9</v>
      </c>
      <c r="H4036" s="501">
        <v>116.56</v>
      </c>
    </row>
    <row r="4037" spans="1:8" x14ac:dyDescent="0.2">
      <c r="A4037" s="80">
        <v>42537</v>
      </c>
      <c r="B4037" s="81">
        <v>10</v>
      </c>
      <c r="H4037" s="501">
        <v>124.84</v>
      </c>
    </row>
    <row r="4038" spans="1:8" x14ac:dyDescent="0.2">
      <c r="A4038" s="80">
        <v>42537</v>
      </c>
      <c r="B4038" s="81">
        <v>11</v>
      </c>
      <c r="H4038" s="501">
        <v>130.602</v>
      </c>
    </row>
    <row r="4039" spans="1:8" x14ac:dyDescent="0.2">
      <c r="A4039" s="80">
        <v>42537</v>
      </c>
      <c r="B4039" s="81">
        <v>12</v>
      </c>
      <c r="H4039" s="501">
        <v>135.40800000000002</v>
      </c>
    </row>
    <row r="4040" spans="1:8" x14ac:dyDescent="0.2">
      <c r="A4040" s="80">
        <v>42537</v>
      </c>
      <c r="B4040" s="81">
        <v>13</v>
      </c>
      <c r="H4040" s="501">
        <v>139.64599999999999</v>
      </c>
    </row>
    <row r="4041" spans="1:8" x14ac:dyDescent="0.2">
      <c r="A4041" s="80">
        <v>42537</v>
      </c>
      <c r="B4041" s="81">
        <v>14</v>
      </c>
      <c r="H4041" s="501">
        <v>144.19399999999999</v>
      </c>
    </row>
    <row r="4042" spans="1:8" x14ac:dyDescent="0.2">
      <c r="A4042" s="80">
        <v>42537</v>
      </c>
      <c r="B4042" s="81">
        <v>15</v>
      </c>
      <c r="H4042" s="501">
        <v>148.92000000000002</v>
      </c>
    </row>
    <row r="4043" spans="1:8" x14ac:dyDescent="0.2">
      <c r="A4043" s="80">
        <v>42537</v>
      </c>
      <c r="B4043" s="81">
        <v>16</v>
      </c>
      <c r="H4043" s="501">
        <v>151.90600000000001</v>
      </c>
    </row>
    <row r="4044" spans="1:8" x14ac:dyDescent="0.2">
      <c r="A4044" s="80">
        <v>42537</v>
      </c>
      <c r="B4044" s="81">
        <v>17</v>
      </c>
      <c r="H4044" s="501">
        <v>152.80400000000003</v>
      </c>
    </row>
    <row r="4045" spans="1:8" x14ac:dyDescent="0.2">
      <c r="A4045" s="80">
        <v>42537</v>
      </c>
      <c r="B4045" s="81">
        <v>18</v>
      </c>
      <c r="H4045" s="501">
        <v>152.58799999999999</v>
      </c>
    </row>
    <row r="4046" spans="1:8" x14ac:dyDescent="0.2">
      <c r="A4046" s="80">
        <v>42537</v>
      </c>
      <c r="B4046" s="81">
        <v>19</v>
      </c>
      <c r="H4046" s="501">
        <v>143.21600000000001</v>
      </c>
    </row>
    <row r="4047" spans="1:8" x14ac:dyDescent="0.2">
      <c r="A4047" s="80">
        <v>42537</v>
      </c>
      <c r="B4047" s="81">
        <v>20</v>
      </c>
      <c r="H4047" s="501">
        <v>133.84800000000001</v>
      </c>
    </row>
    <row r="4048" spans="1:8" x14ac:dyDescent="0.2">
      <c r="A4048" s="80">
        <v>42537</v>
      </c>
      <c r="B4048" s="81">
        <v>21</v>
      </c>
      <c r="H4048" s="501">
        <v>132.51999999999998</v>
      </c>
    </row>
    <row r="4049" spans="1:8" x14ac:dyDescent="0.2">
      <c r="A4049" s="80">
        <v>42537</v>
      </c>
      <c r="B4049" s="81">
        <v>22</v>
      </c>
      <c r="H4049" s="501">
        <v>126.31599999999999</v>
      </c>
    </row>
    <row r="4050" spans="1:8" x14ac:dyDescent="0.2">
      <c r="A4050" s="80">
        <v>42537</v>
      </c>
      <c r="B4050" s="81">
        <v>23</v>
      </c>
      <c r="H4050" s="501">
        <v>113.32</v>
      </c>
    </row>
    <row r="4051" spans="1:8" x14ac:dyDescent="0.2">
      <c r="A4051" s="80">
        <v>42537</v>
      </c>
      <c r="B4051" s="81">
        <v>24</v>
      </c>
      <c r="H4051" s="501">
        <v>100.99600000000001</v>
      </c>
    </row>
    <row r="4052" spans="1:8" x14ac:dyDescent="0.2">
      <c r="A4052" s="80">
        <v>42538</v>
      </c>
      <c r="B4052" s="81">
        <v>1</v>
      </c>
      <c r="H4052" s="501">
        <v>91.831999999999994</v>
      </c>
    </row>
    <row r="4053" spans="1:8" x14ac:dyDescent="0.2">
      <c r="A4053" s="80">
        <v>42538</v>
      </c>
      <c r="B4053" s="81">
        <v>2</v>
      </c>
      <c r="H4053" s="501">
        <v>85.864000000000004</v>
      </c>
    </row>
    <row r="4054" spans="1:8" x14ac:dyDescent="0.2">
      <c r="A4054" s="80">
        <v>42538</v>
      </c>
      <c r="B4054" s="81">
        <v>3</v>
      </c>
      <c r="H4054" s="501">
        <v>81.400000000000006</v>
      </c>
    </row>
    <row r="4055" spans="1:8" x14ac:dyDescent="0.2">
      <c r="A4055" s="80">
        <v>42538</v>
      </c>
      <c r="B4055" s="81">
        <v>4</v>
      </c>
      <c r="H4055" s="501">
        <v>80.335999999999999</v>
      </c>
    </row>
    <row r="4056" spans="1:8" x14ac:dyDescent="0.2">
      <c r="A4056" s="80">
        <v>42538</v>
      </c>
      <c r="B4056" s="81">
        <v>5</v>
      </c>
      <c r="H4056" s="501">
        <v>82.516000000000005</v>
      </c>
    </row>
    <row r="4057" spans="1:8" x14ac:dyDescent="0.2">
      <c r="A4057" s="80">
        <v>42538</v>
      </c>
      <c r="B4057" s="81">
        <v>6</v>
      </c>
      <c r="H4057" s="501">
        <v>88.383999999999986</v>
      </c>
    </row>
    <row r="4058" spans="1:8" x14ac:dyDescent="0.2">
      <c r="A4058" s="80">
        <v>42538</v>
      </c>
      <c r="B4058" s="81">
        <v>7</v>
      </c>
      <c r="H4058" s="501">
        <v>96.367999999999995</v>
      </c>
    </row>
    <row r="4059" spans="1:8" x14ac:dyDescent="0.2">
      <c r="A4059" s="80">
        <v>42538</v>
      </c>
      <c r="B4059" s="81">
        <v>8</v>
      </c>
      <c r="H4059" s="501">
        <v>108.64400000000001</v>
      </c>
    </row>
    <row r="4060" spans="1:8" x14ac:dyDescent="0.2">
      <c r="A4060" s="80">
        <v>42538</v>
      </c>
      <c r="B4060" s="81">
        <v>9</v>
      </c>
      <c r="H4060" s="501">
        <v>121.688</v>
      </c>
    </row>
    <row r="4061" spans="1:8" x14ac:dyDescent="0.2">
      <c r="A4061" s="80">
        <v>42538</v>
      </c>
      <c r="B4061" s="81">
        <v>10</v>
      </c>
      <c r="H4061" s="501">
        <v>132.12000000000003</v>
      </c>
    </row>
    <row r="4062" spans="1:8" x14ac:dyDescent="0.2">
      <c r="A4062" s="80">
        <v>42538</v>
      </c>
      <c r="B4062" s="81">
        <v>11</v>
      </c>
      <c r="H4062" s="501">
        <v>142.22639999999998</v>
      </c>
    </row>
    <row r="4063" spans="1:8" x14ac:dyDescent="0.2">
      <c r="A4063" s="80">
        <v>42538</v>
      </c>
      <c r="B4063" s="81">
        <v>12</v>
      </c>
      <c r="H4063" s="501">
        <v>150.673</v>
      </c>
    </row>
    <row r="4064" spans="1:8" x14ac:dyDescent="0.2">
      <c r="A4064" s="80">
        <v>42538</v>
      </c>
      <c r="B4064" s="81">
        <v>13</v>
      </c>
      <c r="H4064" s="501">
        <v>156.76400000000001</v>
      </c>
    </row>
    <row r="4065" spans="1:8" x14ac:dyDescent="0.2">
      <c r="A4065" s="80">
        <v>42538</v>
      </c>
      <c r="B4065" s="81">
        <v>14</v>
      </c>
      <c r="H4065" s="501">
        <v>164.76000000000002</v>
      </c>
    </row>
    <row r="4066" spans="1:8" x14ac:dyDescent="0.2">
      <c r="A4066" s="80">
        <v>42538</v>
      </c>
      <c r="B4066" s="81">
        <v>15</v>
      </c>
      <c r="H4066" s="501">
        <v>173.89200000000002</v>
      </c>
    </row>
    <row r="4067" spans="1:8" x14ac:dyDescent="0.2">
      <c r="A4067" s="80">
        <v>42538</v>
      </c>
      <c r="B4067" s="81">
        <v>16</v>
      </c>
      <c r="H4067" s="501">
        <v>179.732</v>
      </c>
    </row>
    <row r="4068" spans="1:8" x14ac:dyDescent="0.2">
      <c r="A4068" s="80">
        <v>42538</v>
      </c>
      <c r="B4068" s="81">
        <v>17</v>
      </c>
      <c r="H4068" s="501">
        <v>182.07599999999999</v>
      </c>
    </row>
    <row r="4069" spans="1:8" x14ac:dyDescent="0.2">
      <c r="A4069" s="80">
        <v>42538</v>
      </c>
      <c r="B4069" s="81">
        <v>18</v>
      </c>
      <c r="H4069" s="501">
        <v>180.54399999999998</v>
      </c>
    </row>
    <row r="4070" spans="1:8" x14ac:dyDescent="0.2">
      <c r="A4070" s="80">
        <v>42538</v>
      </c>
      <c r="B4070" s="81">
        <v>19</v>
      </c>
      <c r="H4070" s="501">
        <v>168.39200000000002</v>
      </c>
    </row>
    <row r="4071" spans="1:8" x14ac:dyDescent="0.2">
      <c r="A4071" s="80">
        <v>42538</v>
      </c>
      <c r="B4071" s="81">
        <v>20</v>
      </c>
      <c r="H4071" s="501">
        <v>153.44800000000001</v>
      </c>
    </row>
    <row r="4072" spans="1:8" x14ac:dyDescent="0.2">
      <c r="A4072" s="80">
        <v>42538</v>
      </c>
      <c r="B4072" s="81">
        <v>21</v>
      </c>
      <c r="H4072" s="501">
        <v>149.10400000000001</v>
      </c>
    </row>
    <row r="4073" spans="1:8" x14ac:dyDescent="0.2">
      <c r="A4073" s="80">
        <v>42538</v>
      </c>
      <c r="B4073" s="81">
        <v>22</v>
      </c>
      <c r="H4073" s="501">
        <v>140.91999999999999</v>
      </c>
    </row>
    <row r="4074" spans="1:8" x14ac:dyDescent="0.2">
      <c r="A4074" s="80">
        <v>42538</v>
      </c>
      <c r="B4074" s="81">
        <v>23</v>
      </c>
      <c r="H4074" s="501">
        <v>125.628</v>
      </c>
    </row>
    <row r="4075" spans="1:8" x14ac:dyDescent="0.2">
      <c r="A4075" s="80">
        <v>42538</v>
      </c>
      <c r="B4075" s="81">
        <v>24</v>
      </c>
      <c r="H4075" s="501">
        <v>112.044</v>
      </c>
    </row>
    <row r="4076" spans="1:8" x14ac:dyDescent="0.2">
      <c r="A4076" s="80">
        <v>42539</v>
      </c>
      <c r="B4076" s="81">
        <v>1</v>
      </c>
      <c r="H4076" s="501">
        <v>100.60000000000001</v>
      </c>
    </row>
    <row r="4077" spans="1:8" x14ac:dyDescent="0.2">
      <c r="A4077" s="80">
        <v>42539</v>
      </c>
      <c r="B4077" s="81">
        <v>2</v>
      </c>
      <c r="H4077" s="501">
        <v>92.85599999999998</v>
      </c>
    </row>
    <row r="4078" spans="1:8" x14ac:dyDescent="0.2">
      <c r="A4078" s="80">
        <v>42539</v>
      </c>
      <c r="B4078" s="81">
        <v>3</v>
      </c>
      <c r="H4078" s="501">
        <v>87.176000000000002</v>
      </c>
    </row>
    <row r="4079" spans="1:8" x14ac:dyDescent="0.2">
      <c r="A4079" s="80">
        <v>42539</v>
      </c>
      <c r="B4079" s="81">
        <v>4</v>
      </c>
      <c r="H4079" s="501">
        <v>84.463999999999999</v>
      </c>
    </row>
    <row r="4080" spans="1:8" x14ac:dyDescent="0.2">
      <c r="A4080" s="80">
        <v>42539</v>
      </c>
      <c r="B4080" s="81">
        <v>5</v>
      </c>
      <c r="H4080" s="501">
        <v>83.72399999999999</v>
      </c>
    </row>
    <row r="4081" spans="1:8" x14ac:dyDescent="0.2">
      <c r="A4081" s="80">
        <v>42539</v>
      </c>
      <c r="B4081" s="81">
        <v>6</v>
      </c>
      <c r="H4081" s="501">
        <v>83.704000000000008</v>
      </c>
    </row>
    <row r="4082" spans="1:8" x14ac:dyDescent="0.2">
      <c r="A4082" s="80">
        <v>42539</v>
      </c>
      <c r="B4082" s="81">
        <v>7</v>
      </c>
      <c r="H4082" s="501">
        <v>86.192000000000007</v>
      </c>
    </row>
    <row r="4083" spans="1:8" x14ac:dyDescent="0.2">
      <c r="A4083" s="80">
        <v>42539</v>
      </c>
      <c r="B4083" s="81">
        <v>8</v>
      </c>
      <c r="H4083" s="501">
        <v>97.98</v>
      </c>
    </row>
    <row r="4084" spans="1:8" x14ac:dyDescent="0.2">
      <c r="A4084" s="80">
        <v>42539</v>
      </c>
      <c r="B4084" s="81">
        <v>9</v>
      </c>
      <c r="H4084" s="501">
        <v>112.61200000000002</v>
      </c>
    </row>
    <row r="4085" spans="1:8" x14ac:dyDescent="0.2">
      <c r="A4085" s="80">
        <v>42539</v>
      </c>
      <c r="B4085" s="81">
        <v>10</v>
      </c>
      <c r="H4085" s="501">
        <v>126.908</v>
      </c>
    </row>
    <row r="4086" spans="1:8" x14ac:dyDescent="0.2">
      <c r="A4086" s="80">
        <v>42539</v>
      </c>
      <c r="B4086" s="81">
        <v>11</v>
      </c>
      <c r="H4086" s="501">
        <v>138.428</v>
      </c>
    </row>
    <row r="4087" spans="1:8" x14ac:dyDescent="0.2">
      <c r="A4087" s="80">
        <v>42539</v>
      </c>
      <c r="B4087" s="81">
        <v>12</v>
      </c>
      <c r="H4087" s="501">
        <v>152.35199999999998</v>
      </c>
    </row>
    <row r="4088" spans="1:8" x14ac:dyDescent="0.2">
      <c r="A4088" s="80">
        <v>42539</v>
      </c>
      <c r="B4088" s="81">
        <v>13</v>
      </c>
      <c r="H4088" s="501">
        <v>166.89599999999999</v>
      </c>
    </row>
    <row r="4089" spans="1:8" x14ac:dyDescent="0.2">
      <c r="A4089" s="80">
        <v>42539</v>
      </c>
      <c r="B4089" s="81">
        <v>14</v>
      </c>
      <c r="H4089" s="501">
        <v>178.22800000000001</v>
      </c>
    </row>
    <row r="4090" spans="1:8" x14ac:dyDescent="0.2">
      <c r="A4090" s="80">
        <v>42539</v>
      </c>
      <c r="B4090" s="81">
        <v>15</v>
      </c>
      <c r="H4090" s="501">
        <v>186.38800000000001</v>
      </c>
    </row>
    <row r="4091" spans="1:8" x14ac:dyDescent="0.2">
      <c r="A4091" s="80">
        <v>42539</v>
      </c>
      <c r="B4091" s="81">
        <v>16</v>
      </c>
      <c r="H4091" s="501">
        <v>190.42000000000002</v>
      </c>
    </row>
    <row r="4092" spans="1:8" x14ac:dyDescent="0.2">
      <c r="A4092" s="80">
        <v>42539</v>
      </c>
      <c r="B4092" s="81">
        <v>17</v>
      </c>
      <c r="H4092" s="501">
        <v>191.86400000000003</v>
      </c>
    </row>
    <row r="4093" spans="1:8" x14ac:dyDescent="0.2">
      <c r="A4093" s="80">
        <v>42539</v>
      </c>
      <c r="B4093" s="81">
        <v>18</v>
      </c>
      <c r="H4093" s="501">
        <v>190.46400000000003</v>
      </c>
    </row>
    <row r="4094" spans="1:8" x14ac:dyDescent="0.2">
      <c r="A4094" s="80">
        <v>42539</v>
      </c>
      <c r="B4094" s="81">
        <v>19</v>
      </c>
      <c r="H4094" s="501">
        <v>180.43199999999999</v>
      </c>
    </row>
    <row r="4095" spans="1:8" x14ac:dyDescent="0.2">
      <c r="A4095" s="80">
        <v>42539</v>
      </c>
      <c r="B4095" s="81">
        <v>20</v>
      </c>
      <c r="H4095" s="501">
        <v>171.74799999999999</v>
      </c>
    </row>
    <row r="4096" spans="1:8" x14ac:dyDescent="0.2">
      <c r="A4096" s="80">
        <v>42539</v>
      </c>
      <c r="B4096" s="81">
        <v>21</v>
      </c>
      <c r="H4096" s="501">
        <v>165.74</v>
      </c>
    </row>
    <row r="4097" spans="1:8" x14ac:dyDescent="0.2">
      <c r="A4097" s="80">
        <v>42539</v>
      </c>
      <c r="B4097" s="81">
        <v>22</v>
      </c>
      <c r="H4097" s="501">
        <v>157.38800000000001</v>
      </c>
    </row>
    <row r="4098" spans="1:8" x14ac:dyDescent="0.2">
      <c r="A4098" s="80">
        <v>42539</v>
      </c>
      <c r="B4098" s="81">
        <v>23</v>
      </c>
      <c r="H4098" s="501">
        <v>143.26400000000001</v>
      </c>
    </row>
    <row r="4099" spans="1:8" x14ac:dyDescent="0.2">
      <c r="A4099" s="80">
        <v>42539</v>
      </c>
      <c r="B4099" s="81">
        <v>24</v>
      </c>
      <c r="H4099" s="501">
        <v>127.75200000000001</v>
      </c>
    </row>
    <row r="4100" spans="1:8" x14ac:dyDescent="0.2">
      <c r="A4100" s="80">
        <v>42540</v>
      </c>
      <c r="B4100" s="81">
        <v>1</v>
      </c>
      <c r="H4100" s="501">
        <v>113.44800000000001</v>
      </c>
    </row>
    <row r="4101" spans="1:8" x14ac:dyDescent="0.2">
      <c r="A4101" s="80">
        <v>42540</v>
      </c>
      <c r="B4101" s="81">
        <v>2</v>
      </c>
      <c r="H4101" s="501">
        <v>103.244</v>
      </c>
    </row>
    <row r="4102" spans="1:8" x14ac:dyDescent="0.2">
      <c r="A4102" s="80">
        <v>42540</v>
      </c>
      <c r="B4102" s="81">
        <v>3</v>
      </c>
      <c r="H4102" s="501">
        <v>96.448000000000008</v>
      </c>
    </row>
    <row r="4103" spans="1:8" x14ac:dyDescent="0.2">
      <c r="A4103" s="80">
        <v>42540</v>
      </c>
      <c r="B4103" s="81">
        <v>4</v>
      </c>
      <c r="H4103" s="501">
        <v>91.947999999999993</v>
      </c>
    </row>
    <row r="4104" spans="1:8" x14ac:dyDescent="0.2">
      <c r="A4104" s="80">
        <v>42540</v>
      </c>
      <c r="B4104" s="81">
        <v>5</v>
      </c>
      <c r="H4104" s="501">
        <v>89.544000000000011</v>
      </c>
    </row>
    <row r="4105" spans="1:8" x14ac:dyDescent="0.2">
      <c r="A4105" s="80">
        <v>42540</v>
      </c>
      <c r="B4105" s="81">
        <v>6</v>
      </c>
      <c r="H4105" s="501">
        <v>88.904000000000011</v>
      </c>
    </row>
    <row r="4106" spans="1:8" x14ac:dyDescent="0.2">
      <c r="A4106" s="80">
        <v>42540</v>
      </c>
      <c r="B4106" s="81">
        <v>7</v>
      </c>
      <c r="H4106" s="501">
        <v>90.944000000000003</v>
      </c>
    </row>
    <row r="4107" spans="1:8" x14ac:dyDescent="0.2">
      <c r="A4107" s="80">
        <v>42540</v>
      </c>
      <c r="B4107" s="81">
        <v>8</v>
      </c>
      <c r="H4107" s="501">
        <v>100.148</v>
      </c>
    </row>
    <row r="4108" spans="1:8" x14ac:dyDescent="0.2">
      <c r="A4108" s="80">
        <v>42540</v>
      </c>
      <c r="B4108" s="81">
        <v>9</v>
      </c>
      <c r="H4108" s="501">
        <v>115.684</v>
      </c>
    </row>
    <row r="4109" spans="1:8" x14ac:dyDescent="0.2">
      <c r="A4109" s="80">
        <v>42540</v>
      </c>
      <c r="B4109" s="81">
        <v>10</v>
      </c>
      <c r="H4109" s="501">
        <v>131.48399999999998</v>
      </c>
    </row>
    <row r="4110" spans="1:8" x14ac:dyDescent="0.2">
      <c r="A4110" s="80">
        <v>42540</v>
      </c>
      <c r="B4110" s="81">
        <v>11</v>
      </c>
      <c r="H4110" s="501">
        <v>151.05199999999999</v>
      </c>
    </row>
    <row r="4111" spans="1:8" x14ac:dyDescent="0.2">
      <c r="A4111" s="80">
        <v>42540</v>
      </c>
      <c r="B4111" s="81">
        <v>12</v>
      </c>
      <c r="H4111" s="501">
        <v>172.80239999999998</v>
      </c>
    </row>
    <row r="4112" spans="1:8" x14ac:dyDescent="0.2">
      <c r="A4112" s="80">
        <v>42540</v>
      </c>
      <c r="B4112" s="81">
        <v>13</v>
      </c>
      <c r="H4112" s="501">
        <v>191.24559999999997</v>
      </c>
    </row>
    <row r="4113" spans="1:8" x14ac:dyDescent="0.2">
      <c r="A4113" s="80">
        <v>42540</v>
      </c>
      <c r="B4113" s="81">
        <v>14</v>
      </c>
      <c r="H4113" s="501">
        <v>208.24239999999998</v>
      </c>
    </row>
    <row r="4114" spans="1:8" x14ac:dyDescent="0.2">
      <c r="A4114" s="80">
        <v>42540</v>
      </c>
      <c r="B4114" s="81">
        <v>15</v>
      </c>
      <c r="H4114" s="501">
        <v>220.66399999999999</v>
      </c>
    </row>
    <row r="4115" spans="1:8" x14ac:dyDescent="0.2">
      <c r="A4115" s="80">
        <v>42540</v>
      </c>
      <c r="B4115" s="81">
        <v>16</v>
      </c>
      <c r="H4115" s="501">
        <v>229.40400000000002</v>
      </c>
    </row>
    <row r="4116" spans="1:8" x14ac:dyDescent="0.2">
      <c r="A4116" s="80">
        <v>42540</v>
      </c>
      <c r="B4116" s="81">
        <v>17</v>
      </c>
      <c r="H4116" s="501">
        <v>234.36700000000002</v>
      </c>
    </row>
    <row r="4117" spans="1:8" x14ac:dyDescent="0.2">
      <c r="A4117" s="80">
        <v>42540</v>
      </c>
      <c r="B4117" s="81">
        <v>18</v>
      </c>
      <c r="H4117" s="501">
        <v>236.04289999999997</v>
      </c>
    </row>
    <row r="4118" spans="1:8" x14ac:dyDescent="0.2">
      <c r="A4118" s="80">
        <v>42540</v>
      </c>
      <c r="B4118" s="81">
        <v>19</v>
      </c>
      <c r="H4118" s="501">
        <v>231.37389999999996</v>
      </c>
    </row>
    <row r="4119" spans="1:8" x14ac:dyDescent="0.2">
      <c r="A4119" s="80">
        <v>42540</v>
      </c>
      <c r="B4119" s="81">
        <v>20</v>
      </c>
      <c r="H4119" s="501">
        <v>222.54169999999999</v>
      </c>
    </row>
    <row r="4120" spans="1:8" x14ac:dyDescent="0.2">
      <c r="A4120" s="80">
        <v>42540</v>
      </c>
      <c r="B4120" s="81">
        <v>21</v>
      </c>
      <c r="H4120" s="501">
        <v>216.30549999999999</v>
      </c>
    </row>
    <row r="4121" spans="1:8" x14ac:dyDescent="0.2">
      <c r="A4121" s="80">
        <v>42540</v>
      </c>
      <c r="B4121" s="81">
        <v>22</v>
      </c>
      <c r="H4121" s="501">
        <v>205.84</v>
      </c>
    </row>
    <row r="4122" spans="1:8" x14ac:dyDescent="0.2">
      <c r="A4122" s="80">
        <v>42540</v>
      </c>
      <c r="B4122" s="81">
        <v>23</v>
      </c>
      <c r="H4122" s="501">
        <v>184.49279999999999</v>
      </c>
    </row>
    <row r="4123" spans="1:8" x14ac:dyDescent="0.2">
      <c r="A4123" s="80">
        <v>42540</v>
      </c>
      <c r="B4123" s="81">
        <v>24</v>
      </c>
      <c r="H4123" s="501">
        <v>162.26559999999998</v>
      </c>
    </row>
    <row r="4124" spans="1:8" x14ac:dyDescent="0.2">
      <c r="A4124" s="80">
        <v>42541</v>
      </c>
      <c r="B4124" s="81">
        <v>1</v>
      </c>
      <c r="H4124" s="501">
        <v>143.48159999999999</v>
      </c>
    </row>
    <row r="4125" spans="1:8" x14ac:dyDescent="0.2">
      <c r="A4125" s="80">
        <v>42541</v>
      </c>
      <c r="B4125" s="81">
        <v>2</v>
      </c>
      <c r="H4125" s="501">
        <v>130.8192</v>
      </c>
    </row>
    <row r="4126" spans="1:8" x14ac:dyDescent="0.2">
      <c r="A4126" s="80">
        <v>42541</v>
      </c>
      <c r="B4126" s="81">
        <v>3</v>
      </c>
      <c r="H4126" s="501">
        <v>121.777601</v>
      </c>
    </row>
    <row r="4127" spans="1:8" x14ac:dyDescent="0.2">
      <c r="A4127" s="80">
        <v>42541</v>
      </c>
      <c r="B4127" s="81">
        <v>4</v>
      </c>
      <c r="H4127" s="501">
        <v>116.72</v>
      </c>
    </row>
    <row r="4128" spans="1:8" x14ac:dyDescent="0.2">
      <c r="A4128" s="80">
        <v>42541</v>
      </c>
      <c r="B4128" s="81">
        <v>5</v>
      </c>
      <c r="H4128" s="501">
        <v>119.14239900000001</v>
      </c>
    </row>
    <row r="4129" spans="1:8" x14ac:dyDescent="0.2">
      <c r="A4129" s="80">
        <v>42541</v>
      </c>
      <c r="B4129" s="81">
        <v>6</v>
      </c>
      <c r="H4129" s="501">
        <v>124.82079999999998</v>
      </c>
    </row>
    <row r="4130" spans="1:8" x14ac:dyDescent="0.2">
      <c r="A4130" s="80">
        <v>42541</v>
      </c>
      <c r="B4130" s="81">
        <v>7</v>
      </c>
      <c r="H4130" s="501">
        <v>135.93439999999998</v>
      </c>
    </row>
    <row r="4131" spans="1:8" x14ac:dyDescent="0.2">
      <c r="A4131" s="80">
        <v>42541</v>
      </c>
      <c r="B4131" s="81">
        <v>8</v>
      </c>
      <c r="H4131" s="501">
        <v>158.4496</v>
      </c>
    </row>
    <row r="4132" spans="1:8" x14ac:dyDescent="0.2">
      <c r="A4132" s="80">
        <v>42541</v>
      </c>
      <c r="B4132" s="81">
        <v>9</v>
      </c>
      <c r="H4132" s="501">
        <v>187.18</v>
      </c>
    </row>
    <row r="4133" spans="1:8" x14ac:dyDescent="0.2">
      <c r="A4133" s="80">
        <v>42541</v>
      </c>
      <c r="B4133" s="81">
        <v>10</v>
      </c>
      <c r="H4133" s="501">
        <v>213.62</v>
      </c>
    </row>
    <row r="4134" spans="1:8" x14ac:dyDescent="0.2">
      <c r="A4134" s="80">
        <v>42541</v>
      </c>
      <c r="B4134" s="81">
        <v>11</v>
      </c>
      <c r="H4134" s="501">
        <v>238.05199999999996</v>
      </c>
    </row>
    <row r="4135" spans="1:8" x14ac:dyDescent="0.2">
      <c r="A4135" s="80">
        <v>42541</v>
      </c>
      <c r="B4135" s="81">
        <v>12</v>
      </c>
      <c r="H4135" s="501">
        <v>260.43600000000004</v>
      </c>
    </row>
    <row r="4136" spans="1:8" x14ac:dyDescent="0.2">
      <c r="A4136" s="80">
        <v>42541</v>
      </c>
      <c r="B4136" s="81">
        <v>13</v>
      </c>
      <c r="H4136" s="501">
        <v>273.95519999999999</v>
      </c>
    </row>
    <row r="4137" spans="1:8" x14ac:dyDescent="0.2">
      <c r="A4137" s="80">
        <v>42541</v>
      </c>
      <c r="B4137" s="81">
        <v>14</v>
      </c>
      <c r="H4137" s="501">
        <v>282.58850000000001</v>
      </c>
    </row>
    <row r="4138" spans="1:8" x14ac:dyDescent="0.2">
      <c r="A4138" s="80">
        <v>42541</v>
      </c>
      <c r="B4138" s="81">
        <v>15</v>
      </c>
      <c r="H4138" s="501">
        <v>288.91429999999997</v>
      </c>
    </row>
    <row r="4139" spans="1:8" x14ac:dyDescent="0.2">
      <c r="A4139" s="80">
        <v>42541</v>
      </c>
      <c r="B4139" s="81">
        <v>16</v>
      </c>
      <c r="H4139" s="501">
        <v>290.98260000000005</v>
      </c>
    </row>
    <row r="4140" spans="1:8" x14ac:dyDescent="0.2">
      <c r="A4140" s="80">
        <v>42541</v>
      </c>
      <c r="B4140" s="81">
        <v>17</v>
      </c>
      <c r="H4140" s="501">
        <v>294.81689999999998</v>
      </c>
    </row>
    <row r="4141" spans="1:8" x14ac:dyDescent="0.2">
      <c r="A4141" s="80">
        <v>42541</v>
      </c>
      <c r="B4141" s="81">
        <v>18</v>
      </c>
      <c r="H4141" s="501">
        <v>296.43739999999997</v>
      </c>
    </row>
    <row r="4142" spans="1:8" x14ac:dyDescent="0.2">
      <c r="A4142" s="80">
        <v>42541</v>
      </c>
      <c r="B4142" s="81">
        <v>19</v>
      </c>
      <c r="H4142" s="501">
        <v>285.53030000000001</v>
      </c>
    </row>
    <row r="4143" spans="1:8" x14ac:dyDescent="0.2">
      <c r="A4143" s="80">
        <v>42541</v>
      </c>
      <c r="B4143" s="81">
        <v>20</v>
      </c>
      <c r="H4143" s="501">
        <v>272.19920000000002</v>
      </c>
    </row>
    <row r="4144" spans="1:8" x14ac:dyDescent="0.2">
      <c r="A4144" s="80">
        <v>42541</v>
      </c>
      <c r="B4144" s="81">
        <v>21</v>
      </c>
      <c r="H4144" s="501">
        <v>259.94140000000004</v>
      </c>
    </row>
    <row r="4145" spans="1:8" x14ac:dyDescent="0.2">
      <c r="A4145" s="80">
        <v>42541</v>
      </c>
      <c r="B4145" s="81">
        <v>22</v>
      </c>
      <c r="H4145" s="501">
        <v>238.33879999999996</v>
      </c>
    </row>
    <row r="4146" spans="1:8" x14ac:dyDescent="0.2">
      <c r="A4146" s="80">
        <v>42541</v>
      </c>
      <c r="B4146" s="81">
        <v>23</v>
      </c>
      <c r="H4146" s="501">
        <v>203.15999999999997</v>
      </c>
    </row>
    <row r="4147" spans="1:8" x14ac:dyDescent="0.2">
      <c r="A4147" s="80">
        <v>42541</v>
      </c>
      <c r="B4147" s="81">
        <v>24</v>
      </c>
      <c r="H4147" s="501">
        <v>175.94959999999998</v>
      </c>
    </row>
    <row r="4148" spans="1:8" x14ac:dyDescent="0.2">
      <c r="A4148" s="80">
        <v>42542</v>
      </c>
      <c r="B4148" s="81">
        <v>1</v>
      </c>
      <c r="H4148" s="501">
        <v>155.23840000000001</v>
      </c>
    </row>
    <row r="4149" spans="1:8" x14ac:dyDescent="0.2">
      <c r="A4149" s="80">
        <v>42542</v>
      </c>
      <c r="B4149" s="81">
        <v>2</v>
      </c>
      <c r="H4149" s="501">
        <v>140.88000000000002</v>
      </c>
    </row>
    <row r="4150" spans="1:8" x14ac:dyDescent="0.2">
      <c r="A4150" s="80">
        <v>42542</v>
      </c>
      <c r="B4150" s="81">
        <v>3</v>
      </c>
      <c r="H4150" s="501">
        <v>130.2792</v>
      </c>
    </row>
    <row r="4151" spans="1:8" x14ac:dyDescent="0.2">
      <c r="A4151" s="80">
        <v>42542</v>
      </c>
      <c r="B4151" s="81">
        <v>4</v>
      </c>
      <c r="H4151" s="501">
        <v>124.23680000000002</v>
      </c>
    </row>
    <row r="4152" spans="1:8" x14ac:dyDescent="0.2">
      <c r="A4152" s="80">
        <v>42542</v>
      </c>
      <c r="B4152" s="81">
        <v>5</v>
      </c>
      <c r="H4152" s="501">
        <v>124.55519999999999</v>
      </c>
    </row>
    <row r="4153" spans="1:8" x14ac:dyDescent="0.2">
      <c r="A4153" s="80">
        <v>42542</v>
      </c>
      <c r="B4153" s="81">
        <v>6</v>
      </c>
      <c r="H4153" s="501">
        <v>130.47919999999999</v>
      </c>
    </row>
    <row r="4154" spans="1:8" x14ac:dyDescent="0.2">
      <c r="A4154" s="80">
        <v>42542</v>
      </c>
      <c r="B4154" s="81">
        <v>7</v>
      </c>
      <c r="H4154" s="501">
        <v>139.42479999999998</v>
      </c>
    </row>
    <row r="4155" spans="1:8" x14ac:dyDescent="0.2">
      <c r="A4155" s="80">
        <v>42542</v>
      </c>
      <c r="B4155" s="81">
        <v>8</v>
      </c>
      <c r="H4155" s="501">
        <v>155.2688</v>
      </c>
    </row>
    <row r="4156" spans="1:8" x14ac:dyDescent="0.2">
      <c r="A4156" s="80">
        <v>42542</v>
      </c>
      <c r="B4156" s="81">
        <v>9</v>
      </c>
      <c r="H4156" s="501">
        <v>169.72799999999998</v>
      </c>
    </row>
    <row r="4157" spans="1:8" x14ac:dyDescent="0.2">
      <c r="A4157" s="80">
        <v>42542</v>
      </c>
      <c r="B4157" s="81">
        <v>10</v>
      </c>
      <c r="H4157" s="501">
        <v>183.90800000000002</v>
      </c>
    </row>
    <row r="4158" spans="1:8" x14ac:dyDescent="0.2">
      <c r="A4158" s="80">
        <v>42542</v>
      </c>
      <c r="B4158" s="81">
        <v>11</v>
      </c>
      <c r="H4158" s="501">
        <v>197.76560000000001</v>
      </c>
    </row>
    <row r="4159" spans="1:8" x14ac:dyDescent="0.2">
      <c r="A4159" s="80">
        <v>42542</v>
      </c>
      <c r="B4159" s="81">
        <v>12</v>
      </c>
      <c r="H4159" s="501">
        <v>211.04479999999998</v>
      </c>
    </row>
    <row r="4160" spans="1:8" x14ac:dyDescent="0.2">
      <c r="A4160" s="80">
        <v>42542</v>
      </c>
      <c r="B4160" s="81">
        <v>13</v>
      </c>
      <c r="H4160" s="501">
        <v>224.25119999999998</v>
      </c>
    </row>
    <row r="4161" spans="1:8" x14ac:dyDescent="0.2">
      <c r="A4161" s="80">
        <v>42542</v>
      </c>
      <c r="B4161" s="81">
        <v>14</v>
      </c>
      <c r="H4161" s="501">
        <v>236.04079999999999</v>
      </c>
    </row>
    <row r="4162" spans="1:8" x14ac:dyDescent="0.2">
      <c r="A4162" s="80">
        <v>42542</v>
      </c>
      <c r="B4162" s="81">
        <v>15</v>
      </c>
      <c r="H4162" s="501">
        <v>239.86960000000002</v>
      </c>
    </row>
    <row r="4163" spans="1:8" x14ac:dyDescent="0.2">
      <c r="A4163" s="80">
        <v>42542</v>
      </c>
      <c r="B4163" s="81">
        <v>16</v>
      </c>
      <c r="H4163" s="501">
        <v>239.79920000000001</v>
      </c>
    </row>
    <row r="4164" spans="1:8" x14ac:dyDescent="0.2">
      <c r="A4164" s="80">
        <v>42542</v>
      </c>
      <c r="B4164" s="81">
        <v>17</v>
      </c>
      <c r="H4164" s="501">
        <v>237.62880000000001</v>
      </c>
    </row>
    <row r="4165" spans="1:8" x14ac:dyDescent="0.2">
      <c r="A4165" s="80">
        <v>42542</v>
      </c>
      <c r="B4165" s="81">
        <v>18</v>
      </c>
      <c r="H4165" s="501">
        <v>232.96400000000003</v>
      </c>
    </row>
    <row r="4166" spans="1:8" x14ac:dyDescent="0.2">
      <c r="A4166" s="80">
        <v>42542</v>
      </c>
      <c r="B4166" s="81">
        <v>19</v>
      </c>
      <c r="H4166" s="501">
        <v>218.55040000000002</v>
      </c>
    </row>
    <row r="4167" spans="1:8" x14ac:dyDescent="0.2">
      <c r="A4167" s="80">
        <v>42542</v>
      </c>
      <c r="B4167" s="81">
        <v>20</v>
      </c>
      <c r="H4167" s="501">
        <v>199.32319999999999</v>
      </c>
    </row>
    <row r="4168" spans="1:8" x14ac:dyDescent="0.2">
      <c r="A4168" s="80">
        <v>42542</v>
      </c>
      <c r="B4168" s="81">
        <v>21</v>
      </c>
      <c r="H4168" s="501">
        <v>190.99039999999999</v>
      </c>
    </row>
    <row r="4169" spans="1:8" x14ac:dyDescent="0.2">
      <c r="A4169" s="80">
        <v>42542</v>
      </c>
      <c r="B4169" s="81">
        <v>22</v>
      </c>
      <c r="H4169" s="501">
        <v>179.27599999999998</v>
      </c>
    </row>
    <row r="4170" spans="1:8" x14ac:dyDescent="0.2">
      <c r="A4170" s="80">
        <v>42542</v>
      </c>
      <c r="B4170" s="81">
        <v>23</v>
      </c>
      <c r="H4170" s="501">
        <v>160.53120000000001</v>
      </c>
    </row>
    <row r="4171" spans="1:8" x14ac:dyDescent="0.2">
      <c r="A4171" s="80">
        <v>42542</v>
      </c>
      <c r="B4171" s="81">
        <v>24</v>
      </c>
      <c r="H4171" s="501">
        <v>140.7192</v>
      </c>
    </row>
    <row r="4172" spans="1:8" x14ac:dyDescent="0.2">
      <c r="A4172" s="80">
        <v>42543</v>
      </c>
      <c r="B4172" s="81">
        <v>1</v>
      </c>
      <c r="H4172" s="501">
        <v>125.22799999999998</v>
      </c>
    </row>
    <row r="4173" spans="1:8" x14ac:dyDescent="0.2">
      <c r="A4173" s="80">
        <v>42543</v>
      </c>
      <c r="B4173" s="81">
        <v>2</v>
      </c>
      <c r="H4173" s="501">
        <v>115.13279800000002</v>
      </c>
    </row>
    <row r="4174" spans="1:8" x14ac:dyDescent="0.2">
      <c r="A4174" s="80">
        <v>42543</v>
      </c>
      <c r="B4174" s="81">
        <v>3</v>
      </c>
      <c r="H4174" s="501">
        <v>108.472798</v>
      </c>
    </row>
    <row r="4175" spans="1:8" x14ac:dyDescent="0.2">
      <c r="A4175" s="80">
        <v>42543</v>
      </c>
      <c r="B4175" s="81">
        <v>4</v>
      </c>
      <c r="H4175" s="501">
        <v>104.72399900000001</v>
      </c>
    </row>
    <row r="4176" spans="1:8" x14ac:dyDescent="0.2">
      <c r="A4176" s="80">
        <v>42543</v>
      </c>
      <c r="B4176" s="81">
        <v>5</v>
      </c>
      <c r="H4176" s="501">
        <v>105.478398</v>
      </c>
    </row>
    <row r="4177" spans="1:8" x14ac:dyDescent="0.2">
      <c r="A4177" s="80">
        <v>42543</v>
      </c>
      <c r="B4177" s="81">
        <v>6</v>
      </c>
      <c r="H4177" s="501">
        <v>112.69919700000001</v>
      </c>
    </row>
    <row r="4178" spans="1:8" x14ac:dyDescent="0.2">
      <c r="A4178" s="80">
        <v>42543</v>
      </c>
      <c r="B4178" s="81">
        <v>7</v>
      </c>
      <c r="H4178" s="501">
        <v>124.142399</v>
      </c>
    </row>
    <row r="4179" spans="1:8" x14ac:dyDescent="0.2">
      <c r="A4179" s="80">
        <v>42543</v>
      </c>
      <c r="B4179" s="81">
        <v>8</v>
      </c>
      <c r="H4179" s="501">
        <v>138.86799999999999</v>
      </c>
    </row>
    <row r="4180" spans="1:8" x14ac:dyDescent="0.2">
      <c r="A4180" s="80">
        <v>42543</v>
      </c>
      <c r="B4180" s="81">
        <v>9</v>
      </c>
      <c r="H4180" s="501">
        <v>155.01359999999997</v>
      </c>
    </row>
    <row r="4181" spans="1:8" x14ac:dyDescent="0.2">
      <c r="A4181" s="80">
        <v>42543</v>
      </c>
      <c r="B4181" s="81">
        <v>10</v>
      </c>
      <c r="H4181" s="501">
        <v>169.10640000000001</v>
      </c>
    </row>
    <row r="4182" spans="1:8" x14ac:dyDescent="0.2">
      <c r="A4182" s="80">
        <v>42543</v>
      </c>
      <c r="B4182" s="81">
        <v>11</v>
      </c>
      <c r="H4182" s="501">
        <v>181.69759999999999</v>
      </c>
    </row>
    <row r="4183" spans="1:8" x14ac:dyDescent="0.2">
      <c r="A4183" s="80">
        <v>42543</v>
      </c>
      <c r="B4183" s="81">
        <v>12</v>
      </c>
      <c r="H4183" s="501">
        <v>194.464</v>
      </c>
    </row>
    <row r="4184" spans="1:8" x14ac:dyDescent="0.2">
      <c r="A4184" s="80">
        <v>42543</v>
      </c>
      <c r="B4184" s="81">
        <v>13</v>
      </c>
      <c r="H4184" s="501">
        <v>205.4528</v>
      </c>
    </row>
    <row r="4185" spans="1:8" x14ac:dyDescent="0.2">
      <c r="A4185" s="80">
        <v>42543</v>
      </c>
      <c r="B4185" s="81">
        <v>14</v>
      </c>
      <c r="H4185" s="501">
        <v>215.89680000000001</v>
      </c>
    </row>
    <row r="4186" spans="1:8" x14ac:dyDescent="0.2">
      <c r="A4186" s="80">
        <v>42543</v>
      </c>
      <c r="B4186" s="81">
        <v>15</v>
      </c>
      <c r="H4186" s="501">
        <v>228.52799999999999</v>
      </c>
    </row>
    <row r="4187" spans="1:8" x14ac:dyDescent="0.2">
      <c r="A4187" s="80">
        <v>42543</v>
      </c>
      <c r="B4187" s="81">
        <v>16</v>
      </c>
      <c r="H4187" s="501">
        <v>234.63840000000002</v>
      </c>
    </row>
    <row r="4188" spans="1:8" x14ac:dyDescent="0.2">
      <c r="A4188" s="80">
        <v>42543</v>
      </c>
      <c r="B4188" s="81">
        <v>17</v>
      </c>
      <c r="H4188" s="501">
        <v>236.94159999999999</v>
      </c>
    </row>
    <row r="4189" spans="1:8" x14ac:dyDescent="0.2">
      <c r="A4189" s="80">
        <v>42543</v>
      </c>
      <c r="B4189" s="81">
        <v>18</v>
      </c>
      <c r="H4189" s="501">
        <v>231.12399999999997</v>
      </c>
    </row>
    <row r="4190" spans="1:8" x14ac:dyDescent="0.2">
      <c r="A4190" s="80">
        <v>42543</v>
      </c>
      <c r="B4190" s="81">
        <v>19</v>
      </c>
      <c r="H4190" s="501">
        <v>214.78479999999999</v>
      </c>
    </row>
    <row r="4191" spans="1:8" x14ac:dyDescent="0.2">
      <c r="A4191" s="80">
        <v>42543</v>
      </c>
      <c r="B4191" s="81">
        <v>20</v>
      </c>
      <c r="H4191" s="501">
        <v>196.2056</v>
      </c>
    </row>
    <row r="4192" spans="1:8" x14ac:dyDescent="0.2">
      <c r="A4192" s="80">
        <v>42543</v>
      </c>
      <c r="B4192" s="81">
        <v>21</v>
      </c>
      <c r="H4192" s="501">
        <v>184.77200000000002</v>
      </c>
    </row>
    <row r="4193" spans="1:8" x14ac:dyDescent="0.2">
      <c r="A4193" s="80">
        <v>42543</v>
      </c>
      <c r="B4193" s="81">
        <v>22</v>
      </c>
      <c r="H4193" s="501">
        <v>169.88800000000001</v>
      </c>
    </row>
    <row r="4194" spans="1:8" x14ac:dyDescent="0.2">
      <c r="A4194" s="80">
        <v>42543</v>
      </c>
      <c r="B4194" s="81">
        <v>23</v>
      </c>
      <c r="H4194" s="501">
        <v>149.28800000000001</v>
      </c>
    </row>
    <row r="4195" spans="1:8" x14ac:dyDescent="0.2">
      <c r="A4195" s="80">
        <v>42543</v>
      </c>
      <c r="B4195" s="81">
        <v>24</v>
      </c>
      <c r="H4195" s="501">
        <v>130.62400000000002</v>
      </c>
    </row>
    <row r="4196" spans="1:8" x14ac:dyDescent="0.2">
      <c r="A4196" s="80">
        <v>42544</v>
      </c>
      <c r="B4196" s="81">
        <v>1</v>
      </c>
      <c r="H4196" s="501">
        <v>116.408</v>
      </c>
    </row>
    <row r="4197" spans="1:8" x14ac:dyDescent="0.2">
      <c r="A4197" s="80">
        <v>42544</v>
      </c>
      <c r="B4197" s="81">
        <v>2</v>
      </c>
      <c r="H4197" s="501">
        <v>106.86800000000002</v>
      </c>
    </row>
    <row r="4198" spans="1:8" x14ac:dyDescent="0.2">
      <c r="A4198" s="80">
        <v>42544</v>
      </c>
      <c r="B4198" s="81">
        <v>3</v>
      </c>
      <c r="H4198" s="501">
        <v>101.25200000000001</v>
      </c>
    </row>
    <row r="4199" spans="1:8" x14ac:dyDescent="0.2">
      <c r="A4199" s="80">
        <v>42544</v>
      </c>
      <c r="B4199" s="81">
        <v>4</v>
      </c>
      <c r="H4199" s="501">
        <v>99.02000000000001</v>
      </c>
    </row>
    <row r="4200" spans="1:8" x14ac:dyDescent="0.2">
      <c r="A4200" s="80">
        <v>42544</v>
      </c>
      <c r="B4200" s="81">
        <v>5</v>
      </c>
      <c r="H4200" s="501">
        <v>101.19200000000001</v>
      </c>
    </row>
    <row r="4201" spans="1:8" x14ac:dyDescent="0.2">
      <c r="A4201" s="80">
        <v>42544</v>
      </c>
      <c r="B4201" s="81">
        <v>6</v>
      </c>
      <c r="H4201" s="501">
        <v>110.264</v>
      </c>
    </row>
    <row r="4202" spans="1:8" x14ac:dyDescent="0.2">
      <c r="A4202" s="80">
        <v>42544</v>
      </c>
      <c r="B4202" s="81">
        <v>7</v>
      </c>
      <c r="H4202" s="501">
        <v>120.46400000000001</v>
      </c>
    </row>
    <row r="4203" spans="1:8" x14ac:dyDescent="0.2">
      <c r="A4203" s="80">
        <v>42544</v>
      </c>
      <c r="B4203" s="81">
        <v>8</v>
      </c>
      <c r="H4203" s="501">
        <v>131.56200000000001</v>
      </c>
    </row>
    <row r="4204" spans="1:8" x14ac:dyDescent="0.2">
      <c r="A4204" s="80">
        <v>42544</v>
      </c>
      <c r="B4204" s="81">
        <v>9</v>
      </c>
      <c r="H4204" s="501">
        <v>144.36000000000001</v>
      </c>
    </row>
    <row r="4205" spans="1:8" x14ac:dyDescent="0.2">
      <c r="A4205" s="80">
        <v>42544</v>
      </c>
      <c r="B4205" s="81">
        <v>10</v>
      </c>
      <c r="H4205" s="501">
        <v>158.79999999999998</v>
      </c>
    </row>
    <row r="4206" spans="1:8" x14ac:dyDescent="0.2">
      <c r="A4206" s="80">
        <v>42544</v>
      </c>
      <c r="B4206" s="81">
        <v>11</v>
      </c>
      <c r="H4206" s="501">
        <v>170.738</v>
      </c>
    </row>
    <row r="4207" spans="1:8" x14ac:dyDescent="0.2">
      <c r="A4207" s="80">
        <v>42544</v>
      </c>
      <c r="B4207" s="81">
        <v>12</v>
      </c>
      <c r="H4207" s="501">
        <v>180.98400000000001</v>
      </c>
    </row>
    <row r="4208" spans="1:8" x14ac:dyDescent="0.2">
      <c r="A4208" s="80">
        <v>42544</v>
      </c>
      <c r="B4208" s="81">
        <v>13</v>
      </c>
      <c r="H4208" s="501">
        <v>190.91800000000003</v>
      </c>
    </row>
    <row r="4209" spans="1:8" x14ac:dyDescent="0.2">
      <c r="A4209" s="80">
        <v>42544</v>
      </c>
      <c r="B4209" s="81">
        <v>14</v>
      </c>
      <c r="H4209" s="501">
        <v>200.81400000000002</v>
      </c>
    </row>
    <row r="4210" spans="1:8" x14ac:dyDescent="0.2">
      <c r="A4210" s="80">
        <v>42544</v>
      </c>
      <c r="B4210" s="81">
        <v>15</v>
      </c>
      <c r="H4210" s="501">
        <v>210.49199999999999</v>
      </c>
    </row>
    <row r="4211" spans="1:8" x14ac:dyDescent="0.2">
      <c r="A4211" s="80">
        <v>42544</v>
      </c>
      <c r="B4211" s="81">
        <v>16</v>
      </c>
      <c r="H4211" s="501">
        <v>216.86600000000001</v>
      </c>
    </row>
    <row r="4212" spans="1:8" x14ac:dyDescent="0.2">
      <c r="A4212" s="80">
        <v>42544</v>
      </c>
      <c r="B4212" s="81">
        <v>17</v>
      </c>
      <c r="H4212" s="501">
        <v>219.53199999999998</v>
      </c>
    </row>
    <row r="4213" spans="1:8" x14ac:dyDescent="0.2">
      <c r="A4213" s="80">
        <v>42544</v>
      </c>
      <c r="B4213" s="81">
        <v>18</v>
      </c>
      <c r="H4213" s="501">
        <v>215.59800000000001</v>
      </c>
    </row>
    <row r="4214" spans="1:8" x14ac:dyDescent="0.2">
      <c r="A4214" s="80">
        <v>42544</v>
      </c>
      <c r="B4214" s="81">
        <v>19</v>
      </c>
      <c r="H4214" s="501">
        <v>200.816</v>
      </c>
    </row>
    <row r="4215" spans="1:8" x14ac:dyDescent="0.2">
      <c r="A4215" s="80">
        <v>42544</v>
      </c>
      <c r="B4215" s="81">
        <v>20</v>
      </c>
      <c r="H4215" s="501">
        <v>185.77600000000004</v>
      </c>
    </row>
    <row r="4216" spans="1:8" x14ac:dyDescent="0.2">
      <c r="A4216" s="80">
        <v>42544</v>
      </c>
      <c r="B4216" s="81">
        <v>21</v>
      </c>
      <c r="H4216" s="501">
        <v>177.39999999999998</v>
      </c>
    </row>
    <row r="4217" spans="1:8" x14ac:dyDescent="0.2">
      <c r="A4217" s="80">
        <v>42544</v>
      </c>
      <c r="B4217" s="81">
        <v>22</v>
      </c>
      <c r="H4217" s="501">
        <v>164.69200000000001</v>
      </c>
    </row>
    <row r="4218" spans="1:8" x14ac:dyDescent="0.2">
      <c r="A4218" s="80">
        <v>42544</v>
      </c>
      <c r="B4218" s="81">
        <v>23</v>
      </c>
      <c r="H4218" s="501">
        <v>145.90399999999997</v>
      </c>
    </row>
    <row r="4219" spans="1:8" x14ac:dyDescent="0.2">
      <c r="A4219" s="80">
        <v>42544</v>
      </c>
      <c r="B4219" s="81">
        <v>24</v>
      </c>
      <c r="H4219" s="501">
        <v>127.85600000000001</v>
      </c>
    </row>
    <row r="4220" spans="1:8" x14ac:dyDescent="0.2">
      <c r="A4220" s="80">
        <v>42545</v>
      </c>
      <c r="B4220" s="81">
        <v>1</v>
      </c>
      <c r="H4220" s="501">
        <v>114.4</v>
      </c>
    </row>
    <row r="4221" spans="1:8" x14ac:dyDescent="0.2">
      <c r="A4221" s="80">
        <v>42545</v>
      </c>
      <c r="B4221" s="81">
        <v>2</v>
      </c>
      <c r="H4221" s="501">
        <v>105.36</v>
      </c>
    </row>
    <row r="4222" spans="1:8" x14ac:dyDescent="0.2">
      <c r="A4222" s="80">
        <v>42545</v>
      </c>
      <c r="B4222" s="81">
        <v>3</v>
      </c>
      <c r="H4222" s="501">
        <v>99.043999999999997</v>
      </c>
    </row>
    <row r="4223" spans="1:8" x14ac:dyDescent="0.2">
      <c r="A4223" s="80">
        <v>42545</v>
      </c>
      <c r="B4223" s="81">
        <v>4</v>
      </c>
      <c r="H4223" s="501">
        <v>96.044000000000011</v>
      </c>
    </row>
    <row r="4224" spans="1:8" x14ac:dyDescent="0.2">
      <c r="A4224" s="80">
        <v>42545</v>
      </c>
      <c r="B4224" s="81">
        <v>5</v>
      </c>
      <c r="H4224" s="501">
        <v>97.872</v>
      </c>
    </row>
    <row r="4225" spans="1:8" x14ac:dyDescent="0.2">
      <c r="A4225" s="80">
        <v>42545</v>
      </c>
      <c r="B4225" s="81">
        <v>6</v>
      </c>
      <c r="H4225" s="501">
        <v>105.292</v>
      </c>
    </row>
    <row r="4226" spans="1:8" x14ac:dyDescent="0.2">
      <c r="A4226" s="80">
        <v>42545</v>
      </c>
      <c r="B4226" s="81">
        <v>7</v>
      </c>
      <c r="H4226" s="501">
        <v>114.61600000000001</v>
      </c>
    </row>
    <row r="4227" spans="1:8" x14ac:dyDescent="0.2">
      <c r="A4227" s="80">
        <v>42545</v>
      </c>
      <c r="B4227" s="81">
        <v>8</v>
      </c>
      <c r="H4227" s="501">
        <v>124.84400000000001</v>
      </c>
    </row>
    <row r="4228" spans="1:8" x14ac:dyDescent="0.2">
      <c r="A4228" s="80">
        <v>42545</v>
      </c>
      <c r="B4228" s="81">
        <v>9</v>
      </c>
      <c r="H4228" s="501">
        <v>137.76</v>
      </c>
    </row>
    <row r="4229" spans="1:8" x14ac:dyDescent="0.2">
      <c r="A4229" s="80">
        <v>42545</v>
      </c>
      <c r="B4229" s="81">
        <v>10</v>
      </c>
      <c r="H4229" s="501">
        <v>150.76799999999997</v>
      </c>
    </row>
    <row r="4230" spans="1:8" x14ac:dyDescent="0.2">
      <c r="A4230" s="80">
        <v>42545</v>
      </c>
      <c r="B4230" s="81">
        <v>11</v>
      </c>
      <c r="H4230" s="501">
        <v>162.76000000000002</v>
      </c>
    </row>
    <row r="4231" spans="1:8" x14ac:dyDescent="0.2">
      <c r="A4231" s="80">
        <v>42545</v>
      </c>
      <c r="B4231" s="81">
        <v>12</v>
      </c>
      <c r="H4231" s="501">
        <v>171.94399999999996</v>
      </c>
    </row>
    <row r="4232" spans="1:8" x14ac:dyDescent="0.2">
      <c r="A4232" s="80">
        <v>42545</v>
      </c>
      <c r="B4232" s="81">
        <v>13</v>
      </c>
      <c r="H4232" s="501">
        <v>180.316</v>
      </c>
    </row>
    <row r="4233" spans="1:8" x14ac:dyDescent="0.2">
      <c r="A4233" s="80">
        <v>42545</v>
      </c>
      <c r="B4233" s="81">
        <v>14</v>
      </c>
      <c r="H4233" s="501">
        <v>190.36399999999998</v>
      </c>
    </row>
    <row r="4234" spans="1:8" x14ac:dyDescent="0.2">
      <c r="A4234" s="80">
        <v>42545</v>
      </c>
      <c r="B4234" s="81">
        <v>15</v>
      </c>
      <c r="H4234" s="501">
        <v>199.93600000000001</v>
      </c>
    </row>
    <row r="4235" spans="1:8" x14ac:dyDescent="0.2">
      <c r="A4235" s="80">
        <v>42545</v>
      </c>
      <c r="B4235" s="81">
        <v>16</v>
      </c>
      <c r="H4235" s="501">
        <v>206.69200000000004</v>
      </c>
    </row>
    <row r="4236" spans="1:8" x14ac:dyDescent="0.2">
      <c r="A4236" s="80">
        <v>42545</v>
      </c>
      <c r="B4236" s="81">
        <v>17</v>
      </c>
      <c r="H4236" s="501">
        <v>209.964</v>
      </c>
    </row>
    <row r="4237" spans="1:8" x14ac:dyDescent="0.2">
      <c r="A4237" s="80">
        <v>42545</v>
      </c>
      <c r="B4237" s="81">
        <v>18</v>
      </c>
      <c r="H4237" s="501">
        <v>201.76400000000001</v>
      </c>
    </row>
    <row r="4238" spans="1:8" x14ac:dyDescent="0.2">
      <c r="A4238" s="80">
        <v>42545</v>
      </c>
      <c r="B4238" s="81">
        <v>19</v>
      </c>
      <c r="H4238" s="501">
        <v>185.71600000000001</v>
      </c>
    </row>
    <row r="4239" spans="1:8" x14ac:dyDescent="0.2">
      <c r="A4239" s="80">
        <v>42545</v>
      </c>
      <c r="B4239" s="81">
        <v>20</v>
      </c>
      <c r="H4239" s="501">
        <v>168.41200000000003</v>
      </c>
    </row>
    <row r="4240" spans="1:8" x14ac:dyDescent="0.2">
      <c r="A4240" s="80">
        <v>42545</v>
      </c>
      <c r="B4240" s="81">
        <v>21</v>
      </c>
      <c r="H4240" s="501">
        <v>160.56400000000002</v>
      </c>
    </row>
    <row r="4241" spans="1:8" x14ac:dyDescent="0.2">
      <c r="A4241" s="80">
        <v>42545</v>
      </c>
      <c r="B4241" s="81">
        <v>22</v>
      </c>
      <c r="H4241" s="501">
        <v>150.56399999999999</v>
      </c>
    </row>
    <row r="4242" spans="1:8" x14ac:dyDescent="0.2">
      <c r="A4242" s="80">
        <v>42545</v>
      </c>
      <c r="B4242" s="81">
        <v>23</v>
      </c>
      <c r="H4242" s="501">
        <v>134.696</v>
      </c>
    </row>
    <row r="4243" spans="1:8" x14ac:dyDescent="0.2">
      <c r="A4243" s="80">
        <v>42545</v>
      </c>
      <c r="B4243" s="81">
        <v>24</v>
      </c>
      <c r="H4243" s="501">
        <v>121.03600000000002</v>
      </c>
    </row>
    <row r="4244" spans="1:8" x14ac:dyDescent="0.2">
      <c r="A4244" s="80">
        <v>42546</v>
      </c>
      <c r="B4244" s="81">
        <v>1</v>
      </c>
      <c r="H4244" s="501">
        <v>108.44</v>
      </c>
    </row>
    <row r="4245" spans="1:8" x14ac:dyDescent="0.2">
      <c r="A4245" s="80">
        <v>42546</v>
      </c>
      <c r="B4245" s="81">
        <v>2</v>
      </c>
      <c r="H4245" s="501">
        <v>101.16400000000002</v>
      </c>
    </row>
    <row r="4246" spans="1:8" x14ac:dyDescent="0.2">
      <c r="A4246" s="80">
        <v>42546</v>
      </c>
      <c r="B4246" s="81">
        <v>3</v>
      </c>
      <c r="H4246" s="501">
        <v>95.795999999999992</v>
      </c>
    </row>
    <row r="4247" spans="1:8" x14ac:dyDescent="0.2">
      <c r="A4247" s="80">
        <v>42546</v>
      </c>
      <c r="B4247" s="81">
        <v>4</v>
      </c>
      <c r="H4247" s="501">
        <v>92.872</v>
      </c>
    </row>
    <row r="4248" spans="1:8" x14ac:dyDescent="0.2">
      <c r="A4248" s="80">
        <v>42546</v>
      </c>
      <c r="B4248" s="81">
        <v>5</v>
      </c>
      <c r="H4248" s="501">
        <v>92.391999999999982</v>
      </c>
    </row>
    <row r="4249" spans="1:8" x14ac:dyDescent="0.2">
      <c r="A4249" s="80">
        <v>42546</v>
      </c>
      <c r="B4249" s="81">
        <v>6</v>
      </c>
      <c r="H4249" s="501">
        <v>93.051999999999992</v>
      </c>
    </row>
    <row r="4250" spans="1:8" x14ac:dyDescent="0.2">
      <c r="A4250" s="80">
        <v>42546</v>
      </c>
      <c r="B4250" s="81">
        <v>7</v>
      </c>
      <c r="H4250" s="501">
        <v>95.196000000000026</v>
      </c>
    </row>
    <row r="4251" spans="1:8" x14ac:dyDescent="0.2">
      <c r="A4251" s="80">
        <v>42546</v>
      </c>
      <c r="B4251" s="81">
        <v>8</v>
      </c>
      <c r="H4251" s="501">
        <v>103.99799999999999</v>
      </c>
    </row>
    <row r="4252" spans="1:8" x14ac:dyDescent="0.2">
      <c r="A4252" s="80">
        <v>42546</v>
      </c>
      <c r="B4252" s="81">
        <v>9</v>
      </c>
      <c r="H4252" s="501">
        <v>117.77399999999997</v>
      </c>
    </row>
    <row r="4253" spans="1:8" x14ac:dyDescent="0.2">
      <c r="A4253" s="80">
        <v>42546</v>
      </c>
      <c r="B4253" s="81">
        <v>10</v>
      </c>
      <c r="H4253" s="501">
        <v>132.256</v>
      </c>
    </row>
    <row r="4254" spans="1:8" x14ac:dyDescent="0.2">
      <c r="A4254" s="80">
        <v>42546</v>
      </c>
      <c r="B4254" s="81">
        <v>11</v>
      </c>
      <c r="H4254" s="501">
        <v>144.44399999999999</v>
      </c>
    </row>
    <row r="4255" spans="1:8" x14ac:dyDescent="0.2">
      <c r="A4255" s="80">
        <v>42546</v>
      </c>
      <c r="B4255" s="81">
        <v>12</v>
      </c>
      <c r="H4255" s="501">
        <v>155.916</v>
      </c>
    </row>
    <row r="4256" spans="1:8" x14ac:dyDescent="0.2">
      <c r="A4256" s="80">
        <v>42546</v>
      </c>
      <c r="B4256" s="81">
        <v>13</v>
      </c>
      <c r="H4256" s="501">
        <v>167.01</v>
      </c>
    </row>
    <row r="4257" spans="1:8" x14ac:dyDescent="0.2">
      <c r="A4257" s="80">
        <v>42546</v>
      </c>
      <c r="B4257" s="81">
        <v>14</v>
      </c>
      <c r="H4257" s="501">
        <v>176.15799999999999</v>
      </c>
    </row>
    <row r="4258" spans="1:8" x14ac:dyDescent="0.2">
      <c r="A4258" s="80">
        <v>42546</v>
      </c>
      <c r="B4258" s="81">
        <v>15</v>
      </c>
      <c r="H4258" s="501">
        <v>186.80600000000001</v>
      </c>
    </row>
    <row r="4259" spans="1:8" x14ac:dyDescent="0.2">
      <c r="A4259" s="80">
        <v>42546</v>
      </c>
      <c r="B4259" s="81">
        <v>16</v>
      </c>
      <c r="H4259" s="501">
        <v>194.11</v>
      </c>
    </row>
    <row r="4260" spans="1:8" x14ac:dyDescent="0.2">
      <c r="A4260" s="80">
        <v>42546</v>
      </c>
      <c r="B4260" s="81">
        <v>17</v>
      </c>
      <c r="H4260" s="501">
        <v>197.45200000000003</v>
      </c>
    </row>
    <row r="4261" spans="1:8" x14ac:dyDescent="0.2">
      <c r="A4261" s="80">
        <v>42546</v>
      </c>
      <c r="B4261" s="81">
        <v>18</v>
      </c>
      <c r="H4261" s="501">
        <v>194.96199999999999</v>
      </c>
    </row>
    <row r="4262" spans="1:8" x14ac:dyDescent="0.2">
      <c r="A4262" s="80">
        <v>42546</v>
      </c>
      <c r="B4262" s="81">
        <v>19</v>
      </c>
      <c r="H4262" s="501">
        <v>184.86200000000002</v>
      </c>
    </row>
    <row r="4263" spans="1:8" x14ac:dyDescent="0.2">
      <c r="A4263" s="80">
        <v>42546</v>
      </c>
      <c r="B4263" s="81">
        <v>20</v>
      </c>
      <c r="H4263" s="501">
        <v>170.34800000000001</v>
      </c>
    </row>
    <row r="4264" spans="1:8" x14ac:dyDescent="0.2">
      <c r="A4264" s="80">
        <v>42546</v>
      </c>
      <c r="B4264" s="81">
        <v>21</v>
      </c>
      <c r="H4264" s="501">
        <v>163.68800000000002</v>
      </c>
    </row>
    <row r="4265" spans="1:8" x14ac:dyDescent="0.2">
      <c r="A4265" s="80">
        <v>42546</v>
      </c>
      <c r="B4265" s="81">
        <v>22</v>
      </c>
      <c r="H4265" s="501">
        <v>153.27600000000001</v>
      </c>
    </row>
    <row r="4266" spans="1:8" x14ac:dyDescent="0.2">
      <c r="A4266" s="80">
        <v>42546</v>
      </c>
      <c r="B4266" s="81">
        <v>23</v>
      </c>
      <c r="H4266" s="501">
        <v>138.34</v>
      </c>
    </row>
    <row r="4267" spans="1:8" x14ac:dyDescent="0.2">
      <c r="A4267" s="80">
        <v>42546</v>
      </c>
      <c r="B4267" s="81">
        <v>24</v>
      </c>
      <c r="H4267" s="501">
        <v>124.84399999999999</v>
      </c>
    </row>
    <row r="4268" spans="1:8" x14ac:dyDescent="0.2">
      <c r="A4268" s="80">
        <v>42547</v>
      </c>
      <c r="B4268" s="81">
        <v>1</v>
      </c>
      <c r="H4268" s="501">
        <v>112.464</v>
      </c>
    </row>
    <row r="4269" spans="1:8" x14ac:dyDescent="0.2">
      <c r="A4269" s="80">
        <v>42547</v>
      </c>
      <c r="B4269" s="81">
        <v>2</v>
      </c>
      <c r="H4269" s="501">
        <v>103.788</v>
      </c>
    </row>
    <row r="4270" spans="1:8" x14ac:dyDescent="0.2">
      <c r="A4270" s="80">
        <v>42547</v>
      </c>
      <c r="B4270" s="81">
        <v>3</v>
      </c>
      <c r="H4270" s="501">
        <v>98.088000000000008</v>
      </c>
    </row>
    <row r="4271" spans="1:8" x14ac:dyDescent="0.2">
      <c r="A4271" s="80">
        <v>42547</v>
      </c>
      <c r="B4271" s="81">
        <v>4</v>
      </c>
      <c r="H4271" s="501">
        <v>94.216000000000008</v>
      </c>
    </row>
    <row r="4272" spans="1:8" x14ac:dyDescent="0.2">
      <c r="A4272" s="80">
        <v>42547</v>
      </c>
      <c r="B4272" s="81">
        <v>5</v>
      </c>
      <c r="H4272" s="501">
        <v>92.292000000000016</v>
      </c>
    </row>
    <row r="4273" spans="1:8" x14ac:dyDescent="0.2">
      <c r="A4273" s="80">
        <v>42547</v>
      </c>
      <c r="B4273" s="81">
        <v>6</v>
      </c>
      <c r="H4273" s="501">
        <v>91.919999999999987</v>
      </c>
    </row>
    <row r="4274" spans="1:8" x14ac:dyDescent="0.2">
      <c r="A4274" s="80">
        <v>42547</v>
      </c>
      <c r="B4274" s="81">
        <v>7</v>
      </c>
      <c r="H4274" s="501">
        <v>92.915999999999997</v>
      </c>
    </row>
    <row r="4275" spans="1:8" x14ac:dyDescent="0.2">
      <c r="A4275" s="80">
        <v>42547</v>
      </c>
      <c r="B4275" s="81">
        <v>8</v>
      </c>
      <c r="H4275" s="501">
        <v>100.60000000000001</v>
      </c>
    </row>
    <row r="4276" spans="1:8" x14ac:dyDescent="0.2">
      <c r="A4276" s="80">
        <v>42547</v>
      </c>
      <c r="B4276" s="81">
        <v>9</v>
      </c>
      <c r="H4276" s="501">
        <v>113.79400000000001</v>
      </c>
    </row>
    <row r="4277" spans="1:8" x14ac:dyDescent="0.2">
      <c r="A4277" s="80">
        <v>42547</v>
      </c>
      <c r="B4277" s="81">
        <v>10</v>
      </c>
      <c r="H4277" s="501">
        <v>127.29200000000002</v>
      </c>
    </row>
    <row r="4278" spans="1:8" x14ac:dyDescent="0.2">
      <c r="A4278" s="80">
        <v>42547</v>
      </c>
      <c r="B4278" s="81">
        <v>11</v>
      </c>
      <c r="H4278" s="501">
        <v>142.51400000000001</v>
      </c>
    </row>
    <row r="4279" spans="1:8" x14ac:dyDescent="0.2">
      <c r="A4279" s="80">
        <v>42547</v>
      </c>
      <c r="B4279" s="81">
        <v>12</v>
      </c>
      <c r="H4279" s="501">
        <v>159.28</v>
      </c>
    </row>
    <row r="4280" spans="1:8" x14ac:dyDescent="0.2">
      <c r="A4280" s="80">
        <v>42547</v>
      </c>
      <c r="B4280" s="81">
        <v>13</v>
      </c>
      <c r="H4280" s="501">
        <v>176.42</v>
      </c>
    </row>
    <row r="4281" spans="1:8" x14ac:dyDescent="0.2">
      <c r="A4281" s="80">
        <v>42547</v>
      </c>
      <c r="B4281" s="81">
        <v>14</v>
      </c>
      <c r="H4281" s="501">
        <v>192.63</v>
      </c>
    </row>
    <row r="4282" spans="1:8" x14ac:dyDescent="0.2">
      <c r="A4282" s="80">
        <v>42547</v>
      </c>
      <c r="B4282" s="81">
        <v>15</v>
      </c>
      <c r="H4282" s="501">
        <v>208.07</v>
      </c>
    </row>
    <row r="4283" spans="1:8" x14ac:dyDescent="0.2">
      <c r="A4283" s="80">
        <v>42547</v>
      </c>
      <c r="B4283" s="81">
        <v>16</v>
      </c>
      <c r="H4283" s="501">
        <v>214.65200000000002</v>
      </c>
    </row>
    <row r="4284" spans="1:8" x14ac:dyDescent="0.2">
      <c r="A4284" s="80">
        <v>42547</v>
      </c>
      <c r="B4284" s="81">
        <v>17</v>
      </c>
      <c r="H4284" s="501">
        <v>216.64800000000002</v>
      </c>
    </row>
    <row r="4285" spans="1:8" x14ac:dyDescent="0.2">
      <c r="A4285" s="80">
        <v>42547</v>
      </c>
      <c r="B4285" s="81">
        <v>18</v>
      </c>
      <c r="H4285" s="501">
        <v>211.488</v>
      </c>
    </row>
    <row r="4286" spans="1:8" x14ac:dyDescent="0.2">
      <c r="A4286" s="80">
        <v>42547</v>
      </c>
      <c r="B4286" s="81">
        <v>19</v>
      </c>
      <c r="H4286" s="501">
        <v>200.79599999999999</v>
      </c>
    </row>
    <row r="4287" spans="1:8" x14ac:dyDescent="0.2">
      <c r="A4287" s="80">
        <v>42547</v>
      </c>
      <c r="B4287" s="81">
        <v>20</v>
      </c>
      <c r="H4287" s="501">
        <v>185.76800000000003</v>
      </c>
    </row>
    <row r="4288" spans="1:8" x14ac:dyDescent="0.2">
      <c r="A4288" s="80">
        <v>42547</v>
      </c>
      <c r="B4288" s="81">
        <v>21</v>
      </c>
      <c r="H4288" s="501">
        <v>174.68400000000003</v>
      </c>
    </row>
    <row r="4289" spans="1:8" x14ac:dyDescent="0.2">
      <c r="A4289" s="80">
        <v>42547</v>
      </c>
      <c r="B4289" s="81">
        <v>22</v>
      </c>
      <c r="H4289" s="501">
        <v>164.38799999999998</v>
      </c>
    </row>
    <row r="4290" spans="1:8" x14ac:dyDescent="0.2">
      <c r="A4290" s="80">
        <v>42547</v>
      </c>
      <c r="B4290" s="81">
        <v>23</v>
      </c>
      <c r="H4290" s="501">
        <v>147.05600000000004</v>
      </c>
    </row>
    <row r="4291" spans="1:8" x14ac:dyDescent="0.2">
      <c r="A4291" s="80">
        <v>42547</v>
      </c>
      <c r="B4291" s="81">
        <v>24</v>
      </c>
      <c r="H4291" s="501">
        <v>129.83199999999999</v>
      </c>
    </row>
    <row r="4292" spans="1:8" x14ac:dyDescent="0.2">
      <c r="A4292" s="80">
        <v>42548</v>
      </c>
      <c r="B4292" s="81">
        <v>1</v>
      </c>
      <c r="H4292" s="501">
        <v>116.536</v>
      </c>
    </row>
    <row r="4293" spans="1:8" x14ac:dyDescent="0.2">
      <c r="A4293" s="80">
        <v>42548</v>
      </c>
      <c r="B4293" s="81">
        <v>2</v>
      </c>
      <c r="H4293" s="501">
        <v>108.77199999999999</v>
      </c>
    </row>
    <row r="4294" spans="1:8" x14ac:dyDescent="0.2">
      <c r="A4294" s="80">
        <v>42548</v>
      </c>
      <c r="B4294" s="81">
        <v>3</v>
      </c>
      <c r="H4294" s="501">
        <v>103.98799999999999</v>
      </c>
    </row>
    <row r="4295" spans="1:8" x14ac:dyDescent="0.2">
      <c r="A4295" s="80">
        <v>42548</v>
      </c>
      <c r="B4295" s="81">
        <v>4</v>
      </c>
      <c r="H4295" s="501">
        <v>102.876</v>
      </c>
    </row>
    <row r="4296" spans="1:8" x14ac:dyDescent="0.2">
      <c r="A4296" s="80">
        <v>42548</v>
      </c>
      <c r="B4296" s="81">
        <v>5</v>
      </c>
      <c r="H4296" s="501">
        <v>108.24799999999998</v>
      </c>
    </row>
    <row r="4297" spans="1:8" x14ac:dyDescent="0.2">
      <c r="A4297" s="80">
        <v>42548</v>
      </c>
      <c r="B4297" s="81">
        <v>6</v>
      </c>
      <c r="H4297" s="501">
        <v>115.59200000000001</v>
      </c>
    </row>
    <row r="4298" spans="1:8" x14ac:dyDescent="0.2">
      <c r="A4298" s="80">
        <v>42548</v>
      </c>
      <c r="B4298" s="81">
        <v>7</v>
      </c>
      <c r="H4298" s="501">
        <v>124.20399999999999</v>
      </c>
    </row>
    <row r="4299" spans="1:8" x14ac:dyDescent="0.2">
      <c r="A4299" s="80">
        <v>42548</v>
      </c>
      <c r="B4299" s="81">
        <v>8</v>
      </c>
      <c r="H4299" s="501">
        <v>139.15600000000001</v>
      </c>
    </row>
    <row r="4300" spans="1:8" x14ac:dyDescent="0.2">
      <c r="A4300" s="80">
        <v>42548</v>
      </c>
      <c r="B4300" s="81">
        <v>9</v>
      </c>
      <c r="H4300" s="501">
        <v>156.03200000000001</v>
      </c>
    </row>
    <row r="4301" spans="1:8" x14ac:dyDescent="0.2">
      <c r="A4301" s="80">
        <v>42548</v>
      </c>
      <c r="B4301" s="81">
        <v>10</v>
      </c>
      <c r="H4301" s="501">
        <v>173.04399999999998</v>
      </c>
    </row>
    <row r="4302" spans="1:8" x14ac:dyDescent="0.2">
      <c r="A4302" s="80">
        <v>42548</v>
      </c>
      <c r="B4302" s="81">
        <v>11</v>
      </c>
      <c r="H4302" s="501">
        <v>188.88400000000001</v>
      </c>
    </row>
    <row r="4303" spans="1:8" x14ac:dyDescent="0.2">
      <c r="A4303" s="80">
        <v>42548</v>
      </c>
      <c r="B4303" s="81">
        <v>12</v>
      </c>
      <c r="H4303" s="501">
        <v>204.74799999999999</v>
      </c>
    </row>
    <row r="4304" spans="1:8" x14ac:dyDescent="0.2">
      <c r="A4304" s="80">
        <v>42548</v>
      </c>
      <c r="B4304" s="81">
        <v>13</v>
      </c>
      <c r="H4304" s="501">
        <v>218.512</v>
      </c>
    </row>
    <row r="4305" spans="1:8" x14ac:dyDescent="0.2">
      <c r="A4305" s="80">
        <v>42548</v>
      </c>
      <c r="B4305" s="81">
        <v>14</v>
      </c>
      <c r="H4305" s="501">
        <v>235.62200000000004</v>
      </c>
    </row>
    <row r="4306" spans="1:8" x14ac:dyDescent="0.2">
      <c r="A4306" s="80">
        <v>42548</v>
      </c>
      <c r="B4306" s="81">
        <v>15</v>
      </c>
      <c r="H4306" s="501">
        <v>252.11070000000004</v>
      </c>
    </row>
    <row r="4307" spans="1:8" x14ac:dyDescent="0.2">
      <c r="A4307" s="80">
        <v>42548</v>
      </c>
      <c r="B4307" s="81">
        <v>16</v>
      </c>
      <c r="H4307" s="501">
        <v>265.40989999999999</v>
      </c>
    </row>
    <row r="4308" spans="1:8" x14ac:dyDescent="0.2">
      <c r="A4308" s="80">
        <v>42548</v>
      </c>
      <c r="B4308" s="81">
        <v>17</v>
      </c>
      <c r="H4308" s="501">
        <v>266.94589999999999</v>
      </c>
    </row>
    <row r="4309" spans="1:8" x14ac:dyDescent="0.2">
      <c r="A4309" s="80">
        <v>42548</v>
      </c>
      <c r="B4309" s="81">
        <v>18</v>
      </c>
      <c r="H4309" s="501">
        <v>266.4194</v>
      </c>
    </row>
    <row r="4310" spans="1:8" x14ac:dyDescent="0.2">
      <c r="A4310" s="80">
        <v>42548</v>
      </c>
      <c r="B4310" s="81">
        <v>19</v>
      </c>
      <c r="H4310" s="501">
        <v>243.93650000000002</v>
      </c>
    </row>
    <row r="4311" spans="1:8" x14ac:dyDescent="0.2">
      <c r="A4311" s="80">
        <v>42548</v>
      </c>
      <c r="B4311" s="81">
        <v>20</v>
      </c>
      <c r="H4311" s="501">
        <v>224.48069999999998</v>
      </c>
    </row>
    <row r="4312" spans="1:8" x14ac:dyDescent="0.2">
      <c r="A4312" s="80">
        <v>42548</v>
      </c>
      <c r="B4312" s="81">
        <v>21</v>
      </c>
      <c r="H4312" s="501">
        <v>214.83199999999997</v>
      </c>
    </row>
    <row r="4313" spans="1:8" x14ac:dyDescent="0.2">
      <c r="A4313" s="80">
        <v>42548</v>
      </c>
      <c r="B4313" s="81">
        <v>22</v>
      </c>
      <c r="H4313" s="501">
        <v>199.26400000000001</v>
      </c>
    </row>
    <row r="4314" spans="1:8" x14ac:dyDescent="0.2">
      <c r="A4314" s="80">
        <v>42548</v>
      </c>
      <c r="B4314" s="81">
        <v>23</v>
      </c>
      <c r="H4314" s="501">
        <v>174.30399999999997</v>
      </c>
    </row>
    <row r="4315" spans="1:8" x14ac:dyDescent="0.2">
      <c r="A4315" s="80">
        <v>42548</v>
      </c>
      <c r="B4315" s="81">
        <v>24</v>
      </c>
      <c r="H4315" s="501">
        <v>151.12799999999999</v>
      </c>
    </row>
    <row r="4316" spans="1:8" x14ac:dyDescent="0.2">
      <c r="A4316" s="80">
        <v>42549</v>
      </c>
      <c r="B4316" s="81">
        <v>1</v>
      </c>
      <c r="H4316" s="501">
        <v>133.024</v>
      </c>
    </row>
    <row r="4317" spans="1:8" x14ac:dyDescent="0.2">
      <c r="A4317" s="80">
        <v>42549</v>
      </c>
      <c r="B4317" s="81">
        <v>2</v>
      </c>
      <c r="H4317" s="501">
        <v>121.46799999999999</v>
      </c>
    </row>
    <row r="4318" spans="1:8" x14ac:dyDescent="0.2">
      <c r="A4318" s="80">
        <v>42549</v>
      </c>
      <c r="B4318" s="81">
        <v>3</v>
      </c>
      <c r="H4318" s="501">
        <v>113.63600000000002</v>
      </c>
    </row>
    <row r="4319" spans="1:8" x14ac:dyDescent="0.2">
      <c r="A4319" s="80">
        <v>42549</v>
      </c>
      <c r="B4319" s="81">
        <v>4</v>
      </c>
      <c r="H4319" s="501">
        <v>109.93199999999999</v>
      </c>
    </row>
    <row r="4320" spans="1:8" x14ac:dyDescent="0.2">
      <c r="A4320" s="80">
        <v>42549</v>
      </c>
      <c r="B4320" s="81">
        <v>5</v>
      </c>
      <c r="H4320" s="501">
        <v>112.18400000000003</v>
      </c>
    </row>
    <row r="4321" spans="1:8" x14ac:dyDescent="0.2">
      <c r="A4321" s="80">
        <v>42549</v>
      </c>
      <c r="B4321" s="81">
        <v>6</v>
      </c>
      <c r="H4321" s="501">
        <v>119.98400000000001</v>
      </c>
    </row>
    <row r="4322" spans="1:8" x14ac:dyDescent="0.2">
      <c r="A4322" s="80">
        <v>42549</v>
      </c>
      <c r="B4322" s="81">
        <v>7</v>
      </c>
      <c r="H4322" s="501">
        <v>132.17599999999999</v>
      </c>
    </row>
    <row r="4323" spans="1:8" x14ac:dyDescent="0.2">
      <c r="A4323" s="80">
        <v>42549</v>
      </c>
      <c r="B4323" s="81">
        <v>8</v>
      </c>
      <c r="H4323" s="501">
        <v>144.86799999999999</v>
      </c>
    </row>
    <row r="4324" spans="1:8" x14ac:dyDescent="0.2">
      <c r="A4324" s="80">
        <v>42549</v>
      </c>
      <c r="B4324" s="81">
        <v>9</v>
      </c>
      <c r="H4324" s="501">
        <v>157.94399999999996</v>
      </c>
    </row>
    <row r="4325" spans="1:8" x14ac:dyDescent="0.2">
      <c r="A4325" s="80">
        <v>42549</v>
      </c>
      <c r="B4325" s="81">
        <v>10</v>
      </c>
      <c r="H4325" s="501">
        <v>171.53199999999998</v>
      </c>
    </row>
    <row r="4326" spans="1:8" x14ac:dyDescent="0.2">
      <c r="A4326" s="80">
        <v>42549</v>
      </c>
      <c r="B4326" s="81">
        <v>11</v>
      </c>
      <c r="H4326" s="501">
        <v>185.636</v>
      </c>
    </row>
    <row r="4327" spans="1:8" x14ac:dyDescent="0.2">
      <c r="A4327" s="80">
        <v>42549</v>
      </c>
      <c r="B4327" s="81">
        <v>12</v>
      </c>
      <c r="H4327" s="501">
        <v>196.9</v>
      </c>
    </row>
    <row r="4328" spans="1:8" x14ac:dyDescent="0.2">
      <c r="A4328" s="80">
        <v>42549</v>
      </c>
      <c r="B4328" s="81">
        <v>13</v>
      </c>
      <c r="H4328" s="501">
        <v>204.72800000000001</v>
      </c>
    </row>
    <row r="4329" spans="1:8" x14ac:dyDescent="0.2">
      <c r="A4329" s="80">
        <v>42549</v>
      </c>
      <c r="B4329" s="81">
        <v>14</v>
      </c>
      <c r="H4329" s="501">
        <v>212.52799999999999</v>
      </c>
    </row>
    <row r="4330" spans="1:8" x14ac:dyDescent="0.2">
      <c r="A4330" s="80">
        <v>42549</v>
      </c>
      <c r="B4330" s="81">
        <v>15</v>
      </c>
      <c r="H4330" s="501">
        <v>225.6917</v>
      </c>
    </row>
    <row r="4331" spans="1:8" x14ac:dyDescent="0.2">
      <c r="A4331" s="80">
        <v>42549</v>
      </c>
      <c r="B4331" s="81">
        <v>16</v>
      </c>
      <c r="H4331" s="501">
        <v>236.1164</v>
      </c>
    </row>
    <row r="4332" spans="1:8" x14ac:dyDescent="0.2">
      <c r="A4332" s="80">
        <v>42549</v>
      </c>
      <c r="B4332" s="81">
        <v>17</v>
      </c>
      <c r="H4332" s="501">
        <v>225.51130000000003</v>
      </c>
    </row>
    <row r="4333" spans="1:8" x14ac:dyDescent="0.2">
      <c r="A4333" s="80">
        <v>42549</v>
      </c>
      <c r="B4333" s="81">
        <v>18</v>
      </c>
      <c r="H4333" s="501">
        <v>210.50079999999997</v>
      </c>
    </row>
    <row r="4334" spans="1:8" x14ac:dyDescent="0.2">
      <c r="A4334" s="80">
        <v>42549</v>
      </c>
      <c r="B4334" s="81">
        <v>19</v>
      </c>
      <c r="H4334" s="501">
        <v>195.77509999999998</v>
      </c>
    </row>
    <row r="4335" spans="1:8" x14ac:dyDescent="0.2">
      <c r="A4335" s="80">
        <v>42549</v>
      </c>
      <c r="B4335" s="81">
        <v>20</v>
      </c>
      <c r="H4335" s="501">
        <v>182.39600000000002</v>
      </c>
    </row>
    <row r="4336" spans="1:8" x14ac:dyDescent="0.2">
      <c r="A4336" s="80">
        <v>42549</v>
      </c>
      <c r="B4336" s="81">
        <v>21</v>
      </c>
      <c r="H4336" s="501">
        <v>176.62800000000001</v>
      </c>
    </row>
    <row r="4337" spans="1:8" x14ac:dyDescent="0.2">
      <c r="A4337" s="80">
        <v>42549</v>
      </c>
      <c r="B4337" s="81">
        <v>22</v>
      </c>
      <c r="H4337" s="501">
        <v>166.06399999999999</v>
      </c>
    </row>
    <row r="4338" spans="1:8" x14ac:dyDescent="0.2">
      <c r="A4338" s="80">
        <v>42549</v>
      </c>
      <c r="B4338" s="81">
        <v>23</v>
      </c>
      <c r="H4338" s="501">
        <v>146.624</v>
      </c>
    </row>
    <row r="4339" spans="1:8" x14ac:dyDescent="0.2">
      <c r="A4339" s="80">
        <v>42549</v>
      </c>
      <c r="B4339" s="81">
        <v>24</v>
      </c>
      <c r="H4339" s="501">
        <v>129.88800000000001</v>
      </c>
    </row>
    <row r="4340" spans="1:8" x14ac:dyDescent="0.2">
      <c r="A4340" s="80">
        <v>42550</v>
      </c>
      <c r="B4340" s="81">
        <v>1</v>
      </c>
      <c r="H4340" s="501">
        <v>116.25200000000002</v>
      </c>
    </row>
    <row r="4341" spans="1:8" x14ac:dyDescent="0.2">
      <c r="A4341" s="80">
        <v>42550</v>
      </c>
      <c r="B4341" s="81">
        <v>2</v>
      </c>
      <c r="H4341" s="501">
        <v>107.292</v>
      </c>
    </row>
    <row r="4342" spans="1:8" x14ac:dyDescent="0.2">
      <c r="A4342" s="80">
        <v>42550</v>
      </c>
      <c r="B4342" s="81">
        <v>3</v>
      </c>
      <c r="H4342" s="501">
        <v>101.696</v>
      </c>
    </row>
    <row r="4343" spans="1:8" x14ac:dyDescent="0.2">
      <c r="A4343" s="80">
        <v>42550</v>
      </c>
      <c r="B4343" s="81">
        <v>4</v>
      </c>
      <c r="H4343" s="501">
        <v>99.007999999999996</v>
      </c>
    </row>
    <row r="4344" spans="1:8" x14ac:dyDescent="0.2">
      <c r="A4344" s="80">
        <v>42550</v>
      </c>
      <c r="B4344" s="81">
        <v>5</v>
      </c>
      <c r="H4344" s="501">
        <v>100.82</v>
      </c>
    </row>
    <row r="4345" spans="1:8" x14ac:dyDescent="0.2">
      <c r="A4345" s="80">
        <v>42550</v>
      </c>
      <c r="B4345" s="81">
        <v>6</v>
      </c>
      <c r="H4345" s="501">
        <v>108.93600000000001</v>
      </c>
    </row>
    <row r="4346" spans="1:8" x14ac:dyDescent="0.2">
      <c r="A4346" s="80">
        <v>42550</v>
      </c>
      <c r="B4346" s="81">
        <v>7</v>
      </c>
      <c r="H4346" s="501">
        <v>120.38800000000001</v>
      </c>
    </row>
    <row r="4347" spans="1:8" x14ac:dyDescent="0.2">
      <c r="A4347" s="80">
        <v>42550</v>
      </c>
      <c r="B4347" s="81">
        <v>8</v>
      </c>
      <c r="H4347" s="501">
        <v>134.89000000000001</v>
      </c>
    </row>
    <row r="4348" spans="1:8" x14ac:dyDescent="0.2">
      <c r="A4348" s="80">
        <v>42550</v>
      </c>
      <c r="B4348" s="81">
        <v>9</v>
      </c>
      <c r="H4348" s="501">
        <v>150.822</v>
      </c>
    </row>
    <row r="4349" spans="1:8" x14ac:dyDescent="0.2">
      <c r="A4349" s="80">
        <v>42550</v>
      </c>
      <c r="B4349" s="81">
        <v>10</v>
      </c>
      <c r="H4349" s="501">
        <v>165.72200000000001</v>
      </c>
    </row>
    <row r="4350" spans="1:8" x14ac:dyDescent="0.2">
      <c r="A4350" s="80">
        <v>42550</v>
      </c>
      <c r="B4350" s="81">
        <v>11</v>
      </c>
      <c r="H4350" s="501">
        <v>182.154</v>
      </c>
    </row>
    <row r="4351" spans="1:8" x14ac:dyDescent="0.2">
      <c r="A4351" s="80">
        <v>42550</v>
      </c>
      <c r="B4351" s="81">
        <v>12</v>
      </c>
      <c r="H4351" s="501">
        <v>199.01399999999995</v>
      </c>
    </row>
    <row r="4352" spans="1:8" x14ac:dyDescent="0.2">
      <c r="A4352" s="80">
        <v>42550</v>
      </c>
      <c r="B4352" s="81">
        <v>13</v>
      </c>
      <c r="H4352" s="501">
        <v>214.85</v>
      </c>
    </row>
    <row r="4353" spans="1:8" x14ac:dyDescent="0.2">
      <c r="A4353" s="80">
        <v>42550</v>
      </c>
      <c r="B4353" s="81">
        <v>14</v>
      </c>
      <c r="H4353" s="501">
        <v>229.1875</v>
      </c>
    </row>
    <row r="4354" spans="1:8" x14ac:dyDescent="0.2">
      <c r="A4354" s="80">
        <v>42550</v>
      </c>
      <c r="B4354" s="81">
        <v>15</v>
      </c>
      <c r="H4354" s="501">
        <v>242.72239999999999</v>
      </c>
    </row>
    <row r="4355" spans="1:8" x14ac:dyDescent="0.2">
      <c r="A4355" s="80">
        <v>42550</v>
      </c>
      <c r="B4355" s="81">
        <v>16</v>
      </c>
      <c r="H4355" s="501">
        <v>251.2474</v>
      </c>
    </row>
    <row r="4356" spans="1:8" x14ac:dyDescent="0.2">
      <c r="A4356" s="80">
        <v>42550</v>
      </c>
      <c r="B4356" s="81">
        <v>17</v>
      </c>
      <c r="H4356" s="501">
        <v>251.2567</v>
      </c>
    </row>
    <row r="4357" spans="1:8" x14ac:dyDescent="0.2">
      <c r="A4357" s="80">
        <v>42550</v>
      </c>
      <c r="B4357" s="81">
        <v>18</v>
      </c>
      <c r="H4357" s="501">
        <v>245.97369999999998</v>
      </c>
    </row>
    <row r="4358" spans="1:8" x14ac:dyDescent="0.2">
      <c r="A4358" s="80">
        <v>42550</v>
      </c>
      <c r="B4358" s="81">
        <v>19</v>
      </c>
      <c r="H4358" s="501">
        <v>227.19399999999999</v>
      </c>
    </row>
    <row r="4359" spans="1:8" x14ac:dyDescent="0.2">
      <c r="A4359" s="80">
        <v>42550</v>
      </c>
      <c r="B4359" s="81">
        <v>20</v>
      </c>
      <c r="H4359" s="501">
        <v>208.26799999999997</v>
      </c>
    </row>
    <row r="4360" spans="1:8" x14ac:dyDescent="0.2">
      <c r="A4360" s="80">
        <v>42550</v>
      </c>
      <c r="B4360" s="81">
        <v>21</v>
      </c>
      <c r="H4360" s="501">
        <v>196.86</v>
      </c>
    </row>
    <row r="4361" spans="1:8" x14ac:dyDescent="0.2">
      <c r="A4361" s="80">
        <v>42550</v>
      </c>
      <c r="B4361" s="81">
        <v>22</v>
      </c>
      <c r="H4361" s="501">
        <v>182.80800000000002</v>
      </c>
    </row>
    <row r="4362" spans="1:8" x14ac:dyDescent="0.2">
      <c r="A4362" s="80">
        <v>42550</v>
      </c>
      <c r="B4362" s="81">
        <v>23</v>
      </c>
      <c r="H4362" s="501">
        <v>159.38800000000001</v>
      </c>
    </row>
    <row r="4363" spans="1:8" x14ac:dyDescent="0.2">
      <c r="A4363" s="80">
        <v>42550</v>
      </c>
      <c r="B4363" s="81">
        <v>24</v>
      </c>
      <c r="H4363" s="501">
        <v>138.22800000000001</v>
      </c>
    </row>
    <row r="4364" spans="1:8" x14ac:dyDescent="0.2">
      <c r="A4364" s="80">
        <v>42551</v>
      </c>
      <c r="B4364" s="81">
        <v>1</v>
      </c>
      <c r="H4364" s="501">
        <v>122.60000000000001</v>
      </c>
    </row>
    <row r="4365" spans="1:8" x14ac:dyDescent="0.2">
      <c r="A4365" s="80">
        <v>42551</v>
      </c>
      <c r="B4365" s="81">
        <v>2</v>
      </c>
      <c r="H4365" s="501">
        <v>111.664</v>
      </c>
    </row>
    <row r="4366" spans="1:8" x14ac:dyDescent="0.2">
      <c r="A4366" s="80">
        <v>42551</v>
      </c>
      <c r="B4366" s="81">
        <v>3</v>
      </c>
      <c r="H4366" s="501">
        <v>105.52</v>
      </c>
    </row>
    <row r="4367" spans="1:8" x14ac:dyDescent="0.2">
      <c r="A4367" s="80">
        <v>42551</v>
      </c>
      <c r="B4367" s="81">
        <v>4</v>
      </c>
      <c r="H4367" s="501">
        <v>101.72799999999999</v>
      </c>
    </row>
    <row r="4368" spans="1:8" x14ac:dyDescent="0.2">
      <c r="A4368" s="80">
        <v>42551</v>
      </c>
      <c r="B4368" s="81">
        <v>5</v>
      </c>
      <c r="H4368" s="501">
        <v>102.992</v>
      </c>
    </row>
    <row r="4369" spans="1:8" x14ac:dyDescent="0.2">
      <c r="A4369" s="80">
        <v>42551</v>
      </c>
      <c r="B4369" s="81">
        <v>6</v>
      </c>
      <c r="H4369" s="501">
        <v>110.696</v>
      </c>
    </row>
    <row r="4370" spans="1:8" x14ac:dyDescent="0.2">
      <c r="A4370" s="80">
        <v>42551</v>
      </c>
      <c r="B4370" s="81">
        <v>7</v>
      </c>
      <c r="H4370" s="501">
        <v>120.77199999999999</v>
      </c>
    </row>
    <row r="4371" spans="1:8" x14ac:dyDescent="0.2">
      <c r="A4371" s="80">
        <v>42551</v>
      </c>
      <c r="B4371" s="81">
        <v>8</v>
      </c>
      <c r="H4371" s="501">
        <v>133.88800000000001</v>
      </c>
    </row>
    <row r="4372" spans="1:8" x14ac:dyDescent="0.2">
      <c r="A4372" s="80">
        <v>42551</v>
      </c>
      <c r="B4372" s="81">
        <v>9</v>
      </c>
      <c r="H4372" s="501">
        <v>150.40200000000002</v>
      </c>
    </row>
    <row r="4373" spans="1:8" x14ac:dyDescent="0.2">
      <c r="A4373" s="80">
        <v>42551</v>
      </c>
      <c r="B4373" s="81">
        <v>10</v>
      </c>
      <c r="H4373" s="501">
        <v>164.38400000000001</v>
      </c>
    </row>
    <row r="4374" spans="1:8" x14ac:dyDescent="0.2">
      <c r="A4374" s="80">
        <v>42551</v>
      </c>
      <c r="B4374" s="81">
        <v>11</v>
      </c>
      <c r="H4374" s="501">
        <v>179.20000000000002</v>
      </c>
    </row>
    <row r="4375" spans="1:8" x14ac:dyDescent="0.2">
      <c r="A4375" s="80">
        <v>42551</v>
      </c>
      <c r="B4375" s="81">
        <v>12</v>
      </c>
      <c r="H4375" s="501">
        <v>194.88200000000001</v>
      </c>
    </row>
    <row r="4376" spans="1:8" x14ac:dyDescent="0.2">
      <c r="A4376" s="80">
        <v>42551</v>
      </c>
      <c r="B4376" s="81">
        <v>13</v>
      </c>
      <c r="H4376" s="501">
        <v>209.27800000000002</v>
      </c>
    </row>
    <row r="4377" spans="1:8" x14ac:dyDescent="0.2">
      <c r="A4377" s="80">
        <v>42551</v>
      </c>
      <c r="B4377" s="81">
        <v>14</v>
      </c>
      <c r="H4377" s="501">
        <v>221.708</v>
      </c>
    </row>
    <row r="4378" spans="1:8" x14ac:dyDescent="0.2">
      <c r="A4378" s="80">
        <v>42551</v>
      </c>
      <c r="B4378" s="81">
        <v>15</v>
      </c>
      <c r="H4378" s="501">
        <v>229.57999999999996</v>
      </c>
    </row>
    <row r="4379" spans="1:8" x14ac:dyDescent="0.2">
      <c r="A4379" s="80">
        <v>42551</v>
      </c>
      <c r="B4379" s="81">
        <v>16</v>
      </c>
      <c r="H4379" s="501">
        <v>235.24799999999999</v>
      </c>
    </row>
    <row r="4380" spans="1:8" x14ac:dyDescent="0.2">
      <c r="A4380" s="80">
        <v>42551</v>
      </c>
      <c r="B4380" s="81">
        <v>17</v>
      </c>
      <c r="H4380" s="501">
        <v>237.93600000000004</v>
      </c>
    </row>
    <row r="4381" spans="1:8" x14ac:dyDescent="0.2">
      <c r="A4381" s="80">
        <v>42551</v>
      </c>
      <c r="B4381" s="81">
        <v>18</v>
      </c>
      <c r="H4381" s="501">
        <v>232.11600000000001</v>
      </c>
    </row>
    <row r="4382" spans="1:8" x14ac:dyDescent="0.2">
      <c r="A4382" s="80">
        <v>42551</v>
      </c>
      <c r="B4382" s="81">
        <v>19</v>
      </c>
      <c r="H4382" s="501">
        <v>215.93600000000004</v>
      </c>
    </row>
    <row r="4383" spans="1:8" x14ac:dyDescent="0.2">
      <c r="A4383" s="80">
        <v>42551</v>
      </c>
      <c r="B4383" s="81">
        <v>20</v>
      </c>
      <c r="H4383" s="501">
        <v>195.304</v>
      </c>
    </row>
    <row r="4384" spans="1:8" x14ac:dyDescent="0.2">
      <c r="A4384" s="80">
        <v>42551</v>
      </c>
      <c r="B4384" s="81">
        <v>21</v>
      </c>
      <c r="H4384" s="501">
        <v>181.94399999999996</v>
      </c>
    </row>
    <row r="4385" spans="1:8" x14ac:dyDescent="0.2">
      <c r="A4385" s="80">
        <v>42551</v>
      </c>
      <c r="B4385" s="81">
        <v>22</v>
      </c>
      <c r="H4385" s="501">
        <v>167.524</v>
      </c>
    </row>
    <row r="4386" spans="1:8" x14ac:dyDescent="0.2">
      <c r="A4386" s="80">
        <v>42551</v>
      </c>
      <c r="B4386" s="81">
        <v>23</v>
      </c>
      <c r="H4386" s="501">
        <v>147.268</v>
      </c>
    </row>
    <row r="4387" spans="1:8" x14ac:dyDescent="0.2">
      <c r="A4387" s="80">
        <v>42551</v>
      </c>
      <c r="B4387" s="81">
        <v>24</v>
      </c>
      <c r="H4387" s="501">
        <v>128.92399999999998</v>
      </c>
    </row>
    <row r="4388" spans="1:8" x14ac:dyDescent="0.2">
      <c r="A4388" s="80">
        <v>42552</v>
      </c>
      <c r="B4388" s="81">
        <v>1</v>
      </c>
      <c r="H4388" s="501">
        <v>114.83199999999999</v>
      </c>
    </row>
    <row r="4389" spans="1:8" x14ac:dyDescent="0.2">
      <c r="A4389" s="80">
        <v>42552</v>
      </c>
      <c r="B4389" s="81">
        <v>2</v>
      </c>
      <c r="H4389" s="501">
        <v>107.33599999999998</v>
      </c>
    </row>
    <row r="4390" spans="1:8" x14ac:dyDescent="0.2">
      <c r="A4390" s="80">
        <v>42552</v>
      </c>
      <c r="B4390" s="81">
        <v>3</v>
      </c>
      <c r="H4390" s="501">
        <v>102.57600000000001</v>
      </c>
    </row>
    <row r="4391" spans="1:8" x14ac:dyDescent="0.2">
      <c r="A4391" s="80">
        <v>42552</v>
      </c>
      <c r="B4391" s="81">
        <v>4</v>
      </c>
      <c r="H4391" s="501">
        <v>99.712000000000003</v>
      </c>
    </row>
    <row r="4392" spans="1:8" x14ac:dyDescent="0.2">
      <c r="A4392" s="80">
        <v>42552</v>
      </c>
      <c r="B4392" s="81">
        <v>5</v>
      </c>
      <c r="H4392" s="501">
        <v>102.07199999999997</v>
      </c>
    </row>
    <row r="4393" spans="1:8" x14ac:dyDescent="0.2">
      <c r="A4393" s="80">
        <v>42552</v>
      </c>
      <c r="B4393" s="81">
        <v>6</v>
      </c>
      <c r="H4393" s="501">
        <v>109.62</v>
      </c>
    </row>
    <row r="4394" spans="1:8" x14ac:dyDescent="0.2">
      <c r="A4394" s="80">
        <v>42552</v>
      </c>
      <c r="B4394" s="81">
        <v>7</v>
      </c>
      <c r="H4394" s="501">
        <v>119.33599999999998</v>
      </c>
    </row>
    <row r="4395" spans="1:8" x14ac:dyDescent="0.2">
      <c r="A4395" s="80">
        <v>42552</v>
      </c>
      <c r="B4395" s="81">
        <v>8</v>
      </c>
      <c r="H4395" s="501">
        <v>132.56000000000003</v>
      </c>
    </row>
    <row r="4396" spans="1:8" x14ac:dyDescent="0.2">
      <c r="A4396" s="80">
        <v>42552</v>
      </c>
      <c r="B4396" s="81">
        <v>9</v>
      </c>
      <c r="H4396" s="501">
        <v>147.27600000000001</v>
      </c>
    </row>
    <row r="4397" spans="1:8" x14ac:dyDescent="0.2">
      <c r="A4397" s="80">
        <v>42552</v>
      </c>
      <c r="B4397" s="81">
        <v>10</v>
      </c>
      <c r="H4397" s="501">
        <v>161.31200000000001</v>
      </c>
    </row>
    <row r="4398" spans="1:8" x14ac:dyDescent="0.2">
      <c r="A4398" s="80">
        <v>42552</v>
      </c>
      <c r="B4398" s="81">
        <v>11</v>
      </c>
      <c r="H4398" s="501">
        <v>174.48400000000001</v>
      </c>
    </row>
    <row r="4399" spans="1:8" x14ac:dyDescent="0.2">
      <c r="A4399" s="80">
        <v>42552</v>
      </c>
      <c r="B4399" s="81">
        <v>12</v>
      </c>
      <c r="H4399" s="501">
        <v>185.68399999999997</v>
      </c>
    </row>
    <row r="4400" spans="1:8" x14ac:dyDescent="0.2">
      <c r="A4400" s="80">
        <v>42552</v>
      </c>
      <c r="B4400" s="81">
        <v>13</v>
      </c>
      <c r="H4400" s="501">
        <v>194.97200000000001</v>
      </c>
    </row>
    <row r="4401" spans="1:8" x14ac:dyDescent="0.2">
      <c r="A4401" s="80">
        <v>42552</v>
      </c>
      <c r="B4401" s="81">
        <v>14</v>
      </c>
      <c r="H4401" s="501">
        <v>204.38399999999999</v>
      </c>
    </row>
    <row r="4402" spans="1:8" x14ac:dyDescent="0.2">
      <c r="A4402" s="80">
        <v>42552</v>
      </c>
      <c r="B4402" s="81">
        <v>15</v>
      </c>
      <c r="H4402" s="501">
        <v>212.536</v>
      </c>
    </row>
    <row r="4403" spans="1:8" x14ac:dyDescent="0.2">
      <c r="A4403" s="80">
        <v>42552</v>
      </c>
      <c r="B4403" s="81">
        <v>16</v>
      </c>
      <c r="H4403" s="501">
        <v>218.56400000000002</v>
      </c>
    </row>
    <row r="4404" spans="1:8" x14ac:dyDescent="0.2">
      <c r="A4404" s="80">
        <v>42552</v>
      </c>
      <c r="B4404" s="81">
        <v>17</v>
      </c>
      <c r="H4404" s="501">
        <v>218.26400000000004</v>
      </c>
    </row>
    <row r="4405" spans="1:8" x14ac:dyDescent="0.2">
      <c r="A4405" s="80">
        <v>42552</v>
      </c>
      <c r="B4405" s="81">
        <v>18</v>
      </c>
      <c r="H4405" s="501">
        <v>212.88</v>
      </c>
    </row>
    <row r="4406" spans="1:8" x14ac:dyDescent="0.2">
      <c r="A4406" s="80">
        <v>42552</v>
      </c>
      <c r="B4406" s="81">
        <v>19</v>
      </c>
      <c r="H4406" s="501">
        <v>196.69199999999998</v>
      </c>
    </row>
    <row r="4407" spans="1:8" x14ac:dyDescent="0.2">
      <c r="A4407" s="80">
        <v>42552</v>
      </c>
      <c r="B4407" s="81">
        <v>20</v>
      </c>
      <c r="H4407" s="501">
        <v>176.29600000000002</v>
      </c>
    </row>
    <row r="4408" spans="1:8" x14ac:dyDescent="0.2">
      <c r="A4408" s="80">
        <v>42552</v>
      </c>
      <c r="B4408" s="81">
        <v>21</v>
      </c>
      <c r="H4408" s="501">
        <v>164.94800000000001</v>
      </c>
    </row>
    <row r="4409" spans="1:8" x14ac:dyDescent="0.2">
      <c r="A4409" s="80">
        <v>42552</v>
      </c>
      <c r="B4409" s="81">
        <v>22</v>
      </c>
      <c r="H4409" s="501">
        <v>153.32800000000003</v>
      </c>
    </row>
    <row r="4410" spans="1:8" x14ac:dyDescent="0.2">
      <c r="A4410" s="80">
        <v>42552</v>
      </c>
      <c r="B4410" s="81">
        <v>23</v>
      </c>
      <c r="H4410" s="501">
        <v>136.89599999999999</v>
      </c>
    </row>
    <row r="4411" spans="1:8" x14ac:dyDescent="0.2">
      <c r="A4411" s="80">
        <v>42552</v>
      </c>
      <c r="B4411" s="81">
        <v>24</v>
      </c>
      <c r="H4411" s="501">
        <v>121.6</v>
      </c>
    </row>
    <row r="4412" spans="1:8" x14ac:dyDescent="0.2">
      <c r="A4412" s="80">
        <v>42553</v>
      </c>
      <c r="B4412" s="81">
        <v>1</v>
      </c>
      <c r="H4412" s="501">
        <v>109.524</v>
      </c>
    </row>
    <row r="4413" spans="1:8" x14ac:dyDescent="0.2">
      <c r="A4413" s="80">
        <v>42553</v>
      </c>
      <c r="B4413" s="81">
        <v>2</v>
      </c>
      <c r="H4413" s="501">
        <v>102.19199999999999</v>
      </c>
    </row>
    <row r="4414" spans="1:8" x14ac:dyDescent="0.2">
      <c r="A4414" s="80">
        <v>42553</v>
      </c>
      <c r="B4414" s="81">
        <v>3</v>
      </c>
      <c r="H4414" s="501">
        <v>96.659999999999982</v>
      </c>
    </row>
    <row r="4415" spans="1:8" x14ac:dyDescent="0.2">
      <c r="A4415" s="80">
        <v>42553</v>
      </c>
      <c r="B4415" s="81">
        <v>4</v>
      </c>
      <c r="H4415" s="501">
        <v>93.463999999999984</v>
      </c>
    </row>
    <row r="4416" spans="1:8" x14ac:dyDescent="0.2">
      <c r="A4416" s="80">
        <v>42553</v>
      </c>
      <c r="B4416" s="81">
        <v>5</v>
      </c>
      <c r="H4416" s="501">
        <v>92.432000000000002</v>
      </c>
    </row>
    <row r="4417" spans="1:8" x14ac:dyDescent="0.2">
      <c r="A4417" s="80">
        <v>42553</v>
      </c>
      <c r="B4417" s="81">
        <v>6</v>
      </c>
      <c r="H4417" s="501">
        <v>93.187999999999988</v>
      </c>
    </row>
    <row r="4418" spans="1:8" x14ac:dyDescent="0.2">
      <c r="A4418" s="80">
        <v>42553</v>
      </c>
      <c r="B4418" s="81">
        <v>7</v>
      </c>
      <c r="H4418" s="501">
        <v>94.668000000000006</v>
      </c>
    </row>
    <row r="4419" spans="1:8" x14ac:dyDescent="0.2">
      <c r="A4419" s="80">
        <v>42553</v>
      </c>
      <c r="B4419" s="81">
        <v>8</v>
      </c>
      <c r="H4419" s="501">
        <v>102.99199999999999</v>
      </c>
    </row>
    <row r="4420" spans="1:8" x14ac:dyDescent="0.2">
      <c r="A4420" s="80">
        <v>42553</v>
      </c>
      <c r="B4420" s="81">
        <v>9</v>
      </c>
      <c r="H4420" s="501">
        <v>115.2</v>
      </c>
    </row>
    <row r="4421" spans="1:8" x14ac:dyDescent="0.2">
      <c r="A4421" s="80">
        <v>42553</v>
      </c>
      <c r="B4421" s="81">
        <v>10</v>
      </c>
      <c r="H4421" s="501">
        <v>127.48399999999998</v>
      </c>
    </row>
    <row r="4422" spans="1:8" x14ac:dyDescent="0.2">
      <c r="A4422" s="80">
        <v>42553</v>
      </c>
      <c r="B4422" s="81">
        <v>11</v>
      </c>
      <c r="H4422" s="501">
        <v>137.89600000000002</v>
      </c>
    </row>
    <row r="4423" spans="1:8" x14ac:dyDescent="0.2">
      <c r="A4423" s="80">
        <v>42553</v>
      </c>
      <c r="B4423" s="81">
        <v>12</v>
      </c>
      <c r="H4423" s="501">
        <v>147.72399999999999</v>
      </c>
    </row>
    <row r="4424" spans="1:8" x14ac:dyDescent="0.2">
      <c r="A4424" s="80">
        <v>42553</v>
      </c>
      <c r="B4424" s="81">
        <v>13</v>
      </c>
      <c r="H4424" s="501">
        <v>157.08399999999997</v>
      </c>
    </row>
    <row r="4425" spans="1:8" x14ac:dyDescent="0.2">
      <c r="A4425" s="80">
        <v>42553</v>
      </c>
      <c r="B4425" s="81">
        <v>14</v>
      </c>
      <c r="H4425" s="501">
        <v>162.464</v>
      </c>
    </row>
    <row r="4426" spans="1:8" x14ac:dyDescent="0.2">
      <c r="A4426" s="80">
        <v>42553</v>
      </c>
      <c r="B4426" s="81">
        <v>15</v>
      </c>
      <c r="H4426" s="501">
        <v>171.34400000000002</v>
      </c>
    </row>
    <row r="4427" spans="1:8" x14ac:dyDescent="0.2">
      <c r="A4427" s="80">
        <v>42553</v>
      </c>
      <c r="B4427" s="81">
        <v>16</v>
      </c>
      <c r="H4427" s="501">
        <v>178.572</v>
      </c>
    </row>
    <row r="4428" spans="1:8" x14ac:dyDescent="0.2">
      <c r="A4428" s="80">
        <v>42553</v>
      </c>
      <c r="B4428" s="81">
        <v>17</v>
      </c>
      <c r="H4428" s="501">
        <v>179.00399999999999</v>
      </c>
    </row>
    <row r="4429" spans="1:8" x14ac:dyDescent="0.2">
      <c r="A4429" s="80">
        <v>42553</v>
      </c>
      <c r="B4429" s="81">
        <v>18</v>
      </c>
      <c r="H4429" s="501">
        <v>174.572</v>
      </c>
    </row>
    <row r="4430" spans="1:8" x14ac:dyDescent="0.2">
      <c r="A4430" s="80">
        <v>42553</v>
      </c>
      <c r="B4430" s="81">
        <v>19</v>
      </c>
      <c r="H4430" s="501">
        <v>165.268</v>
      </c>
    </row>
    <row r="4431" spans="1:8" x14ac:dyDescent="0.2">
      <c r="A4431" s="80">
        <v>42553</v>
      </c>
      <c r="B4431" s="81">
        <v>20</v>
      </c>
      <c r="H4431" s="501">
        <v>153.512</v>
      </c>
    </row>
    <row r="4432" spans="1:8" x14ac:dyDescent="0.2">
      <c r="A4432" s="80">
        <v>42553</v>
      </c>
      <c r="B4432" s="81">
        <v>21</v>
      </c>
      <c r="H4432" s="501">
        <v>146.99599999999998</v>
      </c>
    </row>
    <row r="4433" spans="1:8" x14ac:dyDescent="0.2">
      <c r="A4433" s="80">
        <v>42553</v>
      </c>
      <c r="B4433" s="81">
        <v>22</v>
      </c>
      <c r="H4433" s="501">
        <v>140.06</v>
      </c>
    </row>
    <row r="4434" spans="1:8" x14ac:dyDescent="0.2">
      <c r="A4434" s="80">
        <v>42553</v>
      </c>
      <c r="B4434" s="81">
        <v>23</v>
      </c>
      <c r="H4434" s="501">
        <v>127.77200000000001</v>
      </c>
    </row>
    <row r="4435" spans="1:8" x14ac:dyDescent="0.2">
      <c r="A4435" s="80">
        <v>42553</v>
      </c>
      <c r="B4435" s="81">
        <v>24</v>
      </c>
      <c r="H4435" s="501">
        <v>115.43199999999999</v>
      </c>
    </row>
    <row r="4436" spans="1:8" x14ac:dyDescent="0.2">
      <c r="A4436" s="80">
        <v>42554</v>
      </c>
      <c r="B4436" s="81">
        <v>1</v>
      </c>
      <c r="H4436" s="501">
        <v>104.34799999999998</v>
      </c>
    </row>
    <row r="4437" spans="1:8" x14ac:dyDescent="0.2">
      <c r="A4437" s="80">
        <v>42554</v>
      </c>
      <c r="B4437" s="81">
        <v>2</v>
      </c>
      <c r="H4437" s="501">
        <v>97.016000000000005</v>
      </c>
    </row>
    <row r="4438" spans="1:8" x14ac:dyDescent="0.2">
      <c r="A4438" s="80">
        <v>42554</v>
      </c>
      <c r="B4438" s="81">
        <v>3</v>
      </c>
      <c r="H4438" s="501">
        <v>92.316000000000003</v>
      </c>
    </row>
    <row r="4439" spans="1:8" x14ac:dyDescent="0.2">
      <c r="A4439" s="80">
        <v>42554</v>
      </c>
      <c r="B4439" s="81">
        <v>4</v>
      </c>
      <c r="H4439" s="501">
        <v>89.628000000000014</v>
      </c>
    </row>
    <row r="4440" spans="1:8" x14ac:dyDescent="0.2">
      <c r="A4440" s="80">
        <v>42554</v>
      </c>
      <c r="B4440" s="81">
        <v>5</v>
      </c>
      <c r="H4440" s="501">
        <v>88.288000000000011</v>
      </c>
    </row>
    <row r="4441" spans="1:8" x14ac:dyDescent="0.2">
      <c r="A4441" s="80">
        <v>42554</v>
      </c>
      <c r="B4441" s="81">
        <v>6</v>
      </c>
      <c r="H4441" s="501">
        <v>88.432000000000002</v>
      </c>
    </row>
    <row r="4442" spans="1:8" x14ac:dyDescent="0.2">
      <c r="A4442" s="80">
        <v>42554</v>
      </c>
      <c r="B4442" s="81">
        <v>7</v>
      </c>
      <c r="H4442" s="501">
        <v>87.876000000000005</v>
      </c>
    </row>
    <row r="4443" spans="1:8" x14ac:dyDescent="0.2">
      <c r="A4443" s="80">
        <v>42554</v>
      </c>
      <c r="B4443" s="81">
        <v>8</v>
      </c>
      <c r="H4443" s="501">
        <v>93.024000000000001</v>
      </c>
    </row>
    <row r="4444" spans="1:8" x14ac:dyDescent="0.2">
      <c r="A4444" s="80">
        <v>42554</v>
      </c>
      <c r="B4444" s="81">
        <v>9</v>
      </c>
      <c r="H4444" s="501">
        <v>101.03199999999998</v>
      </c>
    </row>
    <row r="4445" spans="1:8" x14ac:dyDescent="0.2">
      <c r="A4445" s="80">
        <v>42554</v>
      </c>
      <c r="B4445" s="81">
        <v>10</v>
      </c>
      <c r="H4445" s="501">
        <v>110.596</v>
      </c>
    </row>
    <row r="4446" spans="1:8" x14ac:dyDescent="0.2">
      <c r="A4446" s="80">
        <v>42554</v>
      </c>
      <c r="B4446" s="81">
        <v>11</v>
      </c>
      <c r="H4446" s="501">
        <v>119.67200000000001</v>
      </c>
    </row>
    <row r="4447" spans="1:8" x14ac:dyDescent="0.2">
      <c r="A4447" s="80">
        <v>42554</v>
      </c>
      <c r="B4447" s="81">
        <v>12</v>
      </c>
      <c r="H4447" s="501">
        <v>127.22799999999998</v>
      </c>
    </row>
    <row r="4448" spans="1:8" x14ac:dyDescent="0.2">
      <c r="A4448" s="80">
        <v>42554</v>
      </c>
      <c r="B4448" s="81">
        <v>13</v>
      </c>
      <c r="H4448" s="501">
        <v>134.904</v>
      </c>
    </row>
    <row r="4449" spans="1:8" x14ac:dyDescent="0.2">
      <c r="A4449" s="80">
        <v>42554</v>
      </c>
      <c r="B4449" s="81">
        <v>14</v>
      </c>
      <c r="H4449" s="501">
        <v>142.768</v>
      </c>
    </row>
    <row r="4450" spans="1:8" x14ac:dyDescent="0.2">
      <c r="A4450" s="80">
        <v>42554</v>
      </c>
      <c r="B4450" s="81">
        <v>15</v>
      </c>
      <c r="H4450" s="501">
        <v>149.55600000000001</v>
      </c>
    </row>
    <row r="4451" spans="1:8" x14ac:dyDescent="0.2">
      <c r="A4451" s="80">
        <v>42554</v>
      </c>
      <c r="B4451" s="81">
        <v>16</v>
      </c>
      <c r="H4451" s="501">
        <v>155.476</v>
      </c>
    </row>
    <row r="4452" spans="1:8" x14ac:dyDescent="0.2">
      <c r="A4452" s="80">
        <v>42554</v>
      </c>
      <c r="B4452" s="81">
        <v>17</v>
      </c>
      <c r="H4452" s="501">
        <v>157.33600000000001</v>
      </c>
    </row>
    <row r="4453" spans="1:8" x14ac:dyDescent="0.2">
      <c r="A4453" s="80">
        <v>42554</v>
      </c>
      <c r="B4453" s="81">
        <v>18</v>
      </c>
      <c r="H4453" s="501">
        <v>155.38400000000004</v>
      </c>
    </row>
    <row r="4454" spans="1:8" x14ac:dyDescent="0.2">
      <c r="A4454" s="80">
        <v>42554</v>
      </c>
      <c r="B4454" s="81">
        <v>19</v>
      </c>
      <c r="H4454" s="501">
        <v>149.27600000000001</v>
      </c>
    </row>
    <row r="4455" spans="1:8" x14ac:dyDescent="0.2">
      <c r="A4455" s="80">
        <v>42554</v>
      </c>
      <c r="B4455" s="81">
        <v>20</v>
      </c>
      <c r="H4455" s="501">
        <v>138.69999999999999</v>
      </c>
    </row>
    <row r="4456" spans="1:8" x14ac:dyDescent="0.2">
      <c r="A4456" s="80">
        <v>42554</v>
      </c>
      <c r="B4456" s="81">
        <v>21</v>
      </c>
      <c r="H4456" s="501">
        <v>134.05199999999999</v>
      </c>
    </row>
    <row r="4457" spans="1:8" x14ac:dyDescent="0.2">
      <c r="A4457" s="80">
        <v>42554</v>
      </c>
      <c r="B4457" s="81">
        <v>22</v>
      </c>
      <c r="H4457" s="501">
        <v>128.488</v>
      </c>
    </row>
    <row r="4458" spans="1:8" x14ac:dyDescent="0.2">
      <c r="A4458" s="80">
        <v>42554</v>
      </c>
      <c r="B4458" s="81">
        <v>23</v>
      </c>
      <c r="H4458" s="501">
        <v>118.48399999999999</v>
      </c>
    </row>
    <row r="4459" spans="1:8" x14ac:dyDescent="0.2">
      <c r="A4459" s="80">
        <v>42554</v>
      </c>
      <c r="B4459" s="81">
        <v>24</v>
      </c>
      <c r="H4459" s="501">
        <v>108.37200000000001</v>
      </c>
    </row>
    <row r="4460" spans="1:8" x14ac:dyDescent="0.2">
      <c r="A4460" s="80">
        <v>42555</v>
      </c>
      <c r="B4460" s="81">
        <v>1</v>
      </c>
      <c r="H4460" s="501">
        <v>99.036000000000001</v>
      </c>
    </row>
    <row r="4461" spans="1:8" x14ac:dyDescent="0.2">
      <c r="A4461" s="80">
        <v>42555</v>
      </c>
      <c r="B4461" s="81">
        <v>2</v>
      </c>
      <c r="H4461" s="501">
        <v>93.048000000000002</v>
      </c>
    </row>
    <row r="4462" spans="1:8" x14ac:dyDescent="0.2">
      <c r="A4462" s="80">
        <v>42555</v>
      </c>
      <c r="B4462" s="81">
        <v>3</v>
      </c>
      <c r="H4462" s="501">
        <v>88.707999999999998</v>
      </c>
    </row>
    <row r="4463" spans="1:8" x14ac:dyDescent="0.2">
      <c r="A4463" s="80">
        <v>42555</v>
      </c>
      <c r="B4463" s="81">
        <v>4</v>
      </c>
      <c r="H4463" s="501">
        <v>86.500000000000014</v>
      </c>
    </row>
    <row r="4464" spans="1:8" x14ac:dyDescent="0.2">
      <c r="A4464" s="80">
        <v>42555</v>
      </c>
      <c r="B4464" s="81">
        <v>5</v>
      </c>
      <c r="H4464" s="501">
        <v>87.371999999999986</v>
      </c>
    </row>
    <row r="4465" spans="1:8" x14ac:dyDescent="0.2">
      <c r="A4465" s="80">
        <v>42555</v>
      </c>
      <c r="B4465" s="81">
        <v>6</v>
      </c>
      <c r="H4465" s="501">
        <v>91.076000000000008</v>
      </c>
    </row>
    <row r="4466" spans="1:8" x14ac:dyDescent="0.2">
      <c r="A4466" s="80">
        <v>42555</v>
      </c>
      <c r="B4466" s="81">
        <v>7</v>
      </c>
      <c r="H4466" s="501">
        <v>92.516000000000005</v>
      </c>
    </row>
    <row r="4467" spans="1:8" x14ac:dyDescent="0.2">
      <c r="A4467" s="80">
        <v>42555</v>
      </c>
      <c r="B4467" s="81">
        <v>8</v>
      </c>
      <c r="H4467" s="501">
        <v>95.760000000000019</v>
      </c>
    </row>
    <row r="4468" spans="1:8" x14ac:dyDescent="0.2">
      <c r="A4468" s="80">
        <v>42555</v>
      </c>
      <c r="B4468" s="81">
        <v>9</v>
      </c>
      <c r="H4468" s="501">
        <v>101.232</v>
      </c>
    </row>
    <row r="4469" spans="1:8" x14ac:dyDescent="0.2">
      <c r="A4469" s="80">
        <v>42555</v>
      </c>
      <c r="B4469" s="81">
        <v>10</v>
      </c>
      <c r="H4469" s="501">
        <v>107.444</v>
      </c>
    </row>
    <row r="4470" spans="1:8" x14ac:dyDescent="0.2">
      <c r="A4470" s="80">
        <v>42555</v>
      </c>
      <c r="B4470" s="81">
        <v>11</v>
      </c>
      <c r="H4470" s="501">
        <v>115.928</v>
      </c>
    </row>
    <row r="4471" spans="1:8" x14ac:dyDescent="0.2">
      <c r="A4471" s="80">
        <v>42555</v>
      </c>
      <c r="B4471" s="81">
        <v>12</v>
      </c>
      <c r="H4471" s="501">
        <v>122.96400000000001</v>
      </c>
    </row>
    <row r="4472" spans="1:8" x14ac:dyDescent="0.2">
      <c r="A4472" s="80">
        <v>42555</v>
      </c>
      <c r="B4472" s="81">
        <v>13</v>
      </c>
      <c r="H4472" s="501">
        <v>130.04400000000001</v>
      </c>
    </row>
    <row r="4473" spans="1:8" x14ac:dyDescent="0.2">
      <c r="A4473" s="80">
        <v>42555</v>
      </c>
      <c r="B4473" s="81">
        <v>14</v>
      </c>
      <c r="H4473" s="501">
        <v>136.71599999999998</v>
      </c>
    </row>
    <row r="4474" spans="1:8" x14ac:dyDescent="0.2">
      <c r="A4474" s="80">
        <v>42555</v>
      </c>
      <c r="B4474" s="81">
        <v>15</v>
      </c>
      <c r="H4474" s="501">
        <v>142.268</v>
      </c>
    </row>
    <row r="4475" spans="1:8" x14ac:dyDescent="0.2">
      <c r="A4475" s="80">
        <v>42555</v>
      </c>
      <c r="B4475" s="81">
        <v>16</v>
      </c>
      <c r="H4475" s="501">
        <v>147.93199999999999</v>
      </c>
    </row>
    <row r="4476" spans="1:8" x14ac:dyDescent="0.2">
      <c r="A4476" s="80">
        <v>42555</v>
      </c>
      <c r="B4476" s="81">
        <v>17</v>
      </c>
      <c r="H4476" s="501">
        <v>151.71200000000002</v>
      </c>
    </row>
    <row r="4477" spans="1:8" x14ac:dyDescent="0.2">
      <c r="A4477" s="80">
        <v>42555</v>
      </c>
      <c r="B4477" s="81">
        <v>18</v>
      </c>
      <c r="H4477" s="501">
        <v>151.65999999999997</v>
      </c>
    </row>
    <row r="4478" spans="1:8" x14ac:dyDescent="0.2">
      <c r="A4478" s="80">
        <v>42555</v>
      </c>
      <c r="B4478" s="81">
        <v>19</v>
      </c>
      <c r="H4478" s="501">
        <v>145.34799999999998</v>
      </c>
    </row>
    <row r="4479" spans="1:8" x14ac:dyDescent="0.2">
      <c r="A4479" s="80">
        <v>42555</v>
      </c>
      <c r="B4479" s="81">
        <v>20</v>
      </c>
      <c r="H4479" s="501">
        <v>133.74</v>
      </c>
    </row>
    <row r="4480" spans="1:8" x14ac:dyDescent="0.2">
      <c r="A4480" s="80">
        <v>42555</v>
      </c>
      <c r="B4480" s="81">
        <v>21</v>
      </c>
      <c r="H4480" s="501">
        <v>129.98399999999998</v>
      </c>
    </row>
    <row r="4481" spans="1:8" x14ac:dyDescent="0.2">
      <c r="A4481" s="80">
        <v>42555</v>
      </c>
      <c r="B4481" s="81">
        <v>22</v>
      </c>
      <c r="H4481" s="501">
        <v>124.452</v>
      </c>
    </row>
    <row r="4482" spans="1:8" x14ac:dyDescent="0.2">
      <c r="A4482" s="80">
        <v>42555</v>
      </c>
      <c r="B4482" s="81">
        <v>23</v>
      </c>
      <c r="H4482" s="501">
        <v>118.19999999999999</v>
      </c>
    </row>
    <row r="4483" spans="1:8" x14ac:dyDescent="0.2">
      <c r="A4483" s="80">
        <v>42555</v>
      </c>
      <c r="B4483" s="81">
        <v>24</v>
      </c>
      <c r="H4483" s="501">
        <v>108.07599999999999</v>
      </c>
    </row>
    <row r="4484" spans="1:8" x14ac:dyDescent="0.2">
      <c r="A4484" s="80">
        <v>42556</v>
      </c>
      <c r="B4484" s="81">
        <v>1</v>
      </c>
      <c r="H4484" s="501">
        <v>97.996000000000009</v>
      </c>
    </row>
    <row r="4485" spans="1:8" x14ac:dyDescent="0.2">
      <c r="A4485" s="80">
        <v>42556</v>
      </c>
      <c r="B4485" s="81">
        <v>2</v>
      </c>
      <c r="H4485" s="501">
        <v>91.98</v>
      </c>
    </row>
    <row r="4486" spans="1:8" x14ac:dyDescent="0.2">
      <c r="A4486" s="80">
        <v>42556</v>
      </c>
      <c r="B4486" s="81">
        <v>3</v>
      </c>
      <c r="H4486" s="501">
        <v>88.576000000000008</v>
      </c>
    </row>
    <row r="4487" spans="1:8" x14ac:dyDescent="0.2">
      <c r="A4487" s="80">
        <v>42556</v>
      </c>
      <c r="B4487" s="81">
        <v>4</v>
      </c>
      <c r="H4487" s="501">
        <v>87.588000000000008</v>
      </c>
    </row>
    <row r="4488" spans="1:8" x14ac:dyDescent="0.2">
      <c r="A4488" s="80">
        <v>42556</v>
      </c>
      <c r="B4488" s="81">
        <v>5</v>
      </c>
      <c r="H4488" s="501">
        <v>91.34</v>
      </c>
    </row>
    <row r="4489" spans="1:8" x14ac:dyDescent="0.2">
      <c r="A4489" s="80">
        <v>42556</v>
      </c>
      <c r="B4489" s="81">
        <v>6</v>
      </c>
      <c r="H4489" s="501">
        <v>98.847999999999999</v>
      </c>
    </row>
    <row r="4490" spans="1:8" x14ac:dyDescent="0.2">
      <c r="A4490" s="80">
        <v>42556</v>
      </c>
      <c r="B4490" s="81">
        <v>7</v>
      </c>
      <c r="H4490" s="501">
        <v>107.044</v>
      </c>
    </row>
    <row r="4491" spans="1:8" x14ac:dyDescent="0.2">
      <c r="A4491" s="80">
        <v>42556</v>
      </c>
      <c r="B4491" s="81">
        <v>8</v>
      </c>
      <c r="H4491" s="501">
        <v>116.47599999999998</v>
      </c>
    </row>
    <row r="4492" spans="1:8" x14ac:dyDescent="0.2">
      <c r="A4492" s="80">
        <v>42556</v>
      </c>
      <c r="B4492" s="81">
        <v>9</v>
      </c>
      <c r="H4492" s="501">
        <v>126.65600000000001</v>
      </c>
    </row>
    <row r="4493" spans="1:8" x14ac:dyDescent="0.2">
      <c r="A4493" s="80">
        <v>42556</v>
      </c>
      <c r="B4493" s="81">
        <v>10</v>
      </c>
      <c r="H4493" s="501">
        <v>137.84399999999999</v>
      </c>
    </row>
    <row r="4494" spans="1:8" x14ac:dyDescent="0.2">
      <c r="A4494" s="80">
        <v>42556</v>
      </c>
      <c r="B4494" s="81">
        <v>11</v>
      </c>
      <c r="H4494" s="501">
        <v>147.82</v>
      </c>
    </row>
    <row r="4495" spans="1:8" x14ac:dyDescent="0.2">
      <c r="A4495" s="80">
        <v>42556</v>
      </c>
      <c r="B4495" s="81">
        <v>12</v>
      </c>
      <c r="H4495" s="501">
        <v>156.45599999999999</v>
      </c>
    </row>
    <row r="4496" spans="1:8" x14ac:dyDescent="0.2">
      <c r="A4496" s="80">
        <v>42556</v>
      </c>
      <c r="B4496" s="81">
        <v>13</v>
      </c>
      <c r="H4496" s="501">
        <v>163.49199999999996</v>
      </c>
    </row>
    <row r="4497" spans="1:8" x14ac:dyDescent="0.2">
      <c r="A4497" s="80">
        <v>42556</v>
      </c>
      <c r="B4497" s="81">
        <v>14</v>
      </c>
      <c r="H4497" s="501">
        <v>171.12000000000003</v>
      </c>
    </row>
    <row r="4498" spans="1:8" x14ac:dyDescent="0.2">
      <c r="A4498" s="80">
        <v>42556</v>
      </c>
      <c r="B4498" s="81">
        <v>15</v>
      </c>
      <c r="H4498" s="501">
        <v>178.83200000000002</v>
      </c>
    </row>
    <row r="4499" spans="1:8" x14ac:dyDescent="0.2">
      <c r="A4499" s="80">
        <v>42556</v>
      </c>
      <c r="B4499" s="81">
        <v>16</v>
      </c>
      <c r="H4499" s="501">
        <v>182.672</v>
      </c>
    </row>
    <row r="4500" spans="1:8" x14ac:dyDescent="0.2">
      <c r="A4500" s="80">
        <v>42556</v>
      </c>
      <c r="B4500" s="81">
        <v>17</v>
      </c>
      <c r="H4500" s="501">
        <v>184.92399999999998</v>
      </c>
    </row>
    <row r="4501" spans="1:8" x14ac:dyDescent="0.2">
      <c r="A4501" s="80">
        <v>42556</v>
      </c>
      <c r="B4501" s="81">
        <v>18</v>
      </c>
      <c r="H4501" s="501">
        <v>181.57599999999999</v>
      </c>
    </row>
    <row r="4502" spans="1:8" x14ac:dyDescent="0.2">
      <c r="A4502" s="80">
        <v>42556</v>
      </c>
      <c r="B4502" s="81">
        <v>19</v>
      </c>
      <c r="H4502" s="501">
        <v>166.852</v>
      </c>
    </row>
    <row r="4503" spans="1:8" x14ac:dyDescent="0.2">
      <c r="A4503" s="80">
        <v>42556</v>
      </c>
      <c r="B4503" s="81">
        <v>20</v>
      </c>
      <c r="H4503" s="501">
        <v>152.94399999999999</v>
      </c>
    </row>
    <row r="4504" spans="1:8" x14ac:dyDescent="0.2">
      <c r="A4504" s="80">
        <v>42556</v>
      </c>
      <c r="B4504" s="81">
        <v>21</v>
      </c>
      <c r="H4504" s="501">
        <v>148.84800000000001</v>
      </c>
    </row>
    <row r="4505" spans="1:8" x14ac:dyDescent="0.2">
      <c r="A4505" s="80">
        <v>42556</v>
      </c>
      <c r="B4505" s="81">
        <v>22</v>
      </c>
      <c r="H4505" s="501">
        <v>140</v>
      </c>
    </row>
    <row r="4506" spans="1:8" x14ac:dyDescent="0.2">
      <c r="A4506" s="80">
        <v>42556</v>
      </c>
      <c r="B4506" s="81">
        <v>23</v>
      </c>
      <c r="H4506" s="501">
        <v>124.896</v>
      </c>
    </row>
    <row r="4507" spans="1:8" x14ac:dyDescent="0.2">
      <c r="A4507" s="80">
        <v>42556</v>
      </c>
      <c r="B4507" s="81">
        <v>24</v>
      </c>
      <c r="H4507" s="501">
        <v>110.51599999999998</v>
      </c>
    </row>
    <row r="4508" spans="1:8" x14ac:dyDescent="0.2">
      <c r="A4508" s="80">
        <v>42557</v>
      </c>
      <c r="B4508" s="81">
        <v>1</v>
      </c>
      <c r="H4508" s="501">
        <v>99.907999999999987</v>
      </c>
    </row>
    <row r="4509" spans="1:8" x14ac:dyDescent="0.2">
      <c r="A4509" s="80">
        <v>42557</v>
      </c>
      <c r="B4509" s="81">
        <v>2</v>
      </c>
      <c r="H4509" s="501">
        <v>92.24799999999999</v>
      </c>
    </row>
    <row r="4510" spans="1:8" x14ac:dyDescent="0.2">
      <c r="A4510" s="80">
        <v>42557</v>
      </c>
      <c r="B4510" s="81">
        <v>3</v>
      </c>
      <c r="H4510" s="501">
        <v>89.236000000000004</v>
      </c>
    </row>
    <row r="4511" spans="1:8" x14ac:dyDescent="0.2">
      <c r="A4511" s="80">
        <v>42557</v>
      </c>
      <c r="B4511" s="81">
        <v>4</v>
      </c>
      <c r="H4511" s="501">
        <v>86.963999999999999</v>
      </c>
    </row>
    <row r="4512" spans="1:8" x14ac:dyDescent="0.2">
      <c r="A4512" s="80">
        <v>42557</v>
      </c>
      <c r="B4512" s="81">
        <v>5</v>
      </c>
      <c r="H4512" s="501">
        <v>89.768000000000001</v>
      </c>
    </row>
    <row r="4513" spans="1:8" x14ac:dyDescent="0.2">
      <c r="A4513" s="80">
        <v>42557</v>
      </c>
      <c r="B4513" s="81">
        <v>6</v>
      </c>
      <c r="H4513" s="501">
        <v>97.807999999999993</v>
      </c>
    </row>
    <row r="4514" spans="1:8" x14ac:dyDescent="0.2">
      <c r="A4514" s="80">
        <v>42557</v>
      </c>
      <c r="B4514" s="81">
        <v>7</v>
      </c>
      <c r="H4514" s="501">
        <v>107.44399999999997</v>
      </c>
    </row>
    <row r="4515" spans="1:8" x14ac:dyDescent="0.2">
      <c r="A4515" s="80">
        <v>42557</v>
      </c>
      <c r="B4515" s="81">
        <v>8</v>
      </c>
      <c r="H4515" s="501">
        <v>117.85999999999999</v>
      </c>
    </row>
    <row r="4516" spans="1:8" x14ac:dyDescent="0.2">
      <c r="A4516" s="80">
        <v>42557</v>
      </c>
      <c r="B4516" s="81">
        <v>9</v>
      </c>
      <c r="H4516" s="501">
        <v>127.53599999999999</v>
      </c>
    </row>
    <row r="4517" spans="1:8" x14ac:dyDescent="0.2">
      <c r="A4517" s="80">
        <v>42557</v>
      </c>
      <c r="B4517" s="81">
        <v>10</v>
      </c>
      <c r="H4517" s="501">
        <v>135.51200000000003</v>
      </c>
    </row>
    <row r="4518" spans="1:8" x14ac:dyDescent="0.2">
      <c r="A4518" s="80">
        <v>42557</v>
      </c>
      <c r="B4518" s="81">
        <v>11</v>
      </c>
      <c r="H4518" s="501">
        <v>144.18799999999999</v>
      </c>
    </row>
    <row r="4519" spans="1:8" x14ac:dyDescent="0.2">
      <c r="A4519" s="80">
        <v>42557</v>
      </c>
      <c r="B4519" s="81">
        <v>12</v>
      </c>
      <c r="H4519" s="501">
        <v>152.548</v>
      </c>
    </row>
    <row r="4520" spans="1:8" x14ac:dyDescent="0.2">
      <c r="A4520" s="80">
        <v>42557</v>
      </c>
      <c r="B4520" s="81">
        <v>13</v>
      </c>
      <c r="H4520" s="501">
        <v>160.00400000000002</v>
      </c>
    </row>
    <row r="4521" spans="1:8" x14ac:dyDescent="0.2">
      <c r="A4521" s="80">
        <v>42557</v>
      </c>
      <c r="B4521" s="81">
        <v>14</v>
      </c>
      <c r="H4521" s="501">
        <v>167.91599999999997</v>
      </c>
    </row>
    <row r="4522" spans="1:8" x14ac:dyDescent="0.2">
      <c r="A4522" s="80">
        <v>42557</v>
      </c>
      <c r="B4522" s="81">
        <v>15</v>
      </c>
      <c r="H4522" s="501">
        <v>176.42</v>
      </c>
    </row>
    <row r="4523" spans="1:8" x14ac:dyDescent="0.2">
      <c r="A4523" s="80">
        <v>42557</v>
      </c>
      <c r="B4523" s="81">
        <v>16</v>
      </c>
      <c r="H4523" s="501">
        <v>181.86799999999997</v>
      </c>
    </row>
    <row r="4524" spans="1:8" x14ac:dyDescent="0.2">
      <c r="A4524" s="80">
        <v>42557</v>
      </c>
      <c r="B4524" s="81">
        <v>17</v>
      </c>
      <c r="H4524" s="501">
        <v>183.77199999999999</v>
      </c>
    </row>
    <row r="4525" spans="1:8" x14ac:dyDescent="0.2">
      <c r="A4525" s="80">
        <v>42557</v>
      </c>
      <c r="B4525" s="81">
        <v>18</v>
      </c>
      <c r="H4525" s="501">
        <v>179.68400000000003</v>
      </c>
    </row>
    <row r="4526" spans="1:8" x14ac:dyDescent="0.2">
      <c r="A4526" s="80">
        <v>42557</v>
      </c>
      <c r="B4526" s="81">
        <v>19</v>
      </c>
      <c r="H4526" s="501">
        <v>167.37200000000001</v>
      </c>
    </row>
    <row r="4527" spans="1:8" x14ac:dyDescent="0.2">
      <c r="A4527" s="80">
        <v>42557</v>
      </c>
      <c r="B4527" s="81">
        <v>20</v>
      </c>
      <c r="H4527" s="501">
        <v>153.34399999999999</v>
      </c>
    </row>
    <row r="4528" spans="1:8" x14ac:dyDescent="0.2">
      <c r="A4528" s="80">
        <v>42557</v>
      </c>
      <c r="B4528" s="81">
        <v>21</v>
      </c>
      <c r="H4528" s="501">
        <v>149.352</v>
      </c>
    </row>
    <row r="4529" spans="1:8" x14ac:dyDescent="0.2">
      <c r="A4529" s="80">
        <v>42557</v>
      </c>
      <c r="B4529" s="81">
        <v>22</v>
      </c>
      <c r="H4529" s="501">
        <v>140.648</v>
      </c>
    </row>
    <row r="4530" spans="1:8" x14ac:dyDescent="0.2">
      <c r="A4530" s="80">
        <v>42557</v>
      </c>
      <c r="B4530" s="81">
        <v>23</v>
      </c>
      <c r="H4530" s="501">
        <v>125.184</v>
      </c>
    </row>
    <row r="4531" spans="1:8" x14ac:dyDescent="0.2">
      <c r="A4531" s="80">
        <v>42557</v>
      </c>
      <c r="B4531" s="81">
        <v>24</v>
      </c>
      <c r="H4531" s="501">
        <v>111.00800000000001</v>
      </c>
    </row>
    <row r="4532" spans="1:8" x14ac:dyDescent="0.2">
      <c r="A4532" s="80">
        <v>42558</v>
      </c>
      <c r="B4532" s="81">
        <v>1</v>
      </c>
      <c r="H4532" s="501">
        <v>100.18399999999998</v>
      </c>
    </row>
    <row r="4533" spans="1:8" x14ac:dyDescent="0.2">
      <c r="A4533" s="80">
        <v>42558</v>
      </c>
      <c r="B4533" s="81">
        <v>2</v>
      </c>
      <c r="H4533" s="501">
        <v>93.452000000000012</v>
      </c>
    </row>
    <row r="4534" spans="1:8" x14ac:dyDescent="0.2">
      <c r="A4534" s="80">
        <v>42558</v>
      </c>
      <c r="B4534" s="81">
        <v>3</v>
      </c>
      <c r="H4534" s="501">
        <v>89.47999999999999</v>
      </c>
    </row>
    <row r="4535" spans="1:8" x14ac:dyDescent="0.2">
      <c r="A4535" s="80">
        <v>42558</v>
      </c>
      <c r="B4535" s="81">
        <v>4</v>
      </c>
      <c r="H4535" s="501">
        <v>87.647999999999982</v>
      </c>
    </row>
    <row r="4536" spans="1:8" x14ac:dyDescent="0.2">
      <c r="A4536" s="80">
        <v>42558</v>
      </c>
      <c r="B4536" s="81">
        <v>5</v>
      </c>
      <c r="H4536" s="501">
        <v>90.164000000000001</v>
      </c>
    </row>
    <row r="4537" spans="1:8" x14ac:dyDescent="0.2">
      <c r="A4537" s="80">
        <v>42558</v>
      </c>
      <c r="B4537" s="81">
        <v>6</v>
      </c>
      <c r="H4537" s="501">
        <v>98.27600000000001</v>
      </c>
    </row>
    <row r="4538" spans="1:8" x14ac:dyDescent="0.2">
      <c r="A4538" s="80">
        <v>42558</v>
      </c>
      <c r="B4538" s="81">
        <v>7</v>
      </c>
      <c r="H4538" s="501">
        <v>108.23599999999999</v>
      </c>
    </row>
    <row r="4539" spans="1:8" x14ac:dyDescent="0.2">
      <c r="A4539" s="80">
        <v>42558</v>
      </c>
      <c r="B4539" s="81">
        <v>8</v>
      </c>
      <c r="H4539" s="501">
        <v>118.22800000000001</v>
      </c>
    </row>
    <row r="4540" spans="1:8" x14ac:dyDescent="0.2">
      <c r="A4540" s="80">
        <v>42558</v>
      </c>
      <c r="B4540" s="81">
        <v>9</v>
      </c>
      <c r="H4540" s="501">
        <v>128.62800000000001</v>
      </c>
    </row>
    <row r="4541" spans="1:8" x14ac:dyDescent="0.2">
      <c r="A4541" s="80">
        <v>42558</v>
      </c>
      <c r="B4541" s="81">
        <v>10</v>
      </c>
      <c r="H4541" s="501">
        <v>137.28799999999998</v>
      </c>
    </row>
    <row r="4542" spans="1:8" x14ac:dyDescent="0.2">
      <c r="A4542" s="80">
        <v>42558</v>
      </c>
      <c r="B4542" s="81">
        <v>11</v>
      </c>
      <c r="H4542" s="501">
        <v>147.21600000000001</v>
      </c>
    </row>
    <row r="4543" spans="1:8" x14ac:dyDescent="0.2">
      <c r="A4543" s="80">
        <v>42558</v>
      </c>
      <c r="B4543" s="81">
        <v>12</v>
      </c>
      <c r="H4543" s="501">
        <v>156.51600000000002</v>
      </c>
    </row>
    <row r="4544" spans="1:8" x14ac:dyDescent="0.2">
      <c r="A4544" s="80">
        <v>42558</v>
      </c>
      <c r="B4544" s="81">
        <v>13</v>
      </c>
      <c r="H4544" s="501">
        <v>164.52</v>
      </c>
    </row>
    <row r="4545" spans="1:8" x14ac:dyDescent="0.2">
      <c r="A4545" s="80">
        <v>42558</v>
      </c>
      <c r="B4545" s="81">
        <v>14</v>
      </c>
      <c r="H4545" s="501">
        <v>173.39999999999998</v>
      </c>
    </row>
    <row r="4546" spans="1:8" x14ac:dyDescent="0.2">
      <c r="A4546" s="80">
        <v>42558</v>
      </c>
      <c r="B4546" s="81">
        <v>15</v>
      </c>
      <c r="H4546" s="501">
        <v>183.98</v>
      </c>
    </row>
    <row r="4547" spans="1:8" x14ac:dyDescent="0.2">
      <c r="A4547" s="80">
        <v>42558</v>
      </c>
      <c r="B4547" s="81">
        <v>16</v>
      </c>
      <c r="H4547" s="501">
        <v>190.85599999999999</v>
      </c>
    </row>
    <row r="4548" spans="1:8" x14ac:dyDescent="0.2">
      <c r="A4548" s="80">
        <v>42558</v>
      </c>
      <c r="B4548" s="81">
        <v>17</v>
      </c>
      <c r="H4548" s="501">
        <v>194.47200000000001</v>
      </c>
    </row>
    <row r="4549" spans="1:8" x14ac:dyDescent="0.2">
      <c r="A4549" s="80">
        <v>42558</v>
      </c>
      <c r="B4549" s="81">
        <v>18</v>
      </c>
      <c r="H4549" s="501">
        <v>191.64000000000001</v>
      </c>
    </row>
    <row r="4550" spans="1:8" x14ac:dyDescent="0.2">
      <c r="A4550" s="80">
        <v>42558</v>
      </c>
      <c r="B4550" s="81">
        <v>19</v>
      </c>
      <c r="H4550" s="501">
        <v>177.4</v>
      </c>
    </row>
    <row r="4551" spans="1:8" x14ac:dyDescent="0.2">
      <c r="A4551" s="80">
        <v>42558</v>
      </c>
      <c r="B4551" s="81">
        <v>20</v>
      </c>
      <c r="H4551" s="501">
        <v>163.172</v>
      </c>
    </row>
    <row r="4552" spans="1:8" x14ac:dyDescent="0.2">
      <c r="A4552" s="80">
        <v>42558</v>
      </c>
      <c r="B4552" s="81">
        <v>21</v>
      </c>
      <c r="H4552" s="501">
        <v>156.94</v>
      </c>
    </row>
    <row r="4553" spans="1:8" x14ac:dyDescent="0.2">
      <c r="A4553" s="80">
        <v>42558</v>
      </c>
      <c r="B4553" s="81">
        <v>22</v>
      </c>
      <c r="H4553" s="501">
        <v>146.19200000000001</v>
      </c>
    </row>
    <row r="4554" spans="1:8" x14ac:dyDescent="0.2">
      <c r="A4554" s="80">
        <v>42558</v>
      </c>
      <c r="B4554" s="81">
        <v>23</v>
      </c>
      <c r="H4554" s="501">
        <v>129.58799999999999</v>
      </c>
    </row>
    <row r="4555" spans="1:8" x14ac:dyDescent="0.2">
      <c r="A4555" s="80">
        <v>42558</v>
      </c>
      <c r="B4555" s="81">
        <v>24</v>
      </c>
      <c r="H4555" s="501">
        <v>115.26400000000002</v>
      </c>
    </row>
    <row r="4556" spans="1:8" x14ac:dyDescent="0.2">
      <c r="A4556" s="80">
        <v>42559</v>
      </c>
      <c r="B4556" s="81">
        <v>1</v>
      </c>
      <c r="H4556" s="501">
        <v>103.468</v>
      </c>
    </row>
    <row r="4557" spans="1:8" x14ac:dyDescent="0.2">
      <c r="A4557" s="80">
        <v>42559</v>
      </c>
      <c r="B4557" s="81">
        <v>2</v>
      </c>
      <c r="H4557" s="501">
        <v>95.895999999999987</v>
      </c>
    </row>
    <row r="4558" spans="1:8" x14ac:dyDescent="0.2">
      <c r="A4558" s="80">
        <v>42559</v>
      </c>
      <c r="B4558" s="81">
        <v>3</v>
      </c>
      <c r="H4558" s="501">
        <v>90.679999999999978</v>
      </c>
    </row>
    <row r="4559" spans="1:8" x14ac:dyDescent="0.2">
      <c r="A4559" s="80">
        <v>42559</v>
      </c>
      <c r="B4559" s="81">
        <v>4</v>
      </c>
      <c r="H4559" s="501">
        <v>88.324000000000012</v>
      </c>
    </row>
    <row r="4560" spans="1:8" x14ac:dyDescent="0.2">
      <c r="A4560" s="80">
        <v>42559</v>
      </c>
      <c r="B4560" s="81">
        <v>5</v>
      </c>
      <c r="H4560" s="501">
        <v>89.967999999999989</v>
      </c>
    </row>
    <row r="4561" spans="1:8" x14ac:dyDescent="0.2">
      <c r="A4561" s="80">
        <v>42559</v>
      </c>
      <c r="B4561" s="81">
        <v>6</v>
      </c>
      <c r="H4561" s="501">
        <v>96.772000000000006</v>
      </c>
    </row>
    <row r="4562" spans="1:8" x14ac:dyDescent="0.2">
      <c r="A4562" s="80">
        <v>42559</v>
      </c>
      <c r="B4562" s="81">
        <v>7</v>
      </c>
      <c r="H4562" s="501">
        <v>105.48399999999999</v>
      </c>
    </row>
    <row r="4563" spans="1:8" x14ac:dyDescent="0.2">
      <c r="A4563" s="80">
        <v>42559</v>
      </c>
      <c r="B4563" s="81">
        <v>8</v>
      </c>
      <c r="H4563" s="501">
        <v>115.92399999999998</v>
      </c>
    </row>
    <row r="4564" spans="1:8" x14ac:dyDescent="0.2">
      <c r="A4564" s="80">
        <v>42559</v>
      </c>
      <c r="B4564" s="81">
        <v>9</v>
      </c>
      <c r="H4564" s="501">
        <v>127.72799999999999</v>
      </c>
    </row>
    <row r="4565" spans="1:8" x14ac:dyDescent="0.2">
      <c r="A4565" s="80">
        <v>42559</v>
      </c>
      <c r="B4565" s="81">
        <v>10</v>
      </c>
      <c r="H4565" s="501">
        <v>139.29999999999998</v>
      </c>
    </row>
    <row r="4566" spans="1:8" x14ac:dyDescent="0.2">
      <c r="A4566" s="80">
        <v>42559</v>
      </c>
      <c r="B4566" s="81">
        <v>11</v>
      </c>
      <c r="H4566" s="501">
        <v>150.364</v>
      </c>
    </row>
    <row r="4567" spans="1:8" x14ac:dyDescent="0.2">
      <c r="A4567" s="80">
        <v>42559</v>
      </c>
      <c r="B4567" s="81">
        <v>12</v>
      </c>
      <c r="H4567" s="501">
        <v>159.73199999999997</v>
      </c>
    </row>
    <row r="4568" spans="1:8" x14ac:dyDescent="0.2">
      <c r="A4568" s="80">
        <v>42559</v>
      </c>
      <c r="B4568" s="81">
        <v>13</v>
      </c>
      <c r="H4568" s="501">
        <v>168.70400000000001</v>
      </c>
    </row>
    <row r="4569" spans="1:8" x14ac:dyDescent="0.2">
      <c r="A4569" s="80">
        <v>42559</v>
      </c>
      <c r="B4569" s="81">
        <v>14</v>
      </c>
      <c r="H4569" s="501">
        <v>179.512</v>
      </c>
    </row>
    <row r="4570" spans="1:8" x14ac:dyDescent="0.2">
      <c r="A4570" s="80">
        <v>42559</v>
      </c>
      <c r="B4570" s="81">
        <v>15</v>
      </c>
      <c r="H4570" s="501">
        <v>189.98400000000001</v>
      </c>
    </row>
    <row r="4571" spans="1:8" x14ac:dyDescent="0.2">
      <c r="A4571" s="80">
        <v>42559</v>
      </c>
      <c r="B4571" s="81">
        <v>16</v>
      </c>
      <c r="H4571" s="501">
        <v>198.96800000000002</v>
      </c>
    </row>
    <row r="4572" spans="1:8" x14ac:dyDescent="0.2">
      <c r="A4572" s="80">
        <v>42559</v>
      </c>
      <c r="B4572" s="81">
        <v>17</v>
      </c>
      <c r="H4572" s="501">
        <v>202.76400000000001</v>
      </c>
    </row>
    <row r="4573" spans="1:8" x14ac:dyDescent="0.2">
      <c r="A4573" s="80">
        <v>42559</v>
      </c>
      <c r="B4573" s="81">
        <v>18</v>
      </c>
      <c r="H4573" s="501">
        <v>199.92629999999997</v>
      </c>
    </row>
    <row r="4574" spans="1:8" x14ac:dyDescent="0.2">
      <c r="A4574" s="80">
        <v>42559</v>
      </c>
      <c r="B4574" s="81">
        <v>19</v>
      </c>
      <c r="H4574" s="501">
        <v>185.43520000000001</v>
      </c>
    </row>
    <row r="4575" spans="1:8" x14ac:dyDescent="0.2">
      <c r="A4575" s="80">
        <v>42559</v>
      </c>
      <c r="B4575" s="81">
        <v>20</v>
      </c>
      <c r="H4575" s="501">
        <v>167.90839999999997</v>
      </c>
    </row>
    <row r="4576" spans="1:8" x14ac:dyDescent="0.2">
      <c r="A4576" s="80">
        <v>42559</v>
      </c>
      <c r="B4576" s="81">
        <v>21</v>
      </c>
      <c r="H4576" s="501">
        <v>159.61919999999998</v>
      </c>
    </row>
    <row r="4577" spans="1:8" x14ac:dyDescent="0.2">
      <c r="A4577" s="80">
        <v>42559</v>
      </c>
      <c r="B4577" s="81">
        <v>22</v>
      </c>
      <c r="H4577" s="501">
        <v>149.63030000000001</v>
      </c>
    </row>
    <row r="4578" spans="1:8" x14ac:dyDescent="0.2">
      <c r="A4578" s="80">
        <v>42559</v>
      </c>
      <c r="B4578" s="81">
        <v>23</v>
      </c>
      <c r="H4578" s="501">
        <v>134.19559999999998</v>
      </c>
    </row>
    <row r="4579" spans="1:8" x14ac:dyDescent="0.2">
      <c r="A4579" s="80">
        <v>42559</v>
      </c>
      <c r="B4579" s="81">
        <v>24</v>
      </c>
      <c r="H4579" s="501">
        <v>119.410301</v>
      </c>
    </row>
    <row r="4580" spans="1:8" x14ac:dyDescent="0.2">
      <c r="A4580" s="80">
        <v>42560</v>
      </c>
      <c r="B4580" s="81">
        <v>1</v>
      </c>
      <c r="H4580" s="501">
        <v>111.24009799999999</v>
      </c>
    </row>
    <row r="4581" spans="1:8" x14ac:dyDescent="0.2">
      <c r="A4581" s="80">
        <v>42560</v>
      </c>
      <c r="B4581" s="81">
        <v>2</v>
      </c>
      <c r="H4581" s="501">
        <v>98.887999999999991</v>
      </c>
    </row>
    <row r="4582" spans="1:8" x14ac:dyDescent="0.2">
      <c r="A4582" s="80">
        <v>42560</v>
      </c>
      <c r="B4582" s="81">
        <v>3</v>
      </c>
      <c r="H4582" s="501">
        <v>93.155999999999992</v>
      </c>
    </row>
    <row r="4583" spans="1:8" x14ac:dyDescent="0.2">
      <c r="A4583" s="80">
        <v>42560</v>
      </c>
      <c r="B4583" s="81">
        <v>4</v>
      </c>
      <c r="H4583" s="501">
        <v>89.948000000000008</v>
      </c>
    </row>
    <row r="4584" spans="1:8" x14ac:dyDescent="0.2">
      <c r="A4584" s="80">
        <v>42560</v>
      </c>
      <c r="B4584" s="81">
        <v>5</v>
      </c>
      <c r="H4584" s="501">
        <v>88.740000000000009</v>
      </c>
    </row>
    <row r="4585" spans="1:8" x14ac:dyDescent="0.2">
      <c r="A4585" s="80">
        <v>42560</v>
      </c>
      <c r="B4585" s="81">
        <v>6</v>
      </c>
      <c r="H4585" s="501">
        <v>89.564000000000021</v>
      </c>
    </row>
    <row r="4586" spans="1:8" x14ac:dyDescent="0.2">
      <c r="A4586" s="80">
        <v>42560</v>
      </c>
      <c r="B4586" s="81">
        <v>7</v>
      </c>
      <c r="H4586" s="501">
        <v>90.996000000000009</v>
      </c>
    </row>
    <row r="4587" spans="1:8" x14ac:dyDescent="0.2">
      <c r="A4587" s="80">
        <v>42560</v>
      </c>
      <c r="B4587" s="81">
        <v>8</v>
      </c>
      <c r="H4587" s="501">
        <v>101.148</v>
      </c>
    </row>
    <row r="4588" spans="1:8" x14ac:dyDescent="0.2">
      <c r="A4588" s="80">
        <v>42560</v>
      </c>
      <c r="B4588" s="81">
        <v>9</v>
      </c>
      <c r="H4588" s="501">
        <v>114.824</v>
      </c>
    </row>
    <row r="4589" spans="1:8" x14ac:dyDescent="0.2">
      <c r="A4589" s="80">
        <v>42560</v>
      </c>
      <c r="B4589" s="81">
        <v>10</v>
      </c>
      <c r="H4589" s="501">
        <v>128.78399999999999</v>
      </c>
    </row>
    <row r="4590" spans="1:8" x14ac:dyDescent="0.2">
      <c r="A4590" s="80">
        <v>42560</v>
      </c>
      <c r="B4590" s="81">
        <v>11</v>
      </c>
      <c r="H4590" s="501">
        <v>140.12400000000002</v>
      </c>
    </row>
    <row r="4591" spans="1:8" x14ac:dyDescent="0.2">
      <c r="A4591" s="80">
        <v>42560</v>
      </c>
      <c r="B4591" s="81">
        <v>12</v>
      </c>
      <c r="H4591" s="501">
        <v>150.608</v>
      </c>
    </row>
    <row r="4592" spans="1:8" x14ac:dyDescent="0.2">
      <c r="A4592" s="80">
        <v>42560</v>
      </c>
      <c r="B4592" s="81">
        <v>13</v>
      </c>
      <c r="H4592" s="501">
        <v>160.53599999999997</v>
      </c>
    </row>
    <row r="4593" spans="1:8" x14ac:dyDescent="0.2">
      <c r="A4593" s="80">
        <v>42560</v>
      </c>
      <c r="B4593" s="81">
        <v>14</v>
      </c>
      <c r="H4593" s="501">
        <v>168.54000000000002</v>
      </c>
    </row>
    <row r="4594" spans="1:8" x14ac:dyDescent="0.2">
      <c r="A4594" s="80">
        <v>42560</v>
      </c>
      <c r="B4594" s="81">
        <v>15</v>
      </c>
      <c r="H4594" s="501">
        <v>178.98400000000001</v>
      </c>
    </row>
    <row r="4595" spans="1:8" x14ac:dyDescent="0.2">
      <c r="A4595" s="80">
        <v>42560</v>
      </c>
      <c r="B4595" s="81">
        <v>16</v>
      </c>
      <c r="H4595" s="501">
        <v>188.19199999999998</v>
      </c>
    </row>
    <row r="4596" spans="1:8" x14ac:dyDescent="0.2">
      <c r="A4596" s="80">
        <v>42560</v>
      </c>
      <c r="B4596" s="81">
        <v>17</v>
      </c>
      <c r="H4596" s="501">
        <v>194.16400000000002</v>
      </c>
    </row>
    <row r="4597" spans="1:8" x14ac:dyDescent="0.2">
      <c r="A4597" s="80">
        <v>42560</v>
      </c>
      <c r="B4597" s="81">
        <v>18</v>
      </c>
      <c r="H4597" s="501">
        <v>192.56799999999998</v>
      </c>
    </row>
    <row r="4598" spans="1:8" x14ac:dyDescent="0.2">
      <c r="A4598" s="80">
        <v>42560</v>
      </c>
      <c r="B4598" s="81">
        <v>19</v>
      </c>
      <c r="H4598" s="501">
        <v>182.99599999999998</v>
      </c>
    </row>
    <row r="4599" spans="1:8" x14ac:dyDescent="0.2">
      <c r="A4599" s="80">
        <v>42560</v>
      </c>
      <c r="B4599" s="81">
        <v>20</v>
      </c>
      <c r="H4599" s="501">
        <v>168.7</v>
      </c>
    </row>
    <row r="4600" spans="1:8" x14ac:dyDescent="0.2">
      <c r="A4600" s="80">
        <v>42560</v>
      </c>
      <c r="B4600" s="81">
        <v>21</v>
      </c>
      <c r="H4600" s="501">
        <v>160.596</v>
      </c>
    </row>
    <row r="4601" spans="1:8" x14ac:dyDescent="0.2">
      <c r="A4601" s="80">
        <v>42560</v>
      </c>
      <c r="B4601" s="81">
        <v>22</v>
      </c>
      <c r="H4601" s="501">
        <v>151.91200000000001</v>
      </c>
    </row>
    <row r="4602" spans="1:8" x14ac:dyDescent="0.2">
      <c r="A4602" s="80">
        <v>42560</v>
      </c>
      <c r="B4602" s="81">
        <v>23</v>
      </c>
      <c r="H4602" s="501">
        <v>138.62</v>
      </c>
    </row>
    <row r="4603" spans="1:8" x14ac:dyDescent="0.2">
      <c r="A4603" s="80">
        <v>42560</v>
      </c>
      <c r="B4603" s="81">
        <v>24</v>
      </c>
      <c r="H4603" s="501">
        <v>125.26809999999999</v>
      </c>
    </row>
    <row r="4604" spans="1:8" x14ac:dyDescent="0.2">
      <c r="A4604" s="80">
        <v>42561</v>
      </c>
      <c r="B4604" s="81">
        <v>1</v>
      </c>
      <c r="H4604" s="501">
        <v>113.27600000000001</v>
      </c>
    </row>
    <row r="4605" spans="1:8" x14ac:dyDescent="0.2">
      <c r="A4605" s="80">
        <v>42561</v>
      </c>
      <c r="B4605" s="81">
        <v>2</v>
      </c>
      <c r="H4605" s="501">
        <v>103.836</v>
      </c>
    </row>
    <row r="4606" spans="1:8" x14ac:dyDescent="0.2">
      <c r="A4606" s="80">
        <v>42561</v>
      </c>
      <c r="B4606" s="81">
        <v>3</v>
      </c>
      <c r="H4606" s="501">
        <v>97.299999999999983</v>
      </c>
    </row>
    <row r="4607" spans="1:8" x14ac:dyDescent="0.2">
      <c r="A4607" s="80">
        <v>42561</v>
      </c>
      <c r="B4607" s="81">
        <v>4</v>
      </c>
      <c r="H4607" s="501">
        <v>93.555999999999997</v>
      </c>
    </row>
    <row r="4608" spans="1:8" x14ac:dyDescent="0.2">
      <c r="A4608" s="80">
        <v>42561</v>
      </c>
      <c r="B4608" s="81">
        <v>5</v>
      </c>
      <c r="H4608" s="501">
        <v>91.664000000000001</v>
      </c>
    </row>
    <row r="4609" spans="1:8" x14ac:dyDescent="0.2">
      <c r="A4609" s="80">
        <v>42561</v>
      </c>
      <c r="B4609" s="81">
        <v>6</v>
      </c>
      <c r="H4609" s="501">
        <v>91.875999999999991</v>
      </c>
    </row>
    <row r="4610" spans="1:8" x14ac:dyDescent="0.2">
      <c r="A4610" s="80">
        <v>42561</v>
      </c>
      <c r="B4610" s="81">
        <v>7</v>
      </c>
      <c r="H4610" s="501">
        <v>92.031999999999982</v>
      </c>
    </row>
    <row r="4611" spans="1:8" x14ac:dyDescent="0.2">
      <c r="A4611" s="80">
        <v>42561</v>
      </c>
      <c r="B4611" s="81">
        <v>8</v>
      </c>
      <c r="H4611" s="501">
        <v>96.671999999999997</v>
      </c>
    </row>
    <row r="4612" spans="1:8" x14ac:dyDescent="0.2">
      <c r="A4612" s="80">
        <v>42561</v>
      </c>
      <c r="B4612" s="81">
        <v>9</v>
      </c>
      <c r="H4612" s="501">
        <v>108.22799999999999</v>
      </c>
    </row>
    <row r="4613" spans="1:8" x14ac:dyDescent="0.2">
      <c r="A4613" s="80">
        <v>42561</v>
      </c>
      <c r="B4613" s="81">
        <v>10</v>
      </c>
      <c r="H4613" s="501">
        <v>119.48400000000001</v>
      </c>
    </row>
    <row r="4614" spans="1:8" x14ac:dyDescent="0.2">
      <c r="A4614" s="80">
        <v>42561</v>
      </c>
      <c r="B4614" s="81">
        <v>11</v>
      </c>
      <c r="H4614" s="501">
        <v>130.72399999999999</v>
      </c>
    </row>
    <row r="4615" spans="1:8" x14ac:dyDescent="0.2">
      <c r="A4615" s="80">
        <v>42561</v>
      </c>
      <c r="B4615" s="81">
        <v>12</v>
      </c>
      <c r="H4615" s="501">
        <v>141.58799999999997</v>
      </c>
    </row>
    <row r="4616" spans="1:8" x14ac:dyDescent="0.2">
      <c r="A4616" s="80">
        <v>42561</v>
      </c>
      <c r="B4616" s="81">
        <v>13</v>
      </c>
      <c r="H4616" s="501">
        <v>152.92399999999998</v>
      </c>
    </row>
    <row r="4617" spans="1:8" x14ac:dyDescent="0.2">
      <c r="A4617" s="80">
        <v>42561</v>
      </c>
      <c r="B4617" s="81">
        <v>14</v>
      </c>
      <c r="H4617" s="501">
        <v>164.82399999999998</v>
      </c>
    </row>
    <row r="4618" spans="1:8" x14ac:dyDescent="0.2">
      <c r="A4618" s="80">
        <v>42561</v>
      </c>
      <c r="B4618" s="81">
        <v>15</v>
      </c>
      <c r="H4618" s="501">
        <v>175.72000000000003</v>
      </c>
    </row>
    <row r="4619" spans="1:8" x14ac:dyDescent="0.2">
      <c r="A4619" s="80">
        <v>42561</v>
      </c>
      <c r="B4619" s="81">
        <v>16</v>
      </c>
      <c r="H4619" s="501">
        <v>183.42399999999998</v>
      </c>
    </row>
    <row r="4620" spans="1:8" x14ac:dyDescent="0.2">
      <c r="A4620" s="80">
        <v>42561</v>
      </c>
      <c r="B4620" s="81">
        <v>17</v>
      </c>
      <c r="H4620" s="501">
        <v>185.60399999999998</v>
      </c>
    </row>
    <row r="4621" spans="1:8" x14ac:dyDescent="0.2">
      <c r="A4621" s="80">
        <v>42561</v>
      </c>
      <c r="B4621" s="81">
        <v>18</v>
      </c>
      <c r="H4621" s="501">
        <v>183.37200000000001</v>
      </c>
    </row>
    <row r="4622" spans="1:8" x14ac:dyDescent="0.2">
      <c r="A4622" s="80">
        <v>42561</v>
      </c>
      <c r="B4622" s="81">
        <v>19</v>
      </c>
      <c r="H4622" s="501">
        <v>175.44399999999999</v>
      </c>
    </row>
    <row r="4623" spans="1:8" x14ac:dyDescent="0.2">
      <c r="A4623" s="80">
        <v>42561</v>
      </c>
      <c r="B4623" s="81">
        <v>20</v>
      </c>
      <c r="H4623" s="501">
        <v>162.684</v>
      </c>
    </row>
    <row r="4624" spans="1:8" x14ac:dyDescent="0.2">
      <c r="A4624" s="80">
        <v>42561</v>
      </c>
      <c r="B4624" s="81">
        <v>21</v>
      </c>
      <c r="H4624" s="501">
        <v>156.37199999999999</v>
      </c>
    </row>
    <row r="4625" spans="1:8" x14ac:dyDescent="0.2">
      <c r="A4625" s="80">
        <v>42561</v>
      </c>
      <c r="B4625" s="81">
        <v>22</v>
      </c>
      <c r="H4625" s="501">
        <v>149.31200000000001</v>
      </c>
    </row>
    <row r="4626" spans="1:8" x14ac:dyDescent="0.2">
      <c r="A4626" s="80">
        <v>42561</v>
      </c>
      <c r="B4626" s="81">
        <v>23</v>
      </c>
      <c r="H4626" s="501">
        <v>134.76</v>
      </c>
    </row>
    <row r="4627" spans="1:8" x14ac:dyDescent="0.2">
      <c r="A4627" s="80">
        <v>42561</v>
      </c>
      <c r="B4627" s="81">
        <v>24</v>
      </c>
      <c r="H4627" s="501">
        <v>119.66399999999999</v>
      </c>
    </row>
    <row r="4628" spans="1:8" x14ac:dyDescent="0.2">
      <c r="A4628" s="80">
        <v>42562</v>
      </c>
      <c r="B4628" s="81">
        <v>1</v>
      </c>
      <c r="H4628" s="501">
        <v>108.032</v>
      </c>
    </row>
    <row r="4629" spans="1:8" x14ac:dyDescent="0.2">
      <c r="A4629" s="80">
        <v>42562</v>
      </c>
      <c r="B4629" s="81">
        <v>2</v>
      </c>
      <c r="H4629" s="501">
        <v>100.40400000000001</v>
      </c>
    </row>
    <row r="4630" spans="1:8" x14ac:dyDescent="0.2">
      <c r="A4630" s="80">
        <v>42562</v>
      </c>
      <c r="B4630" s="81">
        <v>3</v>
      </c>
      <c r="H4630" s="501">
        <v>95.307999999999993</v>
      </c>
    </row>
    <row r="4631" spans="1:8" x14ac:dyDescent="0.2">
      <c r="A4631" s="80">
        <v>42562</v>
      </c>
      <c r="B4631" s="81">
        <v>4</v>
      </c>
      <c r="H4631" s="501">
        <v>93.275999999999996</v>
      </c>
    </row>
    <row r="4632" spans="1:8" x14ac:dyDescent="0.2">
      <c r="A4632" s="80">
        <v>42562</v>
      </c>
      <c r="B4632" s="81">
        <v>5</v>
      </c>
      <c r="H4632" s="501">
        <v>97.587999999999994</v>
      </c>
    </row>
    <row r="4633" spans="1:8" x14ac:dyDescent="0.2">
      <c r="A4633" s="80">
        <v>42562</v>
      </c>
      <c r="B4633" s="81">
        <v>6</v>
      </c>
      <c r="H4633" s="501">
        <v>104.47999999999999</v>
      </c>
    </row>
    <row r="4634" spans="1:8" x14ac:dyDescent="0.2">
      <c r="A4634" s="80">
        <v>42562</v>
      </c>
      <c r="B4634" s="81">
        <v>7</v>
      </c>
      <c r="H4634" s="501">
        <v>112.452</v>
      </c>
    </row>
    <row r="4635" spans="1:8" x14ac:dyDescent="0.2">
      <c r="A4635" s="80">
        <v>42562</v>
      </c>
      <c r="B4635" s="81">
        <v>8</v>
      </c>
      <c r="H4635" s="501">
        <v>124.08799999999998</v>
      </c>
    </row>
    <row r="4636" spans="1:8" x14ac:dyDescent="0.2">
      <c r="A4636" s="80">
        <v>42562</v>
      </c>
      <c r="B4636" s="81">
        <v>9</v>
      </c>
      <c r="H4636" s="501">
        <v>135.12</v>
      </c>
    </row>
    <row r="4637" spans="1:8" x14ac:dyDescent="0.2">
      <c r="A4637" s="80">
        <v>42562</v>
      </c>
      <c r="B4637" s="81">
        <v>10</v>
      </c>
      <c r="H4637" s="501">
        <v>145.67600000000002</v>
      </c>
    </row>
    <row r="4638" spans="1:8" x14ac:dyDescent="0.2">
      <c r="A4638" s="80">
        <v>42562</v>
      </c>
      <c r="B4638" s="81">
        <v>11</v>
      </c>
      <c r="H4638" s="501">
        <v>157.62799999999999</v>
      </c>
    </row>
    <row r="4639" spans="1:8" x14ac:dyDescent="0.2">
      <c r="A4639" s="80">
        <v>42562</v>
      </c>
      <c r="B4639" s="81">
        <v>12</v>
      </c>
      <c r="H4639" s="501">
        <v>167.11199999999999</v>
      </c>
    </row>
    <row r="4640" spans="1:8" x14ac:dyDescent="0.2">
      <c r="A4640" s="80">
        <v>42562</v>
      </c>
      <c r="B4640" s="81">
        <v>13</v>
      </c>
      <c r="H4640" s="501">
        <v>176.05999999999997</v>
      </c>
    </row>
    <row r="4641" spans="1:8" x14ac:dyDescent="0.2">
      <c r="A4641" s="80">
        <v>42562</v>
      </c>
      <c r="B4641" s="81">
        <v>14</v>
      </c>
      <c r="H4641" s="501">
        <v>186.56400000000002</v>
      </c>
    </row>
    <row r="4642" spans="1:8" x14ac:dyDescent="0.2">
      <c r="A4642" s="80">
        <v>42562</v>
      </c>
      <c r="B4642" s="81">
        <v>15</v>
      </c>
      <c r="H4642" s="501">
        <v>196.75600000000003</v>
      </c>
    </row>
    <row r="4643" spans="1:8" x14ac:dyDescent="0.2">
      <c r="A4643" s="80">
        <v>42562</v>
      </c>
      <c r="B4643" s="81">
        <v>16</v>
      </c>
      <c r="H4643" s="501">
        <v>204.31599999999997</v>
      </c>
    </row>
    <row r="4644" spans="1:8" x14ac:dyDescent="0.2">
      <c r="A4644" s="80">
        <v>42562</v>
      </c>
      <c r="B4644" s="81">
        <v>17</v>
      </c>
      <c r="H4644" s="501">
        <v>208.05009999999996</v>
      </c>
    </row>
    <row r="4645" spans="1:8" x14ac:dyDescent="0.2">
      <c r="A4645" s="80">
        <v>42562</v>
      </c>
      <c r="B4645" s="81">
        <v>18</v>
      </c>
      <c r="H4645" s="501">
        <v>204.19030000000004</v>
      </c>
    </row>
    <row r="4646" spans="1:8" x14ac:dyDescent="0.2">
      <c r="A4646" s="80">
        <v>42562</v>
      </c>
      <c r="B4646" s="81">
        <v>19</v>
      </c>
      <c r="H4646" s="501">
        <v>190.4939</v>
      </c>
    </row>
    <row r="4647" spans="1:8" x14ac:dyDescent="0.2">
      <c r="A4647" s="80">
        <v>42562</v>
      </c>
      <c r="B4647" s="81">
        <v>20</v>
      </c>
      <c r="H4647" s="501">
        <v>173.44929999999999</v>
      </c>
    </row>
    <row r="4648" spans="1:8" x14ac:dyDescent="0.2">
      <c r="A4648" s="80">
        <v>42562</v>
      </c>
      <c r="B4648" s="81">
        <v>21</v>
      </c>
      <c r="H4648" s="501">
        <v>165.17519999999999</v>
      </c>
    </row>
    <row r="4649" spans="1:8" x14ac:dyDescent="0.2">
      <c r="A4649" s="80">
        <v>42562</v>
      </c>
      <c r="B4649" s="81">
        <v>22</v>
      </c>
      <c r="H4649" s="501">
        <v>155.07200000000003</v>
      </c>
    </row>
    <row r="4650" spans="1:8" x14ac:dyDescent="0.2">
      <c r="A4650" s="80">
        <v>42562</v>
      </c>
      <c r="B4650" s="81">
        <v>23</v>
      </c>
      <c r="H4650" s="501">
        <v>136.732</v>
      </c>
    </row>
    <row r="4651" spans="1:8" x14ac:dyDescent="0.2">
      <c r="A4651" s="80">
        <v>42562</v>
      </c>
      <c r="B4651" s="81">
        <v>24</v>
      </c>
      <c r="H4651" s="501">
        <v>120.172</v>
      </c>
    </row>
    <row r="4652" spans="1:8" x14ac:dyDescent="0.2">
      <c r="A4652" s="80">
        <v>42563</v>
      </c>
      <c r="B4652" s="81">
        <v>1</v>
      </c>
      <c r="H4652" s="501">
        <v>108.11200000000002</v>
      </c>
    </row>
    <row r="4653" spans="1:8" x14ac:dyDescent="0.2">
      <c r="A4653" s="80">
        <v>42563</v>
      </c>
      <c r="B4653" s="81">
        <v>2</v>
      </c>
      <c r="H4653" s="501">
        <v>100.428</v>
      </c>
    </row>
    <row r="4654" spans="1:8" x14ac:dyDescent="0.2">
      <c r="A4654" s="80">
        <v>42563</v>
      </c>
      <c r="B4654" s="81">
        <v>3</v>
      </c>
      <c r="H4654" s="501">
        <v>96.188000000000017</v>
      </c>
    </row>
    <row r="4655" spans="1:8" x14ac:dyDescent="0.2">
      <c r="A4655" s="80">
        <v>42563</v>
      </c>
      <c r="B4655" s="81">
        <v>4</v>
      </c>
      <c r="H4655" s="501">
        <v>94.312000000000012</v>
      </c>
    </row>
    <row r="4656" spans="1:8" x14ac:dyDescent="0.2">
      <c r="A4656" s="80">
        <v>42563</v>
      </c>
      <c r="B4656" s="81">
        <v>5</v>
      </c>
      <c r="H4656" s="501">
        <v>98.051999999999992</v>
      </c>
    </row>
    <row r="4657" spans="1:8" x14ac:dyDescent="0.2">
      <c r="A4657" s="80">
        <v>42563</v>
      </c>
      <c r="B4657" s="81">
        <v>6</v>
      </c>
      <c r="H4657" s="501">
        <v>105.64399999999999</v>
      </c>
    </row>
    <row r="4658" spans="1:8" x14ac:dyDescent="0.2">
      <c r="A4658" s="80">
        <v>42563</v>
      </c>
      <c r="B4658" s="81">
        <v>7</v>
      </c>
      <c r="H4658" s="501">
        <v>116.18</v>
      </c>
    </row>
    <row r="4659" spans="1:8" x14ac:dyDescent="0.2">
      <c r="A4659" s="80">
        <v>42563</v>
      </c>
      <c r="B4659" s="81">
        <v>8</v>
      </c>
      <c r="H4659" s="501">
        <v>125.40000000000002</v>
      </c>
    </row>
    <row r="4660" spans="1:8" x14ac:dyDescent="0.2">
      <c r="A4660" s="80">
        <v>42563</v>
      </c>
      <c r="B4660" s="81">
        <v>9</v>
      </c>
      <c r="H4660" s="501">
        <v>136.09199999999998</v>
      </c>
    </row>
    <row r="4661" spans="1:8" x14ac:dyDescent="0.2">
      <c r="A4661" s="80">
        <v>42563</v>
      </c>
      <c r="B4661" s="81">
        <v>10</v>
      </c>
      <c r="H4661" s="501">
        <v>146.83199999999999</v>
      </c>
    </row>
    <row r="4662" spans="1:8" x14ac:dyDescent="0.2">
      <c r="A4662" s="80">
        <v>42563</v>
      </c>
      <c r="B4662" s="81">
        <v>11</v>
      </c>
      <c r="H4662" s="501">
        <v>158.66</v>
      </c>
    </row>
    <row r="4663" spans="1:8" x14ac:dyDescent="0.2">
      <c r="A4663" s="80">
        <v>42563</v>
      </c>
      <c r="B4663" s="81">
        <v>12</v>
      </c>
      <c r="H4663" s="501">
        <v>168.09199999999998</v>
      </c>
    </row>
    <row r="4664" spans="1:8" x14ac:dyDescent="0.2">
      <c r="A4664" s="80">
        <v>42563</v>
      </c>
      <c r="B4664" s="81">
        <v>13</v>
      </c>
      <c r="H4664" s="501">
        <v>175.54399999999998</v>
      </c>
    </row>
    <row r="4665" spans="1:8" x14ac:dyDescent="0.2">
      <c r="A4665" s="80">
        <v>42563</v>
      </c>
      <c r="B4665" s="81">
        <v>14</v>
      </c>
      <c r="H4665" s="501">
        <v>184.65800000000002</v>
      </c>
    </row>
    <row r="4666" spans="1:8" x14ac:dyDescent="0.2">
      <c r="A4666" s="80">
        <v>42563</v>
      </c>
      <c r="B4666" s="81">
        <v>15</v>
      </c>
      <c r="H4666" s="501">
        <v>196.57400000000001</v>
      </c>
    </row>
    <row r="4667" spans="1:8" x14ac:dyDescent="0.2">
      <c r="A4667" s="80">
        <v>42563</v>
      </c>
      <c r="B4667" s="81">
        <v>16</v>
      </c>
      <c r="H4667" s="501">
        <v>203.31200000000001</v>
      </c>
    </row>
    <row r="4668" spans="1:8" x14ac:dyDescent="0.2">
      <c r="A4668" s="80">
        <v>42563</v>
      </c>
      <c r="B4668" s="81">
        <v>17</v>
      </c>
      <c r="H4668" s="501">
        <v>207.08800000000005</v>
      </c>
    </row>
    <row r="4669" spans="1:8" x14ac:dyDescent="0.2">
      <c r="A4669" s="80">
        <v>42563</v>
      </c>
      <c r="B4669" s="81">
        <v>18</v>
      </c>
      <c r="H4669" s="501">
        <v>203.50400000000002</v>
      </c>
    </row>
    <row r="4670" spans="1:8" x14ac:dyDescent="0.2">
      <c r="A4670" s="80">
        <v>42563</v>
      </c>
      <c r="B4670" s="81">
        <v>19</v>
      </c>
      <c r="H4670" s="501">
        <v>187.77600000000001</v>
      </c>
    </row>
    <row r="4671" spans="1:8" x14ac:dyDescent="0.2">
      <c r="A4671" s="80">
        <v>42563</v>
      </c>
      <c r="B4671" s="81">
        <v>20</v>
      </c>
      <c r="H4671" s="501">
        <v>171.316</v>
      </c>
    </row>
    <row r="4672" spans="1:8" x14ac:dyDescent="0.2">
      <c r="A4672" s="80">
        <v>42563</v>
      </c>
      <c r="B4672" s="81">
        <v>21</v>
      </c>
      <c r="H4672" s="501">
        <v>165.072</v>
      </c>
    </row>
    <row r="4673" spans="1:8" x14ac:dyDescent="0.2">
      <c r="A4673" s="80">
        <v>42563</v>
      </c>
      <c r="B4673" s="81">
        <v>22</v>
      </c>
      <c r="H4673" s="501">
        <v>154.172</v>
      </c>
    </row>
    <row r="4674" spans="1:8" x14ac:dyDescent="0.2">
      <c r="A4674" s="80">
        <v>42563</v>
      </c>
      <c r="B4674" s="81">
        <v>23</v>
      </c>
      <c r="H4674" s="501">
        <v>136.792</v>
      </c>
    </row>
    <row r="4675" spans="1:8" x14ac:dyDescent="0.2">
      <c r="A4675" s="80">
        <v>42563</v>
      </c>
      <c r="B4675" s="81">
        <v>24</v>
      </c>
      <c r="H4675" s="501">
        <v>120.628</v>
      </c>
    </row>
    <row r="4676" spans="1:8" x14ac:dyDescent="0.2">
      <c r="A4676" s="80">
        <v>42564</v>
      </c>
      <c r="B4676" s="81">
        <v>1</v>
      </c>
      <c r="H4676" s="501">
        <v>108.16799999999999</v>
      </c>
    </row>
    <row r="4677" spans="1:8" x14ac:dyDescent="0.2">
      <c r="A4677" s="80">
        <v>42564</v>
      </c>
      <c r="B4677" s="81">
        <v>2</v>
      </c>
      <c r="H4677" s="501">
        <v>99.688000000000002</v>
      </c>
    </row>
    <row r="4678" spans="1:8" x14ac:dyDescent="0.2">
      <c r="A4678" s="80">
        <v>42564</v>
      </c>
      <c r="B4678" s="81">
        <v>3</v>
      </c>
      <c r="H4678" s="501">
        <v>94.427999999999997</v>
      </c>
    </row>
    <row r="4679" spans="1:8" x14ac:dyDescent="0.2">
      <c r="A4679" s="80">
        <v>42564</v>
      </c>
      <c r="B4679" s="81">
        <v>4</v>
      </c>
      <c r="H4679" s="501">
        <v>92.047999999999988</v>
      </c>
    </row>
    <row r="4680" spans="1:8" x14ac:dyDescent="0.2">
      <c r="A4680" s="80">
        <v>42564</v>
      </c>
      <c r="B4680" s="81">
        <v>5</v>
      </c>
      <c r="H4680" s="501">
        <v>94.092000000000013</v>
      </c>
    </row>
    <row r="4681" spans="1:8" x14ac:dyDescent="0.2">
      <c r="A4681" s="80">
        <v>42564</v>
      </c>
      <c r="B4681" s="81">
        <v>6</v>
      </c>
      <c r="H4681" s="501">
        <v>101.23599999999999</v>
      </c>
    </row>
    <row r="4682" spans="1:8" x14ac:dyDescent="0.2">
      <c r="A4682" s="80">
        <v>42564</v>
      </c>
      <c r="B4682" s="81">
        <v>7</v>
      </c>
      <c r="H4682" s="501">
        <v>110.648</v>
      </c>
    </row>
    <row r="4683" spans="1:8" x14ac:dyDescent="0.2">
      <c r="A4683" s="80">
        <v>42564</v>
      </c>
      <c r="B4683" s="81">
        <v>8</v>
      </c>
      <c r="H4683" s="501">
        <v>122.532</v>
      </c>
    </row>
    <row r="4684" spans="1:8" x14ac:dyDescent="0.2">
      <c r="A4684" s="80">
        <v>42564</v>
      </c>
      <c r="B4684" s="81">
        <v>9</v>
      </c>
      <c r="H4684" s="501">
        <v>136.07599999999999</v>
      </c>
    </row>
    <row r="4685" spans="1:8" x14ac:dyDescent="0.2">
      <c r="A4685" s="80">
        <v>42564</v>
      </c>
      <c r="B4685" s="81">
        <v>10</v>
      </c>
      <c r="H4685" s="501">
        <v>149.268</v>
      </c>
    </row>
    <row r="4686" spans="1:8" x14ac:dyDescent="0.2">
      <c r="A4686" s="80">
        <v>42564</v>
      </c>
      <c r="B4686" s="81">
        <v>11</v>
      </c>
      <c r="H4686" s="501">
        <v>161.24799999999999</v>
      </c>
    </row>
    <row r="4687" spans="1:8" x14ac:dyDescent="0.2">
      <c r="A4687" s="80">
        <v>42564</v>
      </c>
      <c r="B4687" s="81">
        <v>12</v>
      </c>
      <c r="H4687" s="501">
        <v>173.34480000000002</v>
      </c>
    </row>
    <row r="4688" spans="1:8" x14ac:dyDescent="0.2">
      <c r="A4688" s="80">
        <v>42564</v>
      </c>
      <c r="B4688" s="81">
        <v>13</v>
      </c>
      <c r="H4688" s="501">
        <v>184.24940000000001</v>
      </c>
    </row>
    <row r="4689" spans="1:8" x14ac:dyDescent="0.2">
      <c r="A4689" s="80">
        <v>42564</v>
      </c>
      <c r="B4689" s="81">
        <v>14</v>
      </c>
      <c r="H4689" s="501">
        <v>195.49870000000001</v>
      </c>
    </row>
    <row r="4690" spans="1:8" x14ac:dyDescent="0.2">
      <c r="A4690" s="80">
        <v>42564</v>
      </c>
      <c r="B4690" s="81">
        <v>15</v>
      </c>
      <c r="H4690" s="501">
        <v>210.61770000000001</v>
      </c>
    </row>
    <row r="4691" spans="1:8" x14ac:dyDescent="0.2">
      <c r="A4691" s="80">
        <v>42564</v>
      </c>
      <c r="B4691" s="81">
        <v>16</v>
      </c>
      <c r="H4691" s="501">
        <v>218.71140000000003</v>
      </c>
    </row>
    <row r="4692" spans="1:8" x14ac:dyDescent="0.2">
      <c r="A4692" s="80">
        <v>42564</v>
      </c>
      <c r="B4692" s="81">
        <v>17</v>
      </c>
      <c r="H4692" s="501">
        <v>219.75569999999999</v>
      </c>
    </row>
    <row r="4693" spans="1:8" x14ac:dyDescent="0.2">
      <c r="A4693" s="80">
        <v>42564</v>
      </c>
      <c r="B4693" s="81">
        <v>18</v>
      </c>
      <c r="H4693" s="501">
        <v>216.46800000000002</v>
      </c>
    </row>
    <row r="4694" spans="1:8" x14ac:dyDescent="0.2">
      <c r="A4694" s="80">
        <v>42564</v>
      </c>
      <c r="B4694" s="81">
        <v>19</v>
      </c>
      <c r="H4694" s="501">
        <v>199.81820000000002</v>
      </c>
    </row>
    <row r="4695" spans="1:8" x14ac:dyDescent="0.2">
      <c r="A4695" s="80">
        <v>42564</v>
      </c>
      <c r="B4695" s="81">
        <v>20</v>
      </c>
      <c r="H4695" s="501">
        <v>182.3124</v>
      </c>
    </row>
    <row r="4696" spans="1:8" x14ac:dyDescent="0.2">
      <c r="A4696" s="80">
        <v>42564</v>
      </c>
      <c r="B4696" s="81">
        <v>21</v>
      </c>
      <c r="H4696" s="501">
        <v>173.2413</v>
      </c>
    </row>
    <row r="4697" spans="1:8" x14ac:dyDescent="0.2">
      <c r="A4697" s="80">
        <v>42564</v>
      </c>
      <c r="B4697" s="81">
        <v>22</v>
      </c>
      <c r="H4697" s="501">
        <v>161.1857</v>
      </c>
    </row>
    <row r="4698" spans="1:8" x14ac:dyDescent="0.2">
      <c r="A4698" s="80">
        <v>42564</v>
      </c>
      <c r="B4698" s="81">
        <v>23</v>
      </c>
      <c r="H4698" s="501">
        <v>143.09119999999999</v>
      </c>
    </row>
    <row r="4699" spans="1:8" x14ac:dyDescent="0.2">
      <c r="A4699" s="80">
        <v>42564</v>
      </c>
      <c r="B4699" s="81">
        <v>24</v>
      </c>
      <c r="H4699" s="501">
        <v>125.95599999999999</v>
      </c>
    </row>
    <row r="4700" spans="1:8" x14ac:dyDescent="0.2">
      <c r="A4700" s="80">
        <v>42565</v>
      </c>
      <c r="B4700" s="81">
        <v>1</v>
      </c>
      <c r="H4700" s="501">
        <v>112.11200000000001</v>
      </c>
    </row>
    <row r="4701" spans="1:8" x14ac:dyDescent="0.2">
      <c r="A4701" s="80">
        <v>42565</v>
      </c>
      <c r="B4701" s="81">
        <v>2</v>
      </c>
      <c r="H4701" s="501">
        <v>101.71600000000001</v>
      </c>
    </row>
    <row r="4702" spans="1:8" x14ac:dyDescent="0.2">
      <c r="A4702" s="80">
        <v>42565</v>
      </c>
      <c r="B4702" s="81">
        <v>3</v>
      </c>
      <c r="H4702" s="501">
        <v>95.97999999999999</v>
      </c>
    </row>
    <row r="4703" spans="1:8" x14ac:dyDescent="0.2">
      <c r="A4703" s="80">
        <v>42565</v>
      </c>
      <c r="B4703" s="81">
        <v>4</v>
      </c>
      <c r="H4703" s="501">
        <v>93.231999999999985</v>
      </c>
    </row>
    <row r="4704" spans="1:8" x14ac:dyDescent="0.2">
      <c r="A4704" s="80">
        <v>42565</v>
      </c>
      <c r="B4704" s="81">
        <v>5</v>
      </c>
      <c r="H4704" s="501">
        <v>95.403999999999996</v>
      </c>
    </row>
    <row r="4705" spans="1:8" x14ac:dyDescent="0.2">
      <c r="A4705" s="80">
        <v>42565</v>
      </c>
      <c r="B4705" s="81">
        <v>6</v>
      </c>
      <c r="H4705" s="501">
        <v>102.35600000000001</v>
      </c>
    </row>
    <row r="4706" spans="1:8" x14ac:dyDescent="0.2">
      <c r="A4706" s="80">
        <v>42565</v>
      </c>
      <c r="B4706" s="81">
        <v>7</v>
      </c>
      <c r="H4706" s="501">
        <v>111.57200000000002</v>
      </c>
    </row>
    <row r="4707" spans="1:8" x14ac:dyDescent="0.2">
      <c r="A4707" s="80">
        <v>42565</v>
      </c>
      <c r="B4707" s="81">
        <v>8</v>
      </c>
      <c r="H4707" s="501">
        <v>123.69499999999996</v>
      </c>
    </row>
    <row r="4708" spans="1:8" x14ac:dyDescent="0.2">
      <c r="A4708" s="80">
        <v>42565</v>
      </c>
      <c r="B4708" s="81">
        <v>9</v>
      </c>
      <c r="H4708" s="501">
        <v>140.0515</v>
      </c>
    </row>
    <row r="4709" spans="1:8" x14ac:dyDescent="0.2">
      <c r="A4709" s="80">
        <v>42565</v>
      </c>
      <c r="B4709" s="81">
        <v>10</v>
      </c>
      <c r="H4709" s="501">
        <v>152.7773</v>
      </c>
    </row>
    <row r="4710" spans="1:8" x14ac:dyDescent="0.2">
      <c r="A4710" s="80">
        <v>42565</v>
      </c>
      <c r="B4710" s="81">
        <v>11</v>
      </c>
      <c r="H4710" s="501">
        <v>164.10680000000002</v>
      </c>
    </row>
    <row r="4711" spans="1:8" x14ac:dyDescent="0.2">
      <c r="A4711" s="80">
        <v>42565</v>
      </c>
      <c r="B4711" s="81">
        <v>12</v>
      </c>
      <c r="H4711" s="501">
        <v>176.06729999999999</v>
      </c>
    </row>
    <row r="4712" spans="1:8" x14ac:dyDescent="0.2">
      <c r="A4712" s="80">
        <v>42565</v>
      </c>
      <c r="B4712" s="81">
        <v>13</v>
      </c>
      <c r="H4712" s="501">
        <v>188.20169999999999</v>
      </c>
    </row>
    <row r="4713" spans="1:8" x14ac:dyDescent="0.2">
      <c r="A4713" s="80">
        <v>42565</v>
      </c>
      <c r="B4713" s="81">
        <v>14</v>
      </c>
      <c r="H4713" s="501">
        <v>202.50589999999994</v>
      </c>
    </row>
    <row r="4714" spans="1:8" x14ac:dyDescent="0.2">
      <c r="A4714" s="80">
        <v>42565</v>
      </c>
      <c r="B4714" s="81">
        <v>15</v>
      </c>
      <c r="H4714" s="501">
        <v>214.75199999999998</v>
      </c>
    </row>
    <row r="4715" spans="1:8" x14ac:dyDescent="0.2">
      <c r="A4715" s="80">
        <v>42565</v>
      </c>
      <c r="B4715" s="81">
        <v>16</v>
      </c>
      <c r="H4715" s="501">
        <v>222.12799999999999</v>
      </c>
    </row>
    <row r="4716" spans="1:8" x14ac:dyDescent="0.2">
      <c r="A4716" s="80">
        <v>42565</v>
      </c>
      <c r="B4716" s="81">
        <v>17</v>
      </c>
      <c r="H4716" s="501">
        <v>224.15410000000003</v>
      </c>
    </row>
    <row r="4717" spans="1:8" x14ac:dyDescent="0.2">
      <c r="A4717" s="80">
        <v>42565</v>
      </c>
      <c r="B4717" s="81">
        <v>18</v>
      </c>
      <c r="H4717" s="501">
        <v>219.76009999999999</v>
      </c>
    </row>
    <row r="4718" spans="1:8" x14ac:dyDescent="0.2">
      <c r="A4718" s="80">
        <v>42565</v>
      </c>
      <c r="B4718" s="81">
        <v>19</v>
      </c>
      <c r="H4718" s="501">
        <v>205.11130000000003</v>
      </c>
    </row>
    <row r="4719" spans="1:8" x14ac:dyDescent="0.2">
      <c r="A4719" s="80">
        <v>42565</v>
      </c>
      <c r="B4719" s="81">
        <v>20</v>
      </c>
      <c r="H4719" s="501">
        <v>186.24139999999997</v>
      </c>
    </row>
    <row r="4720" spans="1:8" x14ac:dyDescent="0.2">
      <c r="A4720" s="80">
        <v>42565</v>
      </c>
      <c r="B4720" s="81">
        <v>21</v>
      </c>
      <c r="H4720" s="501">
        <v>177.17</v>
      </c>
    </row>
    <row r="4721" spans="1:8" x14ac:dyDescent="0.2">
      <c r="A4721" s="80">
        <v>42565</v>
      </c>
      <c r="B4721" s="81">
        <v>22</v>
      </c>
      <c r="H4721" s="501">
        <v>164.33600000000001</v>
      </c>
    </row>
    <row r="4722" spans="1:8" x14ac:dyDescent="0.2">
      <c r="A4722" s="80">
        <v>42565</v>
      </c>
      <c r="B4722" s="81">
        <v>23</v>
      </c>
      <c r="H4722" s="501">
        <v>145.21199999999999</v>
      </c>
    </row>
    <row r="4723" spans="1:8" x14ac:dyDescent="0.2">
      <c r="A4723" s="80">
        <v>42565</v>
      </c>
      <c r="B4723" s="81">
        <v>24</v>
      </c>
      <c r="H4723" s="501">
        <v>127.048</v>
      </c>
    </row>
    <row r="4724" spans="1:8" x14ac:dyDescent="0.2">
      <c r="A4724" s="80">
        <v>42566</v>
      </c>
      <c r="B4724" s="81">
        <v>1</v>
      </c>
      <c r="H4724" s="501">
        <v>112.70800000000001</v>
      </c>
    </row>
    <row r="4725" spans="1:8" x14ac:dyDescent="0.2">
      <c r="A4725" s="80">
        <v>42566</v>
      </c>
      <c r="B4725" s="81">
        <v>2</v>
      </c>
      <c r="H4725" s="501">
        <v>103.77200000000001</v>
      </c>
    </row>
    <row r="4726" spans="1:8" x14ac:dyDescent="0.2">
      <c r="A4726" s="80">
        <v>42566</v>
      </c>
      <c r="B4726" s="81">
        <v>3</v>
      </c>
      <c r="H4726" s="501">
        <v>97.611999999999995</v>
      </c>
    </row>
    <row r="4727" spans="1:8" x14ac:dyDescent="0.2">
      <c r="A4727" s="80">
        <v>42566</v>
      </c>
      <c r="B4727" s="81">
        <v>4</v>
      </c>
      <c r="H4727" s="501">
        <v>92.707999999999998</v>
      </c>
    </row>
    <row r="4728" spans="1:8" x14ac:dyDescent="0.2">
      <c r="A4728" s="80">
        <v>42566</v>
      </c>
      <c r="B4728" s="81">
        <v>5</v>
      </c>
      <c r="H4728" s="501">
        <v>95.435999999999993</v>
      </c>
    </row>
    <row r="4729" spans="1:8" x14ac:dyDescent="0.2">
      <c r="A4729" s="80">
        <v>42566</v>
      </c>
      <c r="B4729" s="81">
        <v>6</v>
      </c>
      <c r="H4729" s="501">
        <v>103.032</v>
      </c>
    </row>
    <row r="4730" spans="1:8" x14ac:dyDescent="0.2">
      <c r="A4730" s="80">
        <v>42566</v>
      </c>
      <c r="B4730" s="81">
        <v>7</v>
      </c>
      <c r="H4730" s="501">
        <v>111.95200000000001</v>
      </c>
    </row>
    <row r="4731" spans="1:8" x14ac:dyDescent="0.2">
      <c r="A4731" s="80">
        <v>42566</v>
      </c>
      <c r="B4731" s="81">
        <v>8</v>
      </c>
      <c r="H4731" s="501">
        <v>121.708</v>
      </c>
    </row>
    <row r="4732" spans="1:8" x14ac:dyDescent="0.2">
      <c r="A4732" s="80">
        <v>42566</v>
      </c>
      <c r="B4732" s="81">
        <v>9</v>
      </c>
      <c r="H4732" s="501">
        <v>132.30799999999999</v>
      </c>
    </row>
    <row r="4733" spans="1:8" x14ac:dyDescent="0.2">
      <c r="A4733" s="80">
        <v>42566</v>
      </c>
      <c r="B4733" s="81">
        <v>10</v>
      </c>
      <c r="H4733" s="501">
        <v>142.27600000000001</v>
      </c>
    </row>
    <row r="4734" spans="1:8" x14ac:dyDescent="0.2">
      <c r="A4734" s="80">
        <v>42566</v>
      </c>
      <c r="B4734" s="81">
        <v>11</v>
      </c>
      <c r="H4734" s="501">
        <v>155.66000000000003</v>
      </c>
    </row>
    <row r="4735" spans="1:8" x14ac:dyDescent="0.2">
      <c r="A4735" s="80">
        <v>42566</v>
      </c>
      <c r="B4735" s="81">
        <v>12</v>
      </c>
      <c r="H4735" s="501">
        <v>166.57599999999999</v>
      </c>
    </row>
    <row r="4736" spans="1:8" x14ac:dyDescent="0.2">
      <c r="A4736" s="80">
        <v>42566</v>
      </c>
      <c r="B4736" s="81">
        <v>13</v>
      </c>
      <c r="H4736" s="501">
        <v>175.95600000000002</v>
      </c>
    </row>
    <row r="4737" spans="1:8" x14ac:dyDescent="0.2">
      <c r="A4737" s="80">
        <v>42566</v>
      </c>
      <c r="B4737" s="81">
        <v>14</v>
      </c>
      <c r="H4737" s="501">
        <v>189.25199999999998</v>
      </c>
    </row>
    <row r="4738" spans="1:8" x14ac:dyDescent="0.2">
      <c r="A4738" s="80">
        <v>42566</v>
      </c>
      <c r="B4738" s="81">
        <v>15</v>
      </c>
      <c r="H4738" s="501">
        <v>202.78800000000001</v>
      </c>
    </row>
    <row r="4739" spans="1:8" x14ac:dyDescent="0.2">
      <c r="A4739" s="80">
        <v>42566</v>
      </c>
      <c r="B4739" s="81">
        <v>16</v>
      </c>
      <c r="H4739" s="501">
        <v>211.804</v>
      </c>
    </row>
    <row r="4740" spans="1:8" x14ac:dyDescent="0.2">
      <c r="A4740" s="80">
        <v>42566</v>
      </c>
      <c r="B4740" s="81">
        <v>17</v>
      </c>
      <c r="H4740" s="501">
        <v>214.95800000000003</v>
      </c>
    </row>
    <row r="4741" spans="1:8" x14ac:dyDescent="0.2">
      <c r="A4741" s="80">
        <v>42566</v>
      </c>
      <c r="B4741" s="81">
        <v>18</v>
      </c>
      <c r="H4741" s="501">
        <v>210.36399999999998</v>
      </c>
    </row>
    <row r="4742" spans="1:8" x14ac:dyDescent="0.2">
      <c r="A4742" s="80">
        <v>42566</v>
      </c>
      <c r="B4742" s="81">
        <v>19</v>
      </c>
      <c r="H4742" s="501">
        <v>194.5</v>
      </c>
    </row>
    <row r="4743" spans="1:8" x14ac:dyDescent="0.2">
      <c r="A4743" s="80">
        <v>42566</v>
      </c>
      <c r="B4743" s="81">
        <v>20</v>
      </c>
      <c r="H4743" s="501">
        <v>175.63399999999999</v>
      </c>
    </row>
    <row r="4744" spans="1:8" x14ac:dyDescent="0.2">
      <c r="A4744" s="80">
        <v>42566</v>
      </c>
      <c r="B4744" s="81">
        <v>21</v>
      </c>
      <c r="H4744" s="501">
        <v>166.91599999999997</v>
      </c>
    </row>
    <row r="4745" spans="1:8" x14ac:dyDescent="0.2">
      <c r="A4745" s="80">
        <v>42566</v>
      </c>
      <c r="B4745" s="81">
        <v>22</v>
      </c>
      <c r="H4745" s="501">
        <v>157.62199999999999</v>
      </c>
    </row>
    <row r="4746" spans="1:8" x14ac:dyDescent="0.2">
      <c r="A4746" s="80">
        <v>42566</v>
      </c>
      <c r="B4746" s="81">
        <v>23</v>
      </c>
      <c r="H4746" s="501">
        <v>139.56</v>
      </c>
    </row>
    <row r="4747" spans="1:8" x14ac:dyDescent="0.2">
      <c r="A4747" s="80">
        <v>42566</v>
      </c>
      <c r="B4747" s="81">
        <v>24</v>
      </c>
      <c r="H4747" s="501">
        <v>124.09599999999999</v>
      </c>
    </row>
    <row r="4748" spans="1:8" x14ac:dyDescent="0.2">
      <c r="A4748" s="80">
        <v>42567</v>
      </c>
      <c r="B4748" s="81">
        <v>1</v>
      </c>
      <c r="H4748" s="501">
        <v>110.73199999999999</v>
      </c>
    </row>
    <row r="4749" spans="1:8" x14ac:dyDescent="0.2">
      <c r="A4749" s="80">
        <v>42567</v>
      </c>
      <c r="B4749" s="81">
        <v>2</v>
      </c>
      <c r="H4749" s="501">
        <v>101.816</v>
      </c>
    </row>
    <row r="4750" spans="1:8" x14ac:dyDescent="0.2">
      <c r="A4750" s="80">
        <v>42567</v>
      </c>
      <c r="B4750" s="81">
        <v>3</v>
      </c>
      <c r="H4750" s="501">
        <v>95.168000000000006</v>
      </c>
    </row>
    <row r="4751" spans="1:8" x14ac:dyDescent="0.2">
      <c r="A4751" s="80">
        <v>42567</v>
      </c>
      <c r="B4751" s="81">
        <v>4</v>
      </c>
      <c r="H4751" s="501">
        <v>92.403999999999996</v>
      </c>
    </row>
    <row r="4752" spans="1:8" x14ac:dyDescent="0.2">
      <c r="A4752" s="80">
        <v>42567</v>
      </c>
      <c r="B4752" s="81">
        <v>5</v>
      </c>
      <c r="H4752" s="501">
        <v>91.935999999999993</v>
      </c>
    </row>
    <row r="4753" spans="1:8" x14ac:dyDescent="0.2">
      <c r="A4753" s="80">
        <v>42567</v>
      </c>
      <c r="B4753" s="81">
        <v>6</v>
      </c>
      <c r="H4753" s="501">
        <v>93.731999999999999</v>
      </c>
    </row>
    <row r="4754" spans="1:8" x14ac:dyDescent="0.2">
      <c r="A4754" s="80">
        <v>42567</v>
      </c>
      <c r="B4754" s="81">
        <v>7</v>
      </c>
      <c r="H4754" s="501">
        <v>95.143999999999991</v>
      </c>
    </row>
    <row r="4755" spans="1:8" x14ac:dyDescent="0.2">
      <c r="A4755" s="80">
        <v>42567</v>
      </c>
      <c r="B4755" s="81">
        <v>8</v>
      </c>
      <c r="H4755" s="501">
        <v>102.012</v>
      </c>
    </row>
    <row r="4756" spans="1:8" x14ac:dyDescent="0.2">
      <c r="A4756" s="80">
        <v>42567</v>
      </c>
      <c r="B4756" s="81">
        <v>9</v>
      </c>
      <c r="H4756" s="501">
        <v>115.19599999999998</v>
      </c>
    </row>
    <row r="4757" spans="1:8" x14ac:dyDescent="0.2">
      <c r="A4757" s="80">
        <v>42567</v>
      </c>
      <c r="B4757" s="81">
        <v>10</v>
      </c>
      <c r="H4757" s="501">
        <v>127.60000000000001</v>
      </c>
    </row>
    <row r="4758" spans="1:8" x14ac:dyDescent="0.2">
      <c r="A4758" s="80">
        <v>42567</v>
      </c>
      <c r="B4758" s="81">
        <v>11</v>
      </c>
      <c r="H4758" s="501">
        <v>137.78400000000002</v>
      </c>
    </row>
    <row r="4759" spans="1:8" x14ac:dyDescent="0.2">
      <c r="A4759" s="80">
        <v>42567</v>
      </c>
      <c r="B4759" s="81">
        <v>12</v>
      </c>
      <c r="H4759" s="501">
        <v>147.22</v>
      </c>
    </row>
    <row r="4760" spans="1:8" x14ac:dyDescent="0.2">
      <c r="A4760" s="80">
        <v>42567</v>
      </c>
      <c r="B4760" s="81">
        <v>13</v>
      </c>
      <c r="H4760" s="501">
        <v>157.048</v>
      </c>
    </row>
    <row r="4761" spans="1:8" x14ac:dyDescent="0.2">
      <c r="A4761" s="80">
        <v>42567</v>
      </c>
      <c r="B4761" s="81">
        <v>14</v>
      </c>
      <c r="H4761" s="501">
        <v>164.52399999999997</v>
      </c>
    </row>
    <row r="4762" spans="1:8" x14ac:dyDescent="0.2">
      <c r="A4762" s="80">
        <v>42567</v>
      </c>
      <c r="B4762" s="81">
        <v>15</v>
      </c>
      <c r="H4762" s="501">
        <v>174.67599999999999</v>
      </c>
    </row>
    <row r="4763" spans="1:8" x14ac:dyDescent="0.2">
      <c r="A4763" s="80">
        <v>42567</v>
      </c>
      <c r="B4763" s="81">
        <v>16</v>
      </c>
      <c r="H4763" s="501">
        <v>184.48799999999997</v>
      </c>
    </row>
    <row r="4764" spans="1:8" x14ac:dyDescent="0.2">
      <c r="A4764" s="80">
        <v>42567</v>
      </c>
      <c r="B4764" s="81">
        <v>17</v>
      </c>
      <c r="H4764" s="501">
        <v>187.816</v>
      </c>
    </row>
    <row r="4765" spans="1:8" x14ac:dyDescent="0.2">
      <c r="A4765" s="80">
        <v>42567</v>
      </c>
      <c r="B4765" s="81">
        <v>18</v>
      </c>
      <c r="H4765" s="501">
        <v>185.65600000000001</v>
      </c>
    </row>
    <row r="4766" spans="1:8" x14ac:dyDescent="0.2">
      <c r="A4766" s="80">
        <v>42567</v>
      </c>
      <c r="B4766" s="81">
        <v>19</v>
      </c>
      <c r="H4766" s="501">
        <v>174.52399999999997</v>
      </c>
    </row>
    <row r="4767" spans="1:8" x14ac:dyDescent="0.2">
      <c r="A4767" s="80">
        <v>42567</v>
      </c>
      <c r="B4767" s="81">
        <v>20</v>
      </c>
      <c r="H4767" s="501">
        <v>160.49200000000002</v>
      </c>
    </row>
    <row r="4768" spans="1:8" x14ac:dyDescent="0.2">
      <c r="A4768" s="80">
        <v>42567</v>
      </c>
      <c r="B4768" s="81">
        <v>21</v>
      </c>
      <c r="H4768" s="501">
        <v>153.39600000000002</v>
      </c>
    </row>
    <row r="4769" spans="1:8" x14ac:dyDescent="0.2">
      <c r="A4769" s="80">
        <v>42567</v>
      </c>
      <c r="B4769" s="81">
        <v>22</v>
      </c>
      <c r="H4769" s="501">
        <v>144.732</v>
      </c>
    </row>
    <row r="4770" spans="1:8" x14ac:dyDescent="0.2">
      <c r="A4770" s="80">
        <v>42567</v>
      </c>
      <c r="B4770" s="81">
        <v>23</v>
      </c>
      <c r="H4770" s="501">
        <v>131.82000000000002</v>
      </c>
    </row>
    <row r="4771" spans="1:8" x14ac:dyDescent="0.2">
      <c r="A4771" s="80">
        <v>42567</v>
      </c>
      <c r="B4771" s="81">
        <v>24</v>
      </c>
      <c r="H4771" s="501">
        <v>118.776</v>
      </c>
    </row>
    <row r="4772" spans="1:8" x14ac:dyDescent="0.2">
      <c r="A4772" s="80">
        <v>42568</v>
      </c>
      <c r="B4772" s="81">
        <v>1</v>
      </c>
      <c r="H4772" s="501">
        <v>107.36799999999999</v>
      </c>
    </row>
    <row r="4773" spans="1:8" x14ac:dyDescent="0.2">
      <c r="A4773" s="80">
        <v>42568</v>
      </c>
      <c r="B4773" s="81">
        <v>2</v>
      </c>
      <c r="H4773" s="501">
        <v>99.231999999999999</v>
      </c>
    </row>
    <row r="4774" spans="1:8" x14ac:dyDescent="0.2">
      <c r="A4774" s="80">
        <v>42568</v>
      </c>
      <c r="B4774" s="81">
        <v>3</v>
      </c>
      <c r="H4774" s="501">
        <v>93.816000000000003</v>
      </c>
    </row>
    <row r="4775" spans="1:8" x14ac:dyDescent="0.2">
      <c r="A4775" s="80">
        <v>42568</v>
      </c>
      <c r="B4775" s="81">
        <v>4</v>
      </c>
      <c r="H4775" s="501">
        <v>90.284000000000006</v>
      </c>
    </row>
    <row r="4776" spans="1:8" x14ac:dyDescent="0.2">
      <c r="A4776" s="80">
        <v>42568</v>
      </c>
      <c r="B4776" s="81">
        <v>5</v>
      </c>
      <c r="H4776" s="501">
        <v>88.475999999999999</v>
      </c>
    </row>
    <row r="4777" spans="1:8" x14ac:dyDescent="0.2">
      <c r="A4777" s="80">
        <v>42568</v>
      </c>
      <c r="B4777" s="81">
        <v>6</v>
      </c>
      <c r="H4777" s="501">
        <v>88.671999999999997</v>
      </c>
    </row>
    <row r="4778" spans="1:8" x14ac:dyDescent="0.2">
      <c r="A4778" s="80">
        <v>42568</v>
      </c>
      <c r="B4778" s="81">
        <v>7</v>
      </c>
      <c r="H4778" s="501">
        <v>87.920000000000016</v>
      </c>
    </row>
    <row r="4779" spans="1:8" x14ac:dyDescent="0.2">
      <c r="A4779" s="80">
        <v>42568</v>
      </c>
      <c r="B4779" s="81">
        <v>8</v>
      </c>
      <c r="H4779" s="501">
        <v>92.972000000000008</v>
      </c>
    </row>
    <row r="4780" spans="1:8" x14ac:dyDescent="0.2">
      <c r="A4780" s="80">
        <v>42568</v>
      </c>
      <c r="B4780" s="81">
        <v>9</v>
      </c>
      <c r="H4780" s="501">
        <v>102.672</v>
      </c>
    </row>
    <row r="4781" spans="1:8" x14ac:dyDescent="0.2">
      <c r="A4781" s="80">
        <v>42568</v>
      </c>
      <c r="B4781" s="81">
        <v>10</v>
      </c>
      <c r="H4781" s="501">
        <v>112.39200000000001</v>
      </c>
    </row>
    <row r="4782" spans="1:8" x14ac:dyDescent="0.2">
      <c r="A4782" s="80">
        <v>42568</v>
      </c>
      <c r="B4782" s="81">
        <v>11</v>
      </c>
      <c r="H4782" s="501">
        <v>122.37199999999999</v>
      </c>
    </row>
    <row r="4783" spans="1:8" x14ac:dyDescent="0.2">
      <c r="A4783" s="80">
        <v>42568</v>
      </c>
      <c r="B4783" s="81">
        <v>12</v>
      </c>
      <c r="H4783" s="501">
        <v>131.85600000000002</v>
      </c>
    </row>
    <row r="4784" spans="1:8" x14ac:dyDescent="0.2">
      <c r="A4784" s="80">
        <v>42568</v>
      </c>
      <c r="B4784" s="81">
        <v>13</v>
      </c>
      <c r="H4784" s="501">
        <v>141.852</v>
      </c>
    </row>
    <row r="4785" spans="1:8" x14ac:dyDescent="0.2">
      <c r="A4785" s="80">
        <v>42568</v>
      </c>
      <c r="B4785" s="81">
        <v>14</v>
      </c>
      <c r="H4785" s="501">
        <v>151.33600000000001</v>
      </c>
    </row>
    <row r="4786" spans="1:8" x14ac:dyDescent="0.2">
      <c r="A4786" s="80">
        <v>42568</v>
      </c>
      <c r="B4786" s="81">
        <v>15</v>
      </c>
      <c r="H4786" s="501">
        <v>162.464</v>
      </c>
    </row>
    <row r="4787" spans="1:8" x14ac:dyDescent="0.2">
      <c r="A4787" s="80">
        <v>42568</v>
      </c>
      <c r="B4787" s="81">
        <v>16</v>
      </c>
      <c r="H4787" s="501">
        <v>173.768</v>
      </c>
    </row>
    <row r="4788" spans="1:8" x14ac:dyDescent="0.2">
      <c r="A4788" s="80">
        <v>42568</v>
      </c>
      <c r="B4788" s="81">
        <v>17</v>
      </c>
      <c r="H4788" s="501">
        <v>178.57599999999996</v>
      </c>
    </row>
    <row r="4789" spans="1:8" x14ac:dyDescent="0.2">
      <c r="A4789" s="80">
        <v>42568</v>
      </c>
      <c r="B4789" s="81">
        <v>18</v>
      </c>
      <c r="H4789" s="501">
        <v>177.39599999999999</v>
      </c>
    </row>
    <row r="4790" spans="1:8" x14ac:dyDescent="0.2">
      <c r="A4790" s="80">
        <v>42568</v>
      </c>
      <c r="B4790" s="81">
        <v>19</v>
      </c>
      <c r="H4790" s="501">
        <v>169.53599999999997</v>
      </c>
    </row>
    <row r="4791" spans="1:8" x14ac:dyDescent="0.2">
      <c r="A4791" s="80">
        <v>42568</v>
      </c>
      <c r="B4791" s="81">
        <v>20</v>
      </c>
      <c r="H4791" s="501">
        <v>157.82399999999998</v>
      </c>
    </row>
    <row r="4792" spans="1:8" x14ac:dyDescent="0.2">
      <c r="A4792" s="80">
        <v>42568</v>
      </c>
      <c r="B4792" s="81">
        <v>21</v>
      </c>
      <c r="H4792" s="501">
        <v>152.392</v>
      </c>
    </row>
    <row r="4793" spans="1:8" x14ac:dyDescent="0.2">
      <c r="A4793" s="80">
        <v>42568</v>
      </c>
      <c r="B4793" s="81">
        <v>22</v>
      </c>
      <c r="H4793" s="501">
        <v>143.928</v>
      </c>
    </row>
    <row r="4794" spans="1:8" x14ac:dyDescent="0.2">
      <c r="A4794" s="80">
        <v>42568</v>
      </c>
      <c r="B4794" s="81">
        <v>23</v>
      </c>
      <c r="H4794" s="501">
        <v>129.21199999999999</v>
      </c>
    </row>
    <row r="4795" spans="1:8" x14ac:dyDescent="0.2">
      <c r="A4795" s="80">
        <v>42568</v>
      </c>
      <c r="B4795" s="81">
        <v>24</v>
      </c>
      <c r="H4795" s="501">
        <v>115.072</v>
      </c>
    </row>
    <row r="4796" spans="1:8" x14ac:dyDescent="0.2">
      <c r="A4796" s="80">
        <v>42569</v>
      </c>
      <c r="B4796" s="81">
        <v>1</v>
      </c>
      <c r="H4796" s="501">
        <v>104.17599999999999</v>
      </c>
    </row>
    <row r="4797" spans="1:8" x14ac:dyDescent="0.2">
      <c r="A4797" s="80">
        <v>42569</v>
      </c>
      <c r="B4797" s="81">
        <v>2</v>
      </c>
      <c r="H4797" s="501">
        <v>96.74</v>
      </c>
    </row>
    <row r="4798" spans="1:8" x14ac:dyDescent="0.2">
      <c r="A4798" s="80">
        <v>42569</v>
      </c>
      <c r="B4798" s="81">
        <v>3</v>
      </c>
      <c r="H4798" s="501">
        <v>92.016000000000005</v>
      </c>
    </row>
    <row r="4799" spans="1:8" x14ac:dyDescent="0.2">
      <c r="A4799" s="80">
        <v>42569</v>
      </c>
      <c r="B4799" s="81">
        <v>4</v>
      </c>
      <c r="H4799" s="501">
        <v>90.736000000000004</v>
      </c>
    </row>
    <row r="4800" spans="1:8" x14ac:dyDescent="0.2">
      <c r="A4800" s="80">
        <v>42569</v>
      </c>
      <c r="B4800" s="81">
        <v>5</v>
      </c>
      <c r="H4800" s="501">
        <v>94.563999999999993</v>
      </c>
    </row>
    <row r="4801" spans="1:8" x14ac:dyDescent="0.2">
      <c r="A4801" s="80">
        <v>42569</v>
      </c>
      <c r="B4801" s="81">
        <v>6</v>
      </c>
      <c r="H4801" s="501">
        <v>102.072</v>
      </c>
    </row>
    <row r="4802" spans="1:8" x14ac:dyDescent="0.2">
      <c r="A4802" s="80">
        <v>42569</v>
      </c>
      <c r="B4802" s="81">
        <v>7</v>
      </c>
      <c r="H4802" s="501">
        <v>109.54000000000002</v>
      </c>
    </row>
    <row r="4803" spans="1:8" x14ac:dyDescent="0.2">
      <c r="A4803" s="80">
        <v>42569</v>
      </c>
      <c r="B4803" s="81">
        <v>8</v>
      </c>
      <c r="H4803" s="501">
        <v>121.80000000000001</v>
      </c>
    </row>
    <row r="4804" spans="1:8" x14ac:dyDescent="0.2">
      <c r="A4804" s="80">
        <v>42569</v>
      </c>
      <c r="B4804" s="81">
        <v>9</v>
      </c>
      <c r="H4804" s="501">
        <v>136.13200000000001</v>
      </c>
    </row>
    <row r="4805" spans="1:8" x14ac:dyDescent="0.2">
      <c r="A4805" s="80">
        <v>42569</v>
      </c>
      <c r="B4805" s="81">
        <v>10</v>
      </c>
      <c r="H4805" s="501">
        <v>147.64800000000002</v>
      </c>
    </row>
    <row r="4806" spans="1:8" x14ac:dyDescent="0.2">
      <c r="A4806" s="80">
        <v>42569</v>
      </c>
      <c r="B4806" s="81">
        <v>11</v>
      </c>
      <c r="H4806" s="501">
        <v>160.464</v>
      </c>
    </row>
    <row r="4807" spans="1:8" x14ac:dyDescent="0.2">
      <c r="A4807" s="80">
        <v>42569</v>
      </c>
      <c r="B4807" s="81">
        <v>12</v>
      </c>
      <c r="H4807" s="501">
        <v>170.34</v>
      </c>
    </row>
    <row r="4808" spans="1:8" x14ac:dyDescent="0.2">
      <c r="A4808" s="80">
        <v>42569</v>
      </c>
      <c r="B4808" s="81">
        <v>13</v>
      </c>
      <c r="H4808" s="501">
        <v>179.53439999999998</v>
      </c>
    </row>
    <row r="4809" spans="1:8" x14ac:dyDescent="0.2">
      <c r="A4809" s="80">
        <v>42569</v>
      </c>
      <c r="B4809" s="81">
        <v>14</v>
      </c>
      <c r="H4809" s="501">
        <v>188.14320000000001</v>
      </c>
    </row>
    <row r="4810" spans="1:8" x14ac:dyDescent="0.2">
      <c r="A4810" s="80">
        <v>42569</v>
      </c>
      <c r="B4810" s="81">
        <v>15</v>
      </c>
      <c r="H4810" s="501">
        <v>201.80079999999998</v>
      </c>
    </row>
    <row r="4811" spans="1:8" x14ac:dyDescent="0.2">
      <c r="A4811" s="80">
        <v>42569</v>
      </c>
      <c r="B4811" s="81">
        <v>16</v>
      </c>
      <c r="H4811" s="501">
        <v>212.37919999999997</v>
      </c>
    </row>
    <row r="4812" spans="1:8" x14ac:dyDescent="0.2">
      <c r="A4812" s="80">
        <v>42569</v>
      </c>
      <c r="B4812" s="81">
        <v>17</v>
      </c>
      <c r="H4812" s="501">
        <v>218.66</v>
      </c>
    </row>
    <row r="4813" spans="1:8" x14ac:dyDescent="0.2">
      <c r="A4813" s="80">
        <v>42569</v>
      </c>
      <c r="B4813" s="81">
        <v>18</v>
      </c>
      <c r="H4813" s="501">
        <v>217.5504</v>
      </c>
    </row>
    <row r="4814" spans="1:8" x14ac:dyDescent="0.2">
      <c r="A4814" s="80">
        <v>42569</v>
      </c>
      <c r="B4814" s="81">
        <v>19</v>
      </c>
      <c r="H4814" s="501">
        <v>202.85259999999997</v>
      </c>
    </row>
    <row r="4815" spans="1:8" x14ac:dyDescent="0.2">
      <c r="A4815" s="80">
        <v>42569</v>
      </c>
      <c r="B4815" s="81">
        <v>20</v>
      </c>
      <c r="H4815" s="501">
        <v>185.8716</v>
      </c>
    </row>
    <row r="4816" spans="1:8" x14ac:dyDescent="0.2">
      <c r="A4816" s="80">
        <v>42569</v>
      </c>
      <c r="B4816" s="81">
        <v>21</v>
      </c>
      <c r="H4816" s="501">
        <v>176.00460000000001</v>
      </c>
    </row>
    <row r="4817" spans="1:8" x14ac:dyDescent="0.2">
      <c r="A4817" s="80">
        <v>42569</v>
      </c>
      <c r="B4817" s="81">
        <v>22</v>
      </c>
      <c r="H4817" s="501">
        <v>162.37710000000001</v>
      </c>
    </row>
    <row r="4818" spans="1:8" x14ac:dyDescent="0.2">
      <c r="A4818" s="80">
        <v>42569</v>
      </c>
      <c r="B4818" s="81">
        <v>23</v>
      </c>
      <c r="H4818" s="501">
        <v>142.5128</v>
      </c>
    </row>
    <row r="4819" spans="1:8" x14ac:dyDescent="0.2">
      <c r="A4819" s="80">
        <v>42569</v>
      </c>
      <c r="B4819" s="81">
        <v>24</v>
      </c>
      <c r="H4819" s="501">
        <v>123.596</v>
      </c>
    </row>
    <row r="4820" spans="1:8" x14ac:dyDescent="0.2">
      <c r="A4820" s="80">
        <v>42570</v>
      </c>
      <c r="B4820" s="81">
        <v>1</v>
      </c>
      <c r="H4820" s="501">
        <v>110.01999900000001</v>
      </c>
    </row>
    <row r="4821" spans="1:8" x14ac:dyDescent="0.2">
      <c r="A4821" s="80">
        <v>42570</v>
      </c>
      <c r="B4821" s="81">
        <v>2</v>
      </c>
      <c r="H4821" s="501">
        <v>101.63999999999999</v>
      </c>
    </row>
    <row r="4822" spans="1:8" x14ac:dyDescent="0.2">
      <c r="A4822" s="80">
        <v>42570</v>
      </c>
      <c r="B4822" s="81">
        <v>3</v>
      </c>
      <c r="H4822" s="501">
        <v>95.783199999999994</v>
      </c>
    </row>
    <row r="4823" spans="1:8" x14ac:dyDescent="0.2">
      <c r="A4823" s="80">
        <v>42570</v>
      </c>
      <c r="B4823" s="81">
        <v>4</v>
      </c>
      <c r="H4823" s="501">
        <v>93.265599999999992</v>
      </c>
    </row>
    <row r="4824" spans="1:8" x14ac:dyDescent="0.2">
      <c r="A4824" s="80">
        <v>42570</v>
      </c>
      <c r="B4824" s="81">
        <v>5</v>
      </c>
      <c r="H4824" s="501">
        <v>95.530400000000014</v>
      </c>
    </row>
    <row r="4825" spans="1:8" x14ac:dyDescent="0.2">
      <c r="A4825" s="80">
        <v>42570</v>
      </c>
      <c r="B4825" s="81">
        <v>6</v>
      </c>
      <c r="H4825" s="501">
        <v>102.00640000000003</v>
      </c>
    </row>
    <row r="4826" spans="1:8" x14ac:dyDescent="0.2">
      <c r="A4826" s="80">
        <v>42570</v>
      </c>
      <c r="B4826" s="81">
        <v>7</v>
      </c>
      <c r="H4826" s="501">
        <v>110.57199800000002</v>
      </c>
    </row>
    <row r="4827" spans="1:8" x14ac:dyDescent="0.2">
      <c r="A4827" s="80">
        <v>42570</v>
      </c>
      <c r="B4827" s="81">
        <v>8</v>
      </c>
      <c r="H4827" s="501">
        <v>124.759199</v>
      </c>
    </row>
    <row r="4828" spans="1:8" x14ac:dyDescent="0.2">
      <c r="A4828" s="80">
        <v>42570</v>
      </c>
      <c r="B4828" s="81">
        <v>9</v>
      </c>
      <c r="H4828" s="501">
        <v>140.50880000000001</v>
      </c>
    </row>
    <row r="4829" spans="1:8" x14ac:dyDescent="0.2">
      <c r="A4829" s="80">
        <v>42570</v>
      </c>
      <c r="B4829" s="81">
        <v>10</v>
      </c>
      <c r="H4829" s="501">
        <v>155.51360000000003</v>
      </c>
    </row>
    <row r="4830" spans="1:8" x14ac:dyDescent="0.2">
      <c r="A4830" s="80">
        <v>42570</v>
      </c>
      <c r="B4830" s="81">
        <v>11</v>
      </c>
      <c r="H4830" s="501">
        <v>169.61199999999999</v>
      </c>
    </row>
    <row r="4831" spans="1:8" x14ac:dyDescent="0.2">
      <c r="A4831" s="80">
        <v>42570</v>
      </c>
      <c r="B4831" s="81">
        <v>12</v>
      </c>
      <c r="H4831" s="501">
        <v>183.14479999999998</v>
      </c>
    </row>
    <row r="4832" spans="1:8" x14ac:dyDescent="0.2">
      <c r="A4832" s="80">
        <v>42570</v>
      </c>
      <c r="B4832" s="81">
        <v>13</v>
      </c>
      <c r="H4832" s="501">
        <v>195.50479999999999</v>
      </c>
    </row>
    <row r="4833" spans="1:8" x14ac:dyDescent="0.2">
      <c r="A4833" s="80">
        <v>42570</v>
      </c>
      <c r="B4833" s="81">
        <v>14</v>
      </c>
      <c r="H4833" s="501">
        <v>209.85679999999999</v>
      </c>
    </row>
    <row r="4834" spans="1:8" x14ac:dyDescent="0.2">
      <c r="A4834" s="80">
        <v>42570</v>
      </c>
      <c r="B4834" s="81">
        <v>15</v>
      </c>
      <c r="H4834" s="501">
        <v>221.81689999999998</v>
      </c>
    </row>
    <row r="4835" spans="1:8" x14ac:dyDescent="0.2">
      <c r="A4835" s="80">
        <v>42570</v>
      </c>
      <c r="B4835" s="81">
        <v>16</v>
      </c>
      <c r="H4835" s="501">
        <v>228.7568</v>
      </c>
    </row>
    <row r="4836" spans="1:8" x14ac:dyDescent="0.2">
      <c r="A4836" s="80">
        <v>42570</v>
      </c>
      <c r="B4836" s="81">
        <v>17</v>
      </c>
      <c r="H4836" s="501">
        <v>231.14440000000002</v>
      </c>
    </row>
    <row r="4837" spans="1:8" x14ac:dyDescent="0.2">
      <c r="A4837" s="80">
        <v>42570</v>
      </c>
      <c r="B4837" s="81">
        <v>18</v>
      </c>
      <c r="H4837" s="501">
        <v>227.43970000000002</v>
      </c>
    </row>
    <row r="4838" spans="1:8" x14ac:dyDescent="0.2">
      <c r="A4838" s="80">
        <v>42570</v>
      </c>
      <c r="B4838" s="81">
        <v>19</v>
      </c>
      <c r="H4838" s="501">
        <v>211.64130000000003</v>
      </c>
    </row>
    <row r="4839" spans="1:8" x14ac:dyDescent="0.2">
      <c r="A4839" s="80">
        <v>42570</v>
      </c>
      <c r="B4839" s="81">
        <v>20</v>
      </c>
      <c r="H4839" s="501">
        <v>194.48580000000001</v>
      </c>
    </row>
    <row r="4840" spans="1:8" x14ac:dyDescent="0.2">
      <c r="A4840" s="80">
        <v>42570</v>
      </c>
      <c r="B4840" s="81">
        <v>21</v>
      </c>
      <c r="H4840" s="501">
        <v>187.02760000000001</v>
      </c>
    </row>
    <row r="4841" spans="1:8" x14ac:dyDescent="0.2">
      <c r="A4841" s="80">
        <v>42570</v>
      </c>
      <c r="B4841" s="81">
        <v>22</v>
      </c>
      <c r="H4841" s="501">
        <v>172.50540000000004</v>
      </c>
    </row>
    <row r="4842" spans="1:8" x14ac:dyDescent="0.2">
      <c r="A4842" s="80">
        <v>42570</v>
      </c>
      <c r="B4842" s="81">
        <v>23</v>
      </c>
      <c r="H4842" s="501">
        <v>150.8475</v>
      </c>
    </row>
    <row r="4843" spans="1:8" x14ac:dyDescent="0.2">
      <c r="A4843" s="80">
        <v>42570</v>
      </c>
      <c r="B4843" s="81">
        <v>24</v>
      </c>
      <c r="H4843" s="501">
        <v>132.45760000000001</v>
      </c>
    </row>
    <row r="4844" spans="1:8" x14ac:dyDescent="0.2">
      <c r="A4844" s="80">
        <v>42571</v>
      </c>
      <c r="B4844" s="81">
        <v>1</v>
      </c>
      <c r="H4844" s="501">
        <v>116.13920099999999</v>
      </c>
    </row>
    <row r="4845" spans="1:8" x14ac:dyDescent="0.2">
      <c r="A4845" s="80">
        <v>42571</v>
      </c>
      <c r="B4845" s="81">
        <v>2</v>
      </c>
      <c r="H4845" s="501">
        <v>106.39760100000001</v>
      </c>
    </row>
    <row r="4846" spans="1:8" x14ac:dyDescent="0.2">
      <c r="A4846" s="80">
        <v>42571</v>
      </c>
      <c r="B4846" s="81">
        <v>3</v>
      </c>
      <c r="H4846" s="501">
        <v>100.13759999999999</v>
      </c>
    </row>
    <row r="4847" spans="1:8" x14ac:dyDescent="0.2">
      <c r="A4847" s="80">
        <v>42571</v>
      </c>
      <c r="B4847" s="81">
        <v>4</v>
      </c>
      <c r="H4847" s="501">
        <v>96.265601000000004</v>
      </c>
    </row>
    <row r="4848" spans="1:8" x14ac:dyDescent="0.2">
      <c r="A4848" s="80">
        <v>42571</v>
      </c>
      <c r="B4848" s="81">
        <v>5</v>
      </c>
      <c r="H4848" s="501">
        <v>97.25279900000001</v>
      </c>
    </row>
    <row r="4849" spans="1:8" x14ac:dyDescent="0.2">
      <c r="A4849" s="80">
        <v>42571</v>
      </c>
      <c r="B4849" s="81">
        <v>6</v>
      </c>
      <c r="H4849" s="501">
        <v>104.36800100000001</v>
      </c>
    </row>
    <row r="4850" spans="1:8" x14ac:dyDescent="0.2">
      <c r="A4850" s="80">
        <v>42571</v>
      </c>
      <c r="B4850" s="81">
        <v>7</v>
      </c>
      <c r="H4850" s="501">
        <v>113.583997</v>
      </c>
    </row>
    <row r="4851" spans="1:8" x14ac:dyDescent="0.2">
      <c r="A4851" s="80">
        <v>42571</v>
      </c>
      <c r="B4851" s="81">
        <v>8</v>
      </c>
      <c r="H4851" s="501">
        <v>127.59920000000001</v>
      </c>
    </row>
    <row r="4852" spans="1:8" x14ac:dyDescent="0.2">
      <c r="A4852" s="80">
        <v>42571</v>
      </c>
      <c r="B4852" s="81">
        <v>9</v>
      </c>
      <c r="H4852" s="501">
        <v>143.53120000000001</v>
      </c>
    </row>
    <row r="4853" spans="1:8" x14ac:dyDescent="0.2">
      <c r="A4853" s="80">
        <v>42571</v>
      </c>
      <c r="B4853" s="81">
        <v>10</v>
      </c>
      <c r="H4853" s="501">
        <v>161.06319999999999</v>
      </c>
    </row>
    <row r="4854" spans="1:8" x14ac:dyDescent="0.2">
      <c r="A4854" s="80">
        <v>42571</v>
      </c>
      <c r="B4854" s="81">
        <v>11</v>
      </c>
      <c r="H4854" s="501">
        <v>177.88639999999998</v>
      </c>
    </row>
    <row r="4855" spans="1:8" x14ac:dyDescent="0.2">
      <c r="A4855" s="80">
        <v>42571</v>
      </c>
      <c r="B4855" s="81">
        <v>12</v>
      </c>
      <c r="H4855" s="501">
        <v>194.10560000000004</v>
      </c>
    </row>
    <row r="4856" spans="1:8" x14ac:dyDescent="0.2">
      <c r="A4856" s="80">
        <v>42571</v>
      </c>
      <c r="B4856" s="81">
        <v>13</v>
      </c>
      <c r="H4856" s="501">
        <v>213.26770000000005</v>
      </c>
    </row>
    <row r="4857" spans="1:8" x14ac:dyDescent="0.2">
      <c r="A4857" s="80">
        <v>42571</v>
      </c>
      <c r="B4857" s="81">
        <v>14</v>
      </c>
      <c r="H4857" s="501">
        <v>231.19080000000002</v>
      </c>
    </row>
    <row r="4858" spans="1:8" x14ac:dyDescent="0.2">
      <c r="A4858" s="80">
        <v>42571</v>
      </c>
      <c r="B4858" s="81">
        <v>15</v>
      </c>
      <c r="H4858" s="501">
        <v>243.65379999999999</v>
      </c>
    </row>
    <row r="4859" spans="1:8" x14ac:dyDescent="0.2">
      <c r="A4859" s="80">
        <v>42571</v>
      </c>
      <c r="B4859" s="81">
        <v>16</v>
      </c>
      <c r="H4859" s="501">
        <v>247.72239999999996</v>
      </c>
    </row>
    <row r="4860" spans="1:8" x14ac:dyDescent="0.2">
      <c r="A4860" s="80">
        <v>42571</v>
      </c>
      <c r="B4860" s="81">
        <v>17</v>
      </c>
      <c r="H4860" s="501">
        <v>249.68450000000004</v>
      </c>
    </row>
    <row r="4861" spans="1:8" x14ac:dyDescent="0.2">
      <c r="A4861" s="80">
        <v>42571</v>
      </c>
      <c r="B4861" s="81">
        <v>18</v>
      </c>
      <c r="H4861" s="501">
        <v>247.4667</v>
      </c>
    </row>
    <row r="4862" spans="1:8" x14ac:dyDescent="0.2">
      <c r="A4862" s="80">
        <v>42571</v>
      </c>
      <c r="B4862" s="81">
        <v>19</v>
      </c>
      <c r="H4862" s="501">
        <v>230.70750000000001</v>
      </c>
    </row>
    <row r="4863" spans="1:8" x14ac:dyDescent="0.2">
      <c r="A4863" s="80">
        <v>42571</v>
      </c>
      <c r="B4863" s="81">
        <v>20</v>
      </c>
      <c r="H4863" s="501">
        <v>210.45749999999998</v>
      </c>
    </row>
    <row r="4864" spans="1:8" x14ac:dyDescent="0.2">
      <c r="A4864" s="80">
        <v>42571</v>
      </c>
      <c r="B4864" s="81">
        <v>21</v>
      </c>
      <c r="H4864" s="501">
        <v>200.01450000000003</v>
      </c>
    </row>
    <row r="4865" spans="1:8" x14ac:dyDescent="0.2">
      <c r="A4865" s="80">
        <v>42571</v>
      </c>
      <c r="B4865" s="81">
        <v>22</v>
      </c>
      <c r="H4865" s="501">
        <v>184.92880000000002</v>
      </c>
    </row>
    <row r="4866" spans="1:8" x14ac:dyDescent="0.2">
      <c r="A4866" s="80">
        <v>42571</v>
      </c>
      <c r="B4866" s="81">
        <v>23</v>
      </c>
      <c r="H4866" s="501">
        <v>161.9572</v>
      </c>
    </row>
    <row r="4867" spans="1:8" x14ac:dyDescent="0.2">
      <c r="A4867" s="80">
        <v>42571</v>
      </c>
      <c r="B4867" s="81">
        <v>24</v>
      </c>
      <c r="H4867" s="501">
        <v>141.39279999999999</v>
      </c>
    </row>
    <row r="4868" spans="1:8" x14ac:dyDescent="0.2">
      <c r="A4868" s="80">
        <v>42572</v>
      </c>
      <c r="B4868" s="81">
        <v>1</v>
      </c>
      <c r="H4868" s="501">
        <v>124.74480000000003</v>
      </c>
    </row>
    <row r="4869" spans="1:8" x14ac:dyDescent="0.2">
      <c r="A4869" s="80">
        <v>42572</v>
      </c>
      <c r="B4869" s="81">
        <v>2</v>
      </c>
      <c r="H4869" s="501">
        <v>113.84320199999999</v>
      </c>
    </row>
    <row r="4870" spans="1:8" x14ac:dyDescent="0.2">
      <c r="A4870" s="80">
        <v>42572</v>
      </c>
      <c r="B4870" s="81">
        <v>3</v>
      </c>
      <c r="H4870" s="501">
        <v>105.81840300000002</v>
      </c>
    </row>
    <row r="4871" spans="1:8" x14ac:dyDescent="0.2">
      <c r="A4871" s="80">
        <v>42572</v>
      </c>
      <c r="B4871" s="81">
        <v>4</v>
      </c>
      <c r="H4871" s="501">
        <v>101.177599</v>
      </c>
    </row>
    <row r="4872" spans="1:8" x14ac:dyDescent="0.2">
      <c r="A4872" s="80">
        <v>42572</v>
      </c>
      <c r="B4872" s="81">
        <v>5</v>
      </c>
      <c r="H4872" s="501">
        <v>101.90399499999999</v>
      </c>
    </row>
    <row r="4873" spans="1:8" x14ac:dyDescent="0.2">
      <c r="A4873" s="80">
        <v>42572</v>
      </c>
      <c r="B4873" s="81">
        <v>6</v>
      </c>
      <c r="H4873" s="501">
        <v>109.41679799999999</v>
      </c>
    </row>
    <row r="4874" spans="1:8" x14ac:dyDescent="0.2">
      <c r="A4874" s="80">
        <v>42572</v>
      </c>
      <c r="B4874" s="81">
        <v>7</v>
      </c>
      <c r="H4874" s="501">
        <v>119.06720000000001</v>
      </c>
    </row>
    <row r="4875" spans="1:8" x14ac:dyDescent="0.2">
      <c r="A4875" s="80">
        <v>42572</v>
      </c>
      <c r="B4875" s="81">
        <v>8</v>
      </c>
      <c r="H4875" s="501">
        <v>133.69920000000002</v>
      </c>
    </row>
    <row r="4876" spans="1:8" x14ac:dyDescent="0.2">
      <c r="A4876" s="80">
        <v>42572</v>
      </c>
      <c r="B4876" s="81">
        <v>9</v>
      </c>
      <c r="H4876" s="501">
        <v>151.39359999999999</v>
      </c>
    </row>
    <row r="4877" spans="1:8" x14ac:dyDescent="0.2">
      <c r="A4877" s="80">
        <v>42572</v>
      </c>
      <c r="B4877" s="81">
        <v>10</v>
      </c>
      <c r="H4877" s="501">
        <v>170.43520000000001</v>
      </c>
    </row>
    <row r="4878" spans="1:8" x14ac:dyDescent="0.2">
      <c r="A4878" s="80">
        <v>42572</v>
      </c>
      <c r="B4878" s="81">
        <v>11</v>
      </c>
      <c r="H4878" s="501">
        <v>189.27919999999997</v>
      </c>
    </row>
    <row r="4879" spans="1:8" x14ac:dyDescent="0.2">
      <c r="A4879" s="80">
        <v>42572</v>
      </c>
      <c r="B4879" s="81">
        <v>12</v>
      </c>
      <c r="H4879" s="501">
        <v>208.30430000000001</v>
      </c>
    </row>
    <row r="4880" spans="1:8" x14ac:dyDescent="0.2">
      <c r="A4880" s="80">
        <v>42572</v>
      </c>
      <c r="B4880" s="81">
        <v>13</v>
      </c>
      <c r="H4880" s="501">
        <v>227.43090000000004</v>
      </c>
    </row>
    <row r="4881" spans="1:8" x14ac:dyDescent="0.2">
      <c r="A4881" s="80">
        <v>42572</v>
      </c>
      <c r="B4881" s="81">
        <v>14</v>
      </c>
      <c r="H4881" s="501">
        <v>243.45110000000003</v>
      </c>
    </row>
    <row r="4882" spans="1:8" x14ac:dyDescent="0.2">
      <c r="A4882" s="80">
        <v>42572</v>
      </c>
      <c r="B4882" s="81">
        <v>15</v>
      </c>
      <c r="H4882" s="501">
        <v>255.4692</v>
      </c>
    </row>
    <row r="4883" spans="1:8" x14ac:dyDescent="0.2">
      <c r="A4883" s="80">
        <v>42572</v>
      </c>
      <c r="B4883" s="81">
        <v>16</v>
      </c>
      <c r="H4883" s="501">
        <v>261.78370000000001</v>
      </c>
    </row>
    <row r="4884" spans="1:8" x14ac:dyDescent="0.2">
      <c r="A4884" s="80">
        <v>42572</v>
      </c>
      <c r="B4884" s="81">
        <v>17</v>
      </c>
      <c r="H4884" s="501">
        <v>263.8458</v>
      </c>
    </row>
    <row r="4885" spans="1:8" x14ac:dyDescent="0.2">
      <c r="A4885" s="80">
        <v>42572</v>
      </c>
      <c r="B4885" s="81">
        <v>18</v>
      </c>
      <c r="H4885" s="501">
        <v>257.8811</v>
      </c>
    </row>
    <row r="4886" spans="1:8" x14ac:dyDescent="0.2">
      <c r="A4886" s="80">
        <v>42572</v>
      </c>
      <c r="B4886" s="81">
        <v>19</v>
      </c>
      <c r="H4886" s="501">
        <v>241.0848</v>
      </c>
    </row>
    <row r="4887" spans="1:8" x14ac:dyDescent="0.2">
      <c r="A4887" s="80">
        <v>42572</v>
      </c>
      <c r="B4887" s="81">
        <v>20</v>
      </c>
      <c r="H4887" s="501">
        <v>220.84750000000003</v>
      </c>
    </row>
    <row r="4888" spans="1:8" x14ac:dyDescent="0.2">
      <c r="A4888" s="80">
        <v>42572</v>
      </c>
      <c r="B4888" s="81">
        <v>21</v>
      </c>
      <c r="H4888" s="501">
        <v>209.30080000000004</v>
      </c>
    </row>
    <row r="4889" spans="1:8" x14ac:dyDescent="0.2">
      <c r="A4889" s="80">
        <v>42572</v>
      </c>
      <c r="B4889" s="81">
        <v>22</v>
      </c>
      <c r="H4889" s="501">
        <v>192.8288</v>
      </c>
    </row>
    <row r="4890" spans="1:8" x14ac:dyDescent="0.2">
      <c r="A4890" s="80">
        <v>42572</v>
      </c>
      <c r="B4890" s="81">
        <v>23</v>
      </c>
      <c r="H4890" s="501">
        <v>169.28720000000004</v>
      </c>
    </row>
    <row r="4891" spans="1:8" x14ac:dyDescent="0.2">
      <c r="A4891" s="80">
        <v>42572</v>
      </c>
      <c r="B4891" s="81">
        <v>24</v>
      </c>
      <c r="H4891" s="501">
        <v>147.7088</v>
      </c>
    </row>
    <row r="4892" spans="1:8" x14ac:dyDescent="0.2">
      <c r="A4892" s="80">
        <v>42573</v>
      </c>
      <c r="B4892" s="81">
        <v>1</v>
      </c>
      <c r="H4892" s="501">
        <v>130.816</v>
      </c>
    </row>
    <row r="4893" spans="1:8" x14ac:dyDescent="0.2">
      <c r="A4893" s="80">
        <v>42573</v>
      </c>
      <c r="B4893" s="81">
        <v>2</v>
      </c>
      <c r="H4893" s="501">
        <v>119.639999</v>
      </c>
    </row>
    <row r="4894" spans="1:8" x14ac:dyDescent="0.2">
      <c r="A4894" s="80">
        <v>42573</v>
      </c>
      <c r="B4894" s="81">
        <v>3</v>
      </c>
      <c r="H4894" s="501">
        <v>110.91679899999998</v>
      </c>
    </row>
    <row r="4895" spans="1:8" x14ac:dyDescent="0.2">
      <c r="A4895" s="80">
        <v>42573</v>
      </c>
      <c r="B4895" s="81">
        <v>4</v>
      </c>
      <c r="H4895" s="501">
        <v>105.96320000000001</v>
      </c>
    </row>
    <row r="4896" spans="1:8" x14ac:dyDescent="0.2">
      <c r="A4896" s="80">
        <v>42573</v>
      </c>
      <c r="B4896" s="81">
        <v>5</v>
      </c>
      <c r="H4896" s="501">
        <v>106.27439800000001</v>
      </c>
    </row>
    <row r="4897" spans="1:8" x14ac:dyDescent="0.2">
      <c r="A4897" s="80">
        <v>42573</v>
      </c>
      <c r="B4897" s="81">
        <v>6</v>
      </c>
      <c r="H4897" s="501">
        <v>113.02959600000001</v>
      </c>
    </row>
    <row r="4898" spans="1:8" x14ac:dyDescent="0.2">
      <c r="A4898" s="80">
        <v>42573</v>
      </c>
      <c r="B4898" s="81">
        <v>7</v>
      </c>
      <c r="H4898" s="501">
        <v>123.3968</v>
      </c>
    </row>
    <row r="4899" spans="1:8" x14ac:dyDescent="0.2">
      <c r="A4899" s="80">
        <v>42573</v>
      </c>
      <c r="B4899" s="81">
        <v>8</v>
      </c>
      <c r="H4899" s="501">
        <v>139.05200000000002</v>
      </c>
    </row>
    <row r="4900" spans="1:8" x14ac:dyDescent="0.2">
      <c r="A4900" s="80">
        <v>42573</v>
      </c>
      <c r="B4900" s="81">
        <v>9</v>
      </c>
      <c r="H4900" s="501">
        <v>157.9392</v>
      </c>
    </row>
    <row r="4901" spans="1:8" x14ac:dyDescent="0.2">
      <c r="A4901" s="80">
        <v>42573</v>
      </c>
      <c r="B4901" s="81">
        <v>10</v>
      </c>
      <c r="H4901" s="501">
        <v>178.04</v>
      </c>
    </row>
    <row r="4902" spans="1:8" x14ac:dyDescent="0.2">
      <c r="A4902" s="80">
        <v>42573</v>
      </c>
      <c r="B4902" s="81">
        <v>11</v>
      </c>
      <c r="H4902" s="501">
        <v>199.30879999999999</v>
      </c>
    </row>
    <row r="4903" spans="1:8" x14ac:dyDescent="0.2">
      <c r="A4903" s="80">
        <v>42573</v>
      </c>
      <c r="B4903" s="81">
        <v>12</v>
      </c>
      <c r="H4903" s="501">
        <v>220.09760000000003</v>
      </c>
    </row>
    <row r="4904" spans="1:8" x14ac:dyDescent="0.2">
      <c r="A4904" s="80">
        <v>42573</v>
      </c>
      <c r="B4904" s="81">
        <v>13</v>
      </c>
      <c r="H4904" s="501">
        <v>239.12880000000001</v>
      </c>
    </row>
    <row r="4905" spans="1:8" x14ac:dyDescent="0.2">
      <c r="A4905" s="80">
        <v>42573</v>
      </c>
      <c r="B4905" s="81">
        <v>14</v>
      </c>
      <c r="H4905" s="501">
        <v>256.20000000000005</v>
      </c>
    </row>
    <row r="4906" spans="1:8" x14ac:dyDescent="0.2">
      <c r="A4906" s="80">
        <v>42573</v>
      </c>
      <c r="B4906" s="81">
        <v>15</v>
      </c>
      <c r="H4906" s="501">
        <v>271.26079999999996</v>
      </c>
    </row>
    <row r="4907" spans="1:8" x14ac:dyDescent="0.2">
      <c r="A4907" s="80">
        <v>42573</v>
      </c>
      <c r="B4907" s="81">
        <v>16</v>
      </c>
      <c r="H4907" s="501">
        <v>277.23680000000002</v>
      </c>
    </row>
    <row r="4908" spans="1:8" x14ac:dyDescent="0.2">
      <c r="A4908" s="80">
        <v>42573</v>
      </c>
      <c r="B4908" s="81">
        <v>17</v>
      </c>
      <c r="H4908" s="501">
        <v>278.49180000000001</v>
      </c>
    </row>
    <row r="4909" spans="1:8" x14ac:dyDescent="0.2">
      <c r="A4909" s="80">
        <v>42573</v>
      </c>
      <c r="B4909" s="81">
        <v>18</v>
      </c>
      <c r="H4909" s="501">
        <v>268.55399999999997</v>
      </c>
    </row>
    <row r="4910" spans="1:8" x14ac:dyDescent="0.2">
      <c r="A4910" s="80">
        <v>42573</v>
      </c>
      <c r="B4910" s="81">
        <v>19</v>
      </c>
      <c r="H4910" s="501">
        <v>249.66009999999997</v>
      </c>
    </row>
    <row r="4911" spans="1:8" x14ac:dyDescent="0.2">
      <c r="A4911" s="80">
        <v>42573</v>
      </c>
      <c r="B4911" s="81">
        <v>20</v>
      </c>
      <c r="H4911" s="501">
        <v>233.3638</v>
      </c>
    </row>
    <row r="4912" spans="1:8" x14ac:dyDescent="0.2">
      <c r="A4912" s="80">
        <v>42573</v>
      </c>
      <c r="B4912" s="81">
        <v>21</v>
      </c>
      <c r="H4912" s="501">
        <v>224.17919999999998</v>
      </c>
    </row>
    <row r="4913" spans="1:8" x14ac:dyDescent="0.2">
      <c r="A4913" s="80">
        <v>42573</v>
      </c>
      <c r="B4913" s="81">
        <v>22</v>
      </c>
      <c r="H4913" s="501">
        <v>207.4408</v>
      </c>
    </row>
    <row r="4914" spans="1:8" x14ac:dyDescent="0.2">
      <c r="A4914" s="80">
        <v>42573</v>
      </c>
      <c r="B4914" s="81">
        <v>23</v>
      </c>
      <c r="H4914" s="501">
        <v>185.03119999999998</v>
      </c>
    </row>
    <row r="4915" spans="1:8" x14ac:dyDescent="0.2">
      <c r="A4915" s="80">
        <v>42573</v>
      </c>
      <c r="B4915" s="81">
        <v>24</v>
      </c>
      <c r="H4915" s="501">
        <v>164.94000000000003</v>
      </c>
    </row>
    <row r="4916" spans="1:8" x14ac:dyDescent="0.2">
      <c r="A4916" s="80">
        <v>42574</v>
      </c>
      <c r="B4916" s="81">
        <v>1</v>
      </c>
      <c r="H4916" s="501">
        <v>147.92320000000001</v>
      </c>
    </row>
    <row r="4917" spans="1:8" x14ac:dyDescent="0.2">
      <c r="A4917" s="80">
        <v>42574</v>
      </c>
      <c r="B4917" s="81">
        <v>2</v>
      </c>
      <c r="H4917" s="501">
        <v>133.9288</v>
      </c>
    </row>
    <row r="4918" spans="1:8" x14ac:dyDescent="0.2">
      <c r="A4918" s="80">
        <v>42574</v>
      </c>
      <c r="B4918" s="81">
        <v>3</v>
      </c>
      <c r="H4918" s="501">
        <v>123.93679900000001</v>
      </c>
    </row>
    <row r="4919" spans="1:8" x14ac:dyDescent="0.2">
      <c r="A4919" s="80">
        <v>42574</v>
      </c>
      <c r="B4919" s="81">
        <v>4</v>
      </c>
      <c r="H4919" s="501">
        <v>117.24800399999998</v>
      </c>
    </row>
    <row r="4920" spans="1:8" x14ac:dyDescent="0.2">
      <c r="A4920" s="80">
        <v>42574</v>
      </c>
      <c r="B4920" s="81">
        <v>5</v>
      </c>
      <c r="H4920" s="501">
        <v>113.768001</v>
      </c>
    </row>
    <row r="4921" spans="1:8" x14ac:dyDescent="0.2">
      <c r="A4921" s="80">
        <v>42574</v>
      </c>
      <c r="B4921" s="81">
        <v>6</v>
      </c>
      <c r="H4921" s="501">
        <v>113.30720000000001</v>
      </c>
    </row>
    <row r="4922" spans="1:8" x14ac:dyDescent="0.2">
      <c r="A4922" s="80">
        <v>42574</v>
      </c>
      <c r="B4922" s="81">
        <v>7</v>
      </c>
      <c r="H4922" s="501">
        <v>114.67920000000001</v>
      </c>
    </row>
    <row r="4923" spans="1:8" x14ac:dyDescent="0.2">
      <c r="A4923" s="80">
        <v>42574</v>
      </c>
      <c r="B4923" s="81">
        <v>8</v>
      </c>
      <c r="H4923" s="501">
        <v>122.95679999999999</v>
      </c>
    </row>
    <row r="4924" spans="1:8" x14ac:dyDescent="0.2">
      <c r="A4924" s="80">
        <v>42574</v>
      </c>
      <c r="B4924" s="81">
        <v>9</v>
      </c>
      <c r="H4924" s="501">
        <v>138.55760000000001</v>
      </c>
    </row>
    <row r="4925" spans="1:8" x14ac:dyDescent="0.2">
      <c r="A4925" s="80">
        <v>42574</v>
      </c>
      <c r="B4925" s="81">
        <v>10</v>
      </c>
      <c r="H4925" s="501">
        <v>157.11919999999998</v>
      </c>
    </row>
    <row r="4926" spans="1:8" x14ac:dyDescent="0.2">
      <c r="A4926" s="80">
        <v>42574</v>
      </c>
      <c r="B4926" s="81">
        <v>11</v>
      </c>
      <c r="H4926" s="501">
        <v>175.41079999999999</v>
      </c>
    </row>
    <row r="4927" spans="1:8" x14ac:dyDescent="0.2">
      <c r="A4927" s="80">
        <v>42574</v>
      </c>
      <c r="B4927" s="81">
        <v>12</v>
      </c>
      <c r="H4927" s="501">
        <v>197.03600000000003</v>
      </c>
    </row>
    <row r="4928" spans="1:8" x14ac:dyDescent="0.2">
      <c r="A4928" s="80">
        <v>42574</v>
      </c>
      <c r="B4928" s="81">
        <v>13</v>
      </c>
      <c r="H4928" s="501">
        <v>220.69159999999999</v>
      </c>
    </row>
    <row r="4929" spans="1:8" x14ac:dyDescent="0.2">
      <c r="A4929" s="80">
        <v>42574</v>
      </c>
      <c r="B4929" s="81">
        <v>14</v>
      </c>
      <c r="H4929" s="501">
        <v>236.7396</v>
      </c>
    </row>
    <row r="4930" spans="1:8" x14ac:dyDescent="0.2">
      <c r="A4930" s="80">
        <v>42574</v>
      </c>
      <c r="B4930" s="81">
        <v>15</v>
      </c>
      <c r="H4930" s="501">
        <v>245.86039999999997</v>
      </c>
    </row>
    <row r="4931" spans="1:8" x14ac:dyDescent="0.2">
      <c r="A4931" s="80">
        <v>42574</v>
      </c>
      <c r="B4931" s="81">
        <v>16</v>
      </c>
      <c r="H4931" s="501">
        <v>243.50400000000002</v>
      </c>
    </row>
    <row r="4932" spans="1:8" x14ac:dyDescent="0.2">
      <c r="A4932" s="80">
        <v>42574</v>
      </c>
      <c r="B4932" s="81">
        <v>17</v>
      </c>
      <c r="H4932" s="501">
        <v>240.09639999999999</v>
      </c>
    </row>
    <row r="4933" spans="1:8" x14ac:dyDescent="0.2">
      <c r="A4933" s="80">
        <v>42574</v>
      </c>
      <c r="B4933" s="81">
        <v>18</v>
      </c>
      <c r="H4933" s="501">
        <v>229.1696</v>
      </c>
    </row>
    <row r="4934" spans="1:8" x14ac:dyDescent="0.2">
      <c r="A4934" s="80">
        <v>42574</v>
      </c>
      <c r="B4934" s="81">
        <v>19</v>
      </c>
      <c r="H4934" s="501">
        <v>213.01</v>
      </c>
    </row>
    <row r="4935" spans="1:8" x14ac:dyDescent="0.2">
      <c r="A4935" s="80">
        <v>42574</v>
      </c>
      <c r="B4935" s="81">
        <v>20</v>
      </c>
      <c r="H4935" s="501">
        <v>199.12200000000001</v>
      </c>
    </row>
    <row r="4936" spans="1:8" x14ac:dyDescent="0.2">
      <c r="A4936" s="80">
        <v>42574</v>
      </c>
      <c r="B4936" s="81">
        <v>21</v>
      </c>
      <c r="H4936" s="501">
        <v>191.13159999999999</v>
      </c>
    </row>
    <row r="4937" spans="1:8" x14ac:dyDescent="0.2">
      <c r="A4937" s="80">
        <v>42574</v>
      </c>
      <c r="B4937" s="81">
        <v>22</v>
      </c>
      <c r="H4937" s="501">
        <v>180.26439999999999</v>
      </c>
    </row>
    <row r="4938" spans="1:8" x14ac:dyDescent="0.2">
      <c r="A4938" s="80">
        <v>42574</v>
      </c>
      <c r="B4938" s="81">
        <v>23</v>
      </c>
      <c r="H4938" s="501">
        <v>164.27360000000002</v>
      </c>
    </row>
    <row r="4939" spans="1:8" x14ac:dyDescent="0.2">
      <c r="A4939" s="80">
        <v>42574</v>
      </c>
      <c r="B4939" s="81">
        <v>24</v>
      </c>
      <c r="H4939" s="501">
        <v>147.0224</v>
      </c>
    </row>
    <row r="4940" spans="1:8" x14ac:dyDescent="0.2">
      <c r="A4940" s="80">
        <v>42575</v>
      </c>
      <c r="B4940" s="81">
        <v>1</v>
      </c>
      <c r="H4940" s="501">
        <v>131.01359999999997</v>
      </c>
    </row>
    <row r="4941" spans="1:8" x14ac:dyDescent="0.2">
      <c r="A4941" s="80">
        <v>42575</v>
      </c>
      <c r="B4941" s="81">
        <v>2</v>
      </c>
      <c r="H4941" s="501">
        <v>119.03920000000001</v>
      </c>
    </row>
    <row r="4942" spans="1:8" x14ac:dyDescent="0.2">
      <c r="A4942" s="80">
        <v>42575</v>
      </c>
      <c r="B4942" s="81">
        <v>3</v>
      </c>
      <c r="H4942" s="501">
        <v>110.29759899999999</v>
      </c>
    </row>
    <row r="4943" spans="1:8" x14ac:dyDescent="0.2">
      <c r="A4943" s="80">
        <v>42575</v>
      </c>
      <c r="B4943" s="81">
        <v>4</v>
      </c>
      <c r="H4943" s="501">
        <v>104.593599</v>
      </c>
    </row>
    <row r="4944" spans="1:8" x14ac:dyDescent="0.2">
      <c r="A4944" s="80">
        <v>42575</v>
      </c>
      <c r="B4944" s="81">
        <v>5</v>
      </c>
      <c r="H4944" s="501">
        <v>101.47279900000002</v>
      </c>
    </row>
    <row r="4945" spans="1:8" x14ac:dyDescent="0.2">
      <c r="A4945" s="80">
        <v>42575</v>
      </c>
      <c r="B4945" s="81">
        <v>6</v>
      </c>
      <c r="H4945" s="501">
        <v>101.08720099999999</v>
      </c>
    </row>
    <row r="4946" spans="1:8" x14ac:dyDescent="0.2">
      <c r="A4946" s="80">
        <v>42575</v>
      </c>
      <c r="B4946" s="81">
        <v>7</v>
      </c>
      <c r="H4946" s="501">
        <v>100.82639800000001</v>
      </c>
    </row>
    <row r="4947" spans="1:8" x14ac:dyDescent="0.2">
      <c r="A4947" s="80">
        <v>42575</v>
      </c>
      <c r="B4947" s="81">
        <v>8</v>
      </c>
      <c r="H4947" s="501">
        <v>109.58319999999999</v>
      </c>
    </row>
    <row r="4948" spans="1:8" x14ac:dyDescent="0.2">
      <c r="A4948" s="80">
        <v>42575</v>
      </c>
      <c r="B4948" s="81">
        <v>9</v>
      </c>
      <c r="H4948" s="501">
        <v>125.2544</v>
      </c>
    </row>
    <row r="4949" spans="1:8" x14ac:dyDescent="0.2">
      <c r="A4949" s="80">
        <v>42575</v>
      </c>
      <c r="B4949" s="81">
        <v>10</v>
      </c>
      <c r="H4949" s="501">
        <v>141.03279999999998</v>
      </c>
    </row>
    <row r="4950" spans="1:8" x14ac:dyDescent="0.2">
      <c r="A4950" s="80">
        <v>42575</v>
      </c>
      <c r="B4950" s="81">
        <v>11</v>
      </c>
      <c r="H4950" s="501">
        <v>158.79159999999999</v>
      </c>
    </row>
    <row r="4951" spans="1:8" x14ac:dyDescent="0.2">
      <c r="A4951" s="80">
        <v>42575</v>
      </c>
      <c r="B4951" s="81">
        <v>12</v>
      </c>
      <c r="H4951" s="501">
        <v>174.19240000000002</v>
      </c>
    </row>
    <row r="4952" spans="1:8" x14ac:dyDescent="0.2">
      <c r="A4952" s="80">
        <v>42575</v>
      </c>
      <c r="B4952" s="81">
        <v>13</v>
      </c>
      <c r="H4952" s="501">
        <v>190.08880000000002</v>
      </c>
    </row>
    <row r="4953" spans="1:8" x14ac:dyDescent="0.2">
      <c r="A4953" s="80">
        <v>42575</v>
      </c>
      <c r="B4953" s="81">
        <v>14</v>
      </c>
      <c r="H4953" s="501">
        <v>203.2184</v>
      </c>
    </row>
    <row r="4954" spans="1:8" x14ac:dyDescent="0.2">
      <c r="A4954" s="80">
        <v>42575</v>
      </c>
      <c r="B4954" s="81">
        <v>15</v>
      </c>
      <c r="H4954" s="501">
        <v>215.65479999999999</v>
      </c>
    </row>
    <row r="4955" spans="1:8" x14ac:dyDescent="0.2">
      <c r="A4955" s="80">
        <v>42575</v>
      </c>
      <c r="B4955" s="81">
        <v>16</v>
      </c>
      <c r="H4955" s="501">
        <v>222.6756</v>
      </c>
    </row>
    <row r="4956" spans="1:8" x14ac:dyDescent="0.2">
      <c r="A4956" s="80">
        <v>42575</v>
      </c>
      <c r="B4956" s="81">
        <v>17</v>
      </c>
      <c r="H4956" s="501">
        <v>224.82639999999998</v>
      </c>
    </row>
    <row r="4957" spans="1:8" x14ac:dyDescent="0.2">
      <c r="A4957" s="80">
        <v>42575</v>
      </c>
      <c r="B4957" s="81">
        <v>18</v>
      </c>
      <c r="H4957" s="501">
        <v>223.10079999999999</v>
      </c>
    </row>
    <row r="4958" spans="1:8" x14ac:dyDescent="0.2">
      <c r="A4958" s="80">
        <v>42575</v>
      </c>
      <c r="B4958" s="81">
        <v>19</v>
      </c>
      <c r="H4958" s="501">
        <v>216.184</v>
      </c>
    </row>
    <row r="4959" spans="1:8" x14ac:dyDescent="0.2">
      <c r="A4959" s="80">
        <v>42575</v>
      </c>
      <c r="B4959" s="81">
        <v>20</v>
      </c>
      <c r="H4959" s="501">
        <v>203.87680000000003</v>
      </c>
    </row>
    <row r="4960" spans="1:8" x14ac:dyDescent="0.2">
      <c r="A4960" s="80">
        <v>42575</v>
      </c>
      <c r="B4960" s="81">
        <v>21</v>
      </c>
      <c r="H4960" s="501">
        <v>199.61600000000001</v>
      </c>
    </row>
    <row r="4961" spans="1:8" x14ac:dyDescent="0.2">
      <c r="A4961" s="80">
        <v>42575</v>
      </c>
      <c r="B4961" s="81">
        <v>22</v>
      </c>
      <c r="H4961" s="501">
        <v>191.25599999999997</v>
      </c>
    </row>
    <row r="4962" spans="1:8" x14ac:dyDescent="0.2">
      <c r="A4962" s="80">
        <v>42575</v>
      </c>
      <c r="B4962" s="81">
        <v>23</v>
      </c>
      <c r="H4962" s="501">
        <v>172.70319999999995</v>
      </c>
    </row>
    <row r="4963" spans="1:8" x14ac:dyDescent="0.2">
      <c r="A4963" s="80">
        <v>42575</v>
      </c>
      <c r="B4963" s="81">
        <v>24</v>
      </c>
      <c r="H4963" s="501">
        <v>152.86000000000001</v>
      </c>
    </row>
    <row r="4964" spans="1:8" x14ac:dyDescent="0.2">
      <c r="A4964" s="80">
        <v>42576</v>
      </c>
      <c r="B4964" s="81">
        <v>1</v>
      </c>
      <c r="H4964" s="501">
        <v>135.82479999999998</v>
      </c>
    </row>
    <row r="4965" spans="1:8" x14ac:dyDescent="0.2">
      <c r="A4965" s="80">
        <v>42576</v>
      </c>
      <c r="B4965" s="81">
        <v>2</v>
      </c>
      <c r="H4965" s="501">
        <v>124.93360000000001</v>
      </c>
    </row>
    <row r="4966" spans="1:8" x14ac:dyDescent="0.2">
      <c r="A4966" s="80">
        <v>42576</v>
      </c>
      <c r="B4966" s="81">
        <v>3</v>
      </c>
      <c r="H4966" s="501">
        <v>117.50640000000001</v>
      </c>
    </row>
    <row r="4967" spans="1:8" x14ac:dyDescent="0.2">
      <c r="A4967" s="80">
        <v>42576</v>
      </c>
      <c r="B4967" s="81">
        <v>4</v>
      </c>
      <c r="H4967" s="501">
        <v>112.798402</v>
      </c>
    </row>
    <row r="4968" spans="1:8" x14ac:dyDescent="0.2">
      <c r="A4968" s="80">
        <v>42576</v>
      </c>
      <c r="B4968" s="81">
        <v>5</v>
      </c>
      <c r="H4968" s="501">
        <v>116.572799</v>
      </c>
    </row>
    <row r="4969" spans="1:8" x14ac:dyDescent="0.2">
      <c r="A4969" s="80">
        <v>42576</v>
      </c>
      <c r="B4969" s="81">
        <v>6</v>
      </c>
      <c r="H4969" s="501">
        <v>122.69519999999999</v>
      </c>
    </row>
    <row r="4970" spans="1:8" x14ac:dyDescent="0.2">
      <c r="A4970" s="80">
        <v>42576</v>
      </c>
      <c r="B4970" s="81">
        <v>7</v>
      </c>
      <c r="H4970" s="501">
        <v>128.7936</v>
      </c>
    </row>
    <row r="4971" spans="1:8" x14ac:dyDescent="0.2">
      <c r="A4971" s="80">
        <v>42576</v>
      </c>
      <c r="B4971" s="81">
        <v>8</v>
      </c>
      <c r="H4971" s="501">
        <v>141.9272</v>
      </c>
    </row>
    <row r="4972" spans="1:8" x14ac:dyDescent="0.2">
      <c r="A4972" s="80">
        <v>42576</v>
      </c>
      <c r="B4972" s="81">
        <v>9</v>
      </c>
      <c r="H4972" s="501">
        <v>161.37439999999998</v>
      </c>
    </row>
    <row r="4973" spans="1:8" x14ac:dyDescent="0.2">
      <c r="A4973" s="80">
        <v>42576</v>
      </c>
      <c r="B4973" s="81">
        <v>10</v>
      </c>
      <c r="H4973" s="501">
        <v>177.91759999999999</v>
      </c>
    </row>
    <row r="4974" spans="1:8" x14ac:dyDescent="0.2">
      <c r="A4974" s="80">
        <v>42576</v>
      </c>
      <c r="B4974" s="81">
        <v>11</v>
      </c>
      <c r="H4974" s="501">
        <v>193.36079999999998</v>
      </c>
    </row>
    <row r="4975" spans="1:8" x14ac:dyDescent="0.2">
      <c r="A4975" s="80">
        <v>42576</v>
      </c>
      <c r="B4975" s="81">
        <v>12</v>
      </c>
      <c r="H4975" s="501">
        <v>207.89600000000004</v>
      </c>
    </row>
    <row r="4976" spans="1:8" x14ac:dyDescent="0.2">
      <c r="A4976" s="80">
        <v>42576</v>
      </c>
      <c r="B4976" s="81">
        <v>13</v>
      </c>
      <c r="H4976" s="501">
        <v>223.62720000000002</v>
      </c>
    </row>
    <row r="4977" spans="1:8" x14ac:dyDescent="0.2">
      <c r="A4977" s="80">
        <v>42576</v>
      </c>
      <c r="B4977" s="81">
        <v>14</v>
      </c>
      <c r="H4977" s="501">
        <v>238.62990000000002</v>
      </c>
    </row>
    <row r="4978" spans="1:8" x14ac:dyDescent="0.2">
      <c r="A4978" s="80">
        <v>42576</v>
      </c>
      <c r="B4978" s="81">
        <v>15</v>
      </c>
      <c r="H4978" s="501">
        <v>254.19009999999997</v>
      </c>
    </row>
    <row r="4979" spans="1:8" x14ac:dyDescent="0.2">
      <c r="A4979" s="80">
        <v>42576</v>
      </c>
      <c r="B4979" s="81">
        <v>16</v>
      </c>
      <c r="H4979" s="501">
        <v>268.84129999999999</v>
      </c>
    </row>
    <row r="4980" spans="1:8" x14ac:dyDescent="0.2">
      <c r="A4980" s="80">
        <v>42576</v>
      </c>
      <c r="B4980" s="81">
        <v>17</v>
      </c>
      <c r="H4980" s="501">
        <v>270.24430000000007</v>
      </c>
    </row>
    <row r="4981" spans="1:8" x14ac:dyDescent="0.2">
      <c r="A4981" s="80">
        <v>42576</v>
      </c>
      <c r="B4981" s="81">
        <v>18</v>
      </c>
      <c r="H4981" s="501">
        <v>261.95370000000003</v>
      </c>
    </row>
    <row r="4982" spans="1:8" x14ac:dyDescent="0.2">
      <c r="A4982" s="80">
        <v>42576</v>
      </c>
      <c r="B4982" s="81">
        <v>19</v>
      </c>
      <c r="H4982" s="501">
        <v>242.43280000000001</v>
      </c>
    </row>
    <row r="4983" spans="1:8" x14ac:dyDescent="0.2">
      <c r="A4983" s="80">
        <v>42576</v>
      </c>
      <c r="B4983" s="81">
        <v>20</v>
      </c>
      <c r="H4983" s="501">
        <v>221.36400000000003</v>
      </c>
    </row>
    <row r="4984" spans="1:8" x14ac:dyDescent="0.2">
      <c r="A4984" s="80">
        <v>42576</v>
      </c>
      <c r="B4984" s="81">
        <v>21</v>
      </c>
      <c r="H4984" s="501">
        <v>209.86960000000002</v>
      </c>
    </row>
    <row r="4985" spans="1:8" x14ac:dyDescent="0.2">
      <c r="A4985" s="80">
        <v>42576</v>
      </c>
      <c r="B4985" s="81">
        <v>22</v>
      </c>
      <c r="H4985" s="501">
        <v>193.64959999999999</v>
      </c>
    </row>
    <row r="4986" spans="1:8" x14ac:dyDescent="0.2">
      <c r="A4986" s="80">
        <v>42576</v>
      </c>
      <c r="B4986" s="81">
        <v>23</v>
      </c>
      <c r="H4986" s="501">
        <v>170.59279999999998</v>
      </c>
    </row>
    <row r="4987" spans="1:8" x14ac:dyDescent="0.2">
      <c r="A4987" s="80">
        <v>42576</v>
      </c>
      <c r="B4987" s="81">
        <v>24</v>
      </c>
      <c r="H4987" s="501">
        <v>149.58879999999999</v>
      </c>
    </row>
    <row r="4988" spans="1:8" x14ac:dyDescent="0.2">
      <c r="A4988" s="80">
        <v>42577</v>
      </c>
      <c r="B4988" s="81">
        <v>1</v>
      </c>
      <c r="H4988" s="501">
        <v>134.60640000000001</v>
      </c>
    </row>
    <row r="4989" spans="1:8" x14ac:dyDescent="0.2">
      <c r="A4989" s="80">
        <v>42577</v>
      </c>
      <c r="B4989" s="81">
        <v>2</v>
      </c>
      <c r="H4989" s="501">
        <v>124.99040000000001</v>
      </c>
    </row>
    <row r="4990" spans="1:8" x14ac:dyDescent="0.2">
      <c r="A4990" s="80">
        <v>42577</v>
      </c>
      <c r="B4990" s="81">
        <v>3</v>
      </c>
      <c r="H4990" s="501">
        <v>117.85840300000001</v>
      </c>
    </row>
    <row r="4991" spans="1:8" x14ac:dyDescent="0.2">
      <c r="A4991" s="80">
        <v>42577</v>
      </c>
      <c r="B4991" s="81">
        <v>4</v>
      </c>
      <c r="H4991" s="501">
        <v>113.89200199999999</v>
      </c>
    </row>
    <row r="4992" spans="1:8" x14ac:dyDescent="0.2">
      <c r="A4992" s="80">
        <v>42577</v>
      </c>
      <c r="B4992" s="81">
        <v>5</v>
      </c>
      <c r="H4992" s="501">
        <v>116.47280199999999</v>
      </c>
    </row>
    <row r="4993" spans="1:8" x14ac:dyDescent="0.2">
      <c r="A4993" s="80">
        <v>42577</v>
      </c>
      <c r="B4993" s="81">
        <v>6</v>
      </c>
      <c r="H4993" s="501">
        <v>123.92080099999998</v>
      </c>
    </row>
    <row r="4994" spans="1:8" x14ac:dyDescent="0.2">
      <c r="A4994" s="80">
        <v>42577</v>
      </c>
      <c r="B4994" s="81">
        <v>7</v>
      </c>
      <c r="H4994" s="501">
        <v>134.87359999999998</v>
      </c>
    </row>
    <row r="4995" spans="1:8" x14ac:dyDescent="0.2">
      <c r="A4995" s="80">
        <v>42577</v>
      </c>
      <c r="B4995" s="81">
        <v>8</v>
      </c>
      <c r="H4995" s="501">
        <v>151.10239999999999</v>
      </c>
    </row>
    <row r="4996" spans="1:8" x14ac:dyDescent="0.2">
      <c r="A4996" s="80">
        <v>42577</v>
      </c>
      <c r="B4996" s="81">
        <v>9</v>
      </c>
      <c r="H4996" s="501">
        <v>170.71</v>
      </c>
    </row>
    <row r="4997" spans="1:8" x14ac:dyDescent="0.2">
      <c r="A4997" s="80">
        <v>42577</v>
      </c>
      <c r="B4997" s="81">
        <v>10</v>
      </c>
      <c r="H4997" s="501">
        <v>189.82119999999998</v>
      </c>
    </row>
    <row r="4998" spans="1:8" x14ac:dyDescent="0.2">
      <c r="A4998" s="80">
        <v>42577</v>
      </c>
      <c r="B4998" s="81">
        <v>11</v>
      </c>
      <c r="H4998" s="501">
        <v>208.2208</v>
      </c>
    </row>
    <row r="4999" spans="1:8" x14ac:dyDescent="0.2">
      <c r="A4999" s="80">
        <v>42577</v>
      </c>
      <c r="B4999" s="81">
        <v>12</v>
      </c>
      <c r="H4999" s="501">
        <v>225.83540000000002</v>
      </c>
    </row>
    <row r="5000" spans="1:8" x14ac:dyDescent="0.2">
      <c r="A5000" s="80">
        <v>42577</v>
      </c>
      <c r="B5000" s="81">
        <v>13</v>
      </c>
      <c r="H5000" s="501">
        <v>240.90600000000003</v>
      </c>
    </row>
    <row r="5001" spans="1:8" x14ac:dyDescent="0.2">
      <c r="A5001" s="80">
        <v>42577</v>
      </c>
      <c r="B5001" s="81">
        <v>14</v>
      </c>
      <c r="H5001" s="501">
        <v>254.22820000000002</v>
      </c>
    </row>
    <row r="5002" spans="1:8" x14ac:dyDescent="0.2">
      <c r="A5002" s="80">
        <v>42577</v>
      </c>
      <c r="B5002" s="81">
        <v>15</v>
      </c>
      <c r="H5002" s="501">
        <v>263.55680000000001</v>
      </c>
    </row>
    <row r="5003" spans="1:8" x14ac:dyDescent="0.2">
      <c r="A5003" s="80">
        <v>42577</v>
      </c>
      <c r="B5003" s="81">
        <v>16</v>
      </c>
      <c r="H5003" s="501">
        <v>268.25060000000002</v>
      </c>
    </row>
    <row r="5004" spans="1:8" x14ac:dyDescent="0.2">
      <c r="A5004" s="80">
        <v>42577</v>
      </c>
      <c r="B5004" s="81">
        <v>17</v>
      </c>
      <c r="H5004" s="501">
        <v>265.42210000000006</v>
      </c>
    </row>
    <row r="5005" spans="1:8" x14ac:dyDescent="0.2">
      <c r="A5005" s="80">
        <v>42577</v>
      </c>
      <c r="B5005" s="81">
        <v>18</v>
      </c>
      <c r="H5005" s="501">
        <v>256.58820000000003</v>
      </c>
    </row>
    <row r="5006" spans="1:8" x14ac:dyDescent="0.2">
      <c r="A5006" s="80">
        <v>42577</v>
      </c>
      <c r="B5006" s="81">
        <v>19</v>
      </c>
      <c r="H5006" s="501">
        <v>236.22879999999998</v>
      </c>
    </row>
    <row r="5007" spans="1:8" x14ac:dyDescent="0.2">
      <c r="A5007" s="80">
        <v>42577</v>
      </c>
      <c r="B5007" s="81">
        <v>20</v>
      </c>
      <c r="H5007" s="501">
        <v>216.2166</v>
      </c>
    </row>
    <row r="5008" spans="1:8" x14ac:dyDescent="0.2">
      <c r="A5008" s="80">
        <v>42577</v>
      </c>
      <c r="B5008" s="81">
        <v>21</v>
      </c>
      <c r="H5008" s="501">
        <v>206.10389999999998</v>
      </c>
    </row>
    <row r="5009" spans="1:8" x14ac:dyDescent="0.2">
      <c r="A5009" s="80">
        <v>42577</v>
      </c>
      <c r="B5009" s="81">
        <v>22</v>
      </c>
      <c r="H5009" s="501">
        <v>189.82649999999998</v>
      </c>
    </row>
    <row r="5010" spans="1:8" x14ac:dyDescent="0.2">
      <c r="A5010" s="80">
        <v>42577</v>
      </c>
      <c r="B5010" s="81">
        <v>23</v>
      </c>
      <c r="H5010" s="501">
        <v>169.08799999999997</v>
      </c>
    </row>
    <row r="5011" spans="1:8" x14ac:dyDescent="0.2">
      <c r="A5011" s="80">
        <v>42577</v>
      </c>
      <c r="B5011" s="81">
        <v>24</v>
      </c>
      <c r="H5011" s="501">
        <v>150.45199999999997</v>
      </c>
    </row>
    <row r="5012" spans="1:8" x14ac:dyDescent="0.2">
      <c r="A5012" s="80">
        <v>42578</v>
      </c>
      <c r="B5012" s="81">
        <v>1</v>
      </c>
      <c r="H5012" s="501">
        <v>134.73600000000002</v>
      </c>
    </row>
    <row r="5013" spans="1:8" x14ac:dyDescent="0.2">
      <c r="A5013" s="80">
        <v>42578</v>
      </c>
      <c r="B5013" s="81">
        <v>2</v>
      </c>
      <c r="H5013" s="501">
        <v>123.056</v>
      </c>
    </row>
    <row r="5014" spans="1:8" x14ac:dyDescent="0.2">
      <c r="A5014" s="80">
        <v>42578</v>
      </c>
      <c r="B5014" s="81">
        <v>3</v>
      </c>
      <c r="H5014" s="501">
        <v>115.452</v>
      </c>
    </row>
    <row r="5015" spans="1:8" x14ac:dyDescent="0.2">
      <c r="A5015" s="80">
        <v>42578</v>
      </c>
      <c r="B5015" s="81">
        <v>4</v>
      </c>
      <c r="H5015" s="501">
        <v>111.50400000000002</v>
      </c>
    </row>
    <row r="5016" spans="1:8" x14ac:dyDescent="0.2">
      <c r="A5016" s="80">
        <v>42578</v>
      </c>
      <c r="B5016" s="81">
        <v>5</v>
      </c>
      <c r="H5016" s="501">
        <v>112.768</v>
      </c>
    </row>
    <row r="5017" spans="1:8" x14ac:dyDescent="0.2">
      <c r="A5017" s="80">
        <v>42578</v>
      </c>
      <c r="B5017" s="81">
        <v>6</v>
      </c>
      <c r="H5017" s="501">
        <v>121.78399999999999</v>
      </c>
    </row>
    <row r="5018" spans="1:8" x14ac:dyDescent="0.2">
      <c r="A5018" s="80">
        <v>42578</v>
      </c>
      <c r="B5018" s="81">
        <v>7</v>
      </c>
      <c r="H5018" s="501">
        <v>133.072</v>
      </c>
    </row>
    <row r="5019" spans="1:8" x14ac:dyDescent="0.2">
      <c r="A5019" s="80">
        <v>42578</v>
      </c>
      <c r="B5019" s="81">
        <v>8</v>
      </c>
      <c r="H5019" s="501">
        <v>147.55799999999999</v>
      </c>
    </row>
    <row r="5020" spans="1:8" x14ac:dyDescent="0.2">
      <c r="A5020" s="80">
        <v>42578</v>
      </c>
      <c r="B5020" s="81">
        <v>9</v>
      </c>
      <c r="H5020" s="501">
        <v>165.62199999999999</v>
      </c>
    </row>
    <row r="5021" spans="1:8" x14ac:dyDescent="0.2">
      <c r="A5021" s="80">
        <v>42578</v>
      </c>
      <c r="B5021" s="81">
        <v>10</v>
      </c>
      <c r="H5021" s="501">
        <v>183.49599999999998</v>
      </c>
    </row>
    <row r="5022" spans="1:8" x14ac:dyDescent="0.2">
      <c r="A5022" s="80">
        <v>42578</v>
      </c>
      <c r="B5022" s="81">
        <v>11</v>
      </c>
      <c r="H5022" s="501">
        <v>201.89200000000002</v>
      </c>
    </row>
    <row r="5023" spans="1:8" x14ac:dyDescent="0.2">
      <c r="A5023" s="80">
        <v>42578</v>
      </c>
      <c r="B5023" s="81">
        <v>12</v>
      </c>
      <c r="H5023" s="501">
        <v>218.43200000000002</v>
      </c>
    </row>
    <row r="5024" spans="1:8" x14ac:dyDescent="0.2">
      <c r="A5024" s="80">
        <v>42578</v>
      </c>
      <c r="B5024" s="81">
        <v>13</v>
      </c>
      <c r="H5024" s="501">
        <v>232.9462</v>
      </c>
    </row>
    <row r="5025" spans="1:8" x14ac:dyDescent="0.2">
      <c r="A5025" s="80">
        <v>42578</v>
      </c>
      <c r="B5025" s="81">
        <v>14</v>
      </c>
      <c r="H5025" s="501">
        <v>248.15529999999998</v>
      </c>
    </row>
    <row r="5026" spans="1:8" x14ac:dyDescent="0.2">
      <c r="A5026" s="80">
        <v>42578</v>
      </c>
      <c r="B5026" s="81">
        <v>15</v>
      </c>
      <c r="H5026" s="501">
        <v>257.18469999999996</v>
      </c>
    </row>
    <row r="5027" spans="1:8" x14ac:dyDescent="0.2">
      <c r="A5027" s="80">
        <v>42578</v>
      </c>
      <c r="B5027" s="81">
        <v>16</v>
      </c>
      <c r="H5027" s="501">
        <v>258.79510000000005</v>
      </c>
    </row>
    <row r="5028" spans="1:8" x14ac:dyDescent="0.2">
      <c r="A5028" s="80">
        <v>42578</v>
      </c>
      <c r="B5028" s="81">
        <v>17</v>
      </c>
      <c r="H5028" s="501">
        <v>257.44369999999998</v>
      </c>
    </row>
    <row r="5029" spans="1:8" x14ac:dyDescent="0.2">
      <c r="A5029" s="80">
        <v>42578</v>
      </c>
      <c r="B5029" s="81">
        <v>18</v>
      </c>
      <c r="H5029" s="501">
        <v>252.7533</v>
      </c>
    </row>
    <row r="5030" spans="1:8" x14ac:dyDescent="0.2">
      <c r="A5030" s="80">
        <v>42578</v>
      </c>
      <c r="B5030" s="81">
        <v>19</v>
      </c>
      <c r="H5030" s="501">
        <v>236.86119999999997</v>
      </c>
    </row>
    <row r="5031" spans="1:8" x14ac:dyDescent="0.2">
      <c r="A5031" s="80">
        <v>42578</v>
      </c>
      <c r="B5031" s="81">
        <v>20</v>
      </c>
      <c r="H5031" s="501">
        <v>216.55759999999998</v>
      </c>
    </row>
    <row r="5032" spans="1:8" x14ac:dyDescent="0.2">
      <c r="A5032" s="80">
        <v>42578</v>
      </c>
      <c r="B5032" s="81">
        <v>21</v>
      </c>
      <c r="H5032" s="501">
        <v>208.66</v>
      </c>
    </row>
    <row r="5033" spans="1:8" x14ac:dyDescent="0.2">
      <c r="A5033" s="80">
        <v>42578</v>
      </c>
      <c r="B5033" s="81">
        <v>22</v>
      </c>
      <c r="H5033" s="501">
        <v>194.21199999999999</v>
      </c>
    </row>
    <row r="5034" spans="1:8" x14ac:dyDescent="0.2">
      <c r="A5034" s="80">
        <v>42578</v>
      </c>
      <c r="B5034" s="81">
        <v>23</v>
      </c>
      <c r="H5034" s="501">
        <v>173.768</v>
      </c>
    </row>
    <row r="5035" spans="1:8" x14ac:dyDescent="0.2">
      <c r="A5035" s="80">
        <v>42578</v>
      </c>
      <c r="B5035" s="81">
        <v>24</v>
      </c>
      <c r="H5035" s="501">
        <v>153.09200000000001</v>
      </c>
    </row>
    <row r="5036" spans="1:8" x14ac:dyDescent="0.2">
      <c r="A5036" s="80">
        <v>42579</v>
      </c>
      <c r="B5036" s="81">
        <v>1</v>
      </c>
      <c r="H5036" s="501">
        <v>137.23999999999998</v>
      </c>
    </row>
    <row r="5037" spans="1:8" x14ac:dyDescent="0.2">
      <c r="A5037" s="80">
        <v>42579</v>
      </c>
      <c r="B5037" s="81">
        <v>2</v>
      </c>
      <c r="H5037" s="501">
        <v>125.10400000000001</v>
      </c>
    </row>
    <row r="5038" spans="1:8" x14ac:dyDescent="0.2">
      <c r="A5038" s="80">
        <v>42579</v>
      </c>
      <c r="B5038" s="81">
        <v>3</v>
      </c>
      <c r="H5038" s="501">
        <v>116.04</v>
      </c>
    </row>
    <row r="5039" spans="1:8" x14ac:dyDescent="0.2">
      <c r="A5039" s="80">
        <v>42579</v>
      </c>
      <c r="B5039" s="81">
        <v>4</v>
      </c>
      <c r="H5039" s="501">
        <v>112.328</v>
      </c>
    </row>
    <row r="5040" spans="1:8" x14ac:dyDescent="0.2">
      <c r="A5040" s="80">
        <v>42579</v>
      </c>
      <c r="B5040" s="81">
        <v>5</v>
      </c>
      <c r="H5040" s="501">
        <v>113.708</v>
      </c>
    </row>
    <row r="5041" spans="1:8" x14ac:dyDescent="0.2">
      <c r="A5041" s="80">
        <v>42579</v>
      </c>
      <c r="B5041" s="81">
        <v>6</v>
      </c>
      <c r="H5041" s="501">
        <v>122.70400000000001</v>
      </c>
    </row>
    <row r="5042" spans="1:8" x14ac:dyDescent="0.2">
      <c r="A5042" s="80">
        <v>42579</v>
      </c>
      <c r="B5042" s="81">
        <v>7</v>
      </c>
      <c r="H5042" s="501">
        <v>133.65199999999999</v>
      </c>
    </row>
    <row r="5043" spans="1:8" x14ac:dyDescent="0.2">
      <c r="A5043" s="80">
        <v>42579</v>
      </c>
      <c r="B5043" s="81">
        <v>8</v>
      </c>
      <c r="H5043" s="501">
        <v>148.25599999999997</v>
      </c>
    </row>
    <row r="5044" spans="1:8" x14ac:dyDescent="0.2">
      <c r="A5044" s="80">
        <v>42579</v>
      </c>
      <c r="B5044" s="81">
        <v>9</v>
      </c>
      <c r="H5044" s="501">
        <v>165.96399999999997</v>
      </c>
    </row>
    <row r="5045" spans="1:8" x14ac:dyDescent="0.2">
      <c r="A5045" s="80">
        <v>42579</v>
      </c>
      <c r="B5045" s="81">
        <v>10</v>
      </c>
      <c r="H5045" s="501">
        <v>181.62800000000001</v>
      </c>
    </row>
    <row r="5046" spans="1:8" x14ac:dyDescent="0.2">
      <c r="A5046" s="80">
        <v>42579</v>
      </c>
      <c r="B5046" s="81">
        <v>11</v>
      </c>
      <c r="H5046" s="501">
        <v>196.99199999999996</v>
      </c>
    </row>
    <row r="5047" spans="1:8" x14ac:dyDescent="0.2">
      <c r="A5047" s="80">
        <v>42579</v>
      </c>
      <c r="B5047" s="81">
        <v>12</v>
      </c>
      <c r="H5047" s="501">
        <v>211.31999999999996</v>
      </c>
    </row>
    <row r="5048" spans="1:8" x14ac:dyDescent="0.2">
      <c r="A5048" s="80">
        <v>42579</v>
      </c>
      <c r="B5048" s="81">
        <v>13</v>
      </c>
      <c r="H5048" s="501">
        <v>226.41199999999998</v>
      </c>
    </row>
    <row r="5049" spans="1:8" x14ac:dyDescent="0.2">
      <c r="A5049" s="80">
        <v>42579</v>
      </c>
      <c r="B5049" s="81">
        <v>14</v>
      </c>
      <c r="H5049" s="501">
        <v>239.09219999999999</v>
      </c>
    </row>
    <row r="5050" spans="1:8" x14ac:dyDescent="0.2">
      <c r="A5050" s="80">
        <v>42579</v>
      </c>
      <c r="B5050" s="81">
        <v>15</v>
      </c>
      <c r="H5050" s="501">
        <v>256.08429999999998</v>
      </c>
    </row>
    <row r="5051" spans="1:8" x14ac:dyDescent="0.2">
      <c r="A5051" s="80">
        <v>42579</v>
      </c>
      <c r="B5051" s="81">
        <v>16</v>
      </c>
      <c r="H5051" s="501">
        <v>264.58610000000004</v>
      </c>
    </row>
    <row r="5052" spans="1:8" x14ac:dyDescent="0.2">
      <c r="A5052" s="80">
        <v>42579</v>
      </c>
      <c r="B5052" s="81">
        <v>17</v>
      </c>
      <c r="H5052" s="501">
        <v>265.47840000000002</v>
      </c>
    </row>
    <row r="5053" spans="1:8" x14ac:dyDescent="0.2">
      <c r="A5053" s="80">
        <v>42579</v>
      </c>
      <c r="B5053" s="81">
        <v>18</v>
      </c>
      <c r="H5053" s="501">
        <v>260.24900000000002</v>
      </c>
    </row>
    <row r="5054" spans="1:8" x14ac:dyDescent="0.2">
      <c r="A5054" s="80">
        <v>42579</v>
      </c>
      <c r="B5054" s="81">
        <v>19</v>
      </c>
      <c r="H5054" s="501">
        <v>242.14429999999999</v>
      </c>
    </row>
    <row r="5055" spans="1:8" x14ac:dyDescent="0.2">
      <c r="A5055" s="80">
        <v>42579</v>
      </c>
      <c r="B5055" s="81">
        <v>20</v>
      </c>
      <c r="H5055" s="501">
        <v>222.63990000000004</v>
      </c>
    </row>
    <row r="5056" spans="1:8" x14ac:dyDescent="0.2">
      <c r="A5056" s="80">
        <v>42579</v>
      </c>
      <c r="B5056" s="81">
        <v>21</v>
      </c>
      <c r="H5056" s="501">
        <v>213.44269999999997</v>
      </c>
    </row>
    <row r="5057" spans="1:8" x14ac:dyDescent="0.2">
      <c r="A5057" s="80">
        <v>42579</v>
      </c>
      <c r="B5057" s="81">
        <v>22</v>
      </c>
      <c r="H5057" s="501">
        <v>196.50800000000001</v>
      </c>
    </row>
    <row r="5058" spans="1:8" x14ac:dyDescent="0.2">
      <c r="A5058" s="80">
        <v>42579</v>
      </c>
      <c r="B5058" s="81">
        <v>23</v>
      </c>
      <c r="H5058" s="501">
        <v>174.26399999999998</v>
      </c>
    </row>
    <row r="5059" spans="1:8" x14ac:dyDescent="0.2">
      <c r="A5059" s="80">
        <v>42579</v>
      </c>
      <c r="B5059" s="81">
        <v>24</v>
      </c>
      <c r="H5059" s="501">
        <v>154.93600000000001</v>
      </c>
    </row>
    <row r="5060" spans="1:8" x14ac:dyDescent="0.2">
      <c r="A5060" s="80">
        <v>42580</v>
      </c>
      <c r="B5060" s="81">
        <v>1</v>
      </c>
      <c r="H5060" s="501">
        <v>138</v>
      </c>
    </row>
    <row r="5061" spans="1:8" x14ac:dyDescent="0.2">
      <c r="A5061" s="80">
        <v>42580</v>
      </c>
      <c r="B5061" s="81">
        <v>2</v>
      </c>
      <c r="H5061" s="501">
        <v>126.76400000000001</v>
      </c>
    </row>
    <row r="5062" spans="1:8" x14ac:dyDescent="0.2">
      <c r="A5062" s="80">
        <v>42580</v>
      </c>
      <c r="B5062" s="81">
        <v>3</v>
      </c>
      <c r="H5062" s="501">
        <v>118.53199999999998</v>
      </c>
    </row>
    <row r="5063" spans="1:8" x14ac:dyDescent="0.2">
      <c r="A5063" s="80">
        <v>42580</v>
      </c>
      <c r="B5063" s="81">
        <v>4</v>
      </c>
      <c r="H5063" s="501">
        <v>114.80399999999999</v>
      </c>
    </row>
    <row r="5064" spans="1:8" x14ac:dyDescent="0.2">
      <c r="A5064" s="80">
        <v>42580</v>
      </c>
      <c r="B5064" s="81">
        <v>5</v>
      </c>
      <c r="H5064" s="501">
        <v>115.29199999999999</v>
      </c>
    </row>
    <row r="5065" spans="1:8" x14ac:dyDescent="0.2">
      <c r="A5065" s="80">
        <v>42580</v>
      </c>
      <c r="B5065" s="81">
        <v>6</v>
      </c>
      <c r="H5065" s="501">
        <v>123.708</v>
      </c>
    </row>
    <row r="5066" spans="1:8" x14ac:dyDescent="0.2">
      <c r="A5066" s="80">
        <v>42580</v>
      </c>
      <c r="B5066" s="81">
        <v>7</v>
      </c>
      <c r="H5066" s="501">
        <v>135.34800000000001</v>
      </c>
    </row>
    <row r="5067" spans="1:8" x14ac:dyDescent="0.2">
      <c r="A5067" s="80">
        <v>42580</v>
      </c>
      <c r="B5067" s="81">
        <v>8</v>
      </c>
      <c r="H5067" s="501">
        <v>148.398</v>
      </c>
    </row>
    <row r="5068" spans="1:8" x14ac:dyDescent="0.2">
      <c r="A5068" s="80">
        <v>42580</v>
      </c>
      <c r="B5068" s="81">
        <v>9</v>
      </c>
      <c r="H5068" s="501">
        <v>166.41399999999999</v>
      </c>
    </row>
    <row r="5069" spans="1:8" x14ac:dyDescent="0.2">
      <c r="A5069" s="80">
        <v>42580</v>
      </c>
      <c r="B5069" s="81">
        <v>10</v>
      </c>
      <c r="H5069" s="501">
        <v>185.77599999999998</v>
      </c>
    </row>
    <row r="5070" spans="1:8" x14ac:dyDescent="0.2">
      <c r="A5070" s="80">
        <v>42580</v>
      </c>
      <c r="B5070" s="81">
        <v>11</v>
      </c>
      <c r="H5070" s="501">
        <v>205.40600000000001</v>
      </c>
    </row>
    <row r="5071" spans="1:8" x14ac:dyDescent="0.2">
      <c r="A5071" s="80">
        <v>42580</v>
      </c>
      <c r="B5071" s="81">
        <v>12</v>
      </c>
      <c r="H5071" s="501">
        <v>222.91600000000003</v>
      </c>
    </row>
    <row r="5072" spans="1:8" x14ac:dyDescent="0.2">
      <c r="A5072" s="80">
        <v>42580</v>
      </c>
      <c r="B5072" s="81">
        <v>13</v>
      </c>
      <c r="H5072" s="501">
        <v>238.50199999999998</v>
      </c>
    </row>
    <row r="5073" spans="1:8" x14ac:dyDescent="0.2">
      <c r="A5073" s="80">
        <v>42580</v>
      </c>
      <c r="B5073" s="81">
        <v>14</v>
      </c>
      <c r="H5073" s="501">
        <v>254.85519999999997</v>
      </c>
    </row>
    <row r="5074" spans="1:8" x14ac:dyDescent="0.2">
      <c r="A5074" s="80">
        <v>42580</v>
      </c>
      <c r="B5074" s="81">
        <v>15</v>
      </c>
      <c r="H5074" s="501">
        <v>266.99889999999999</v>
      </c>
    </row>
    <row r="5075" spans="1:8" x14ac:dyDescent="0.2">
      <c r="A5075" s="80">
        <v>42580</v>
      </c>
      <c r="B5075" s="81">
        <v>16</v>
      </c>
      <c r="H5075" s="501">
        <v>273.82310000000001</v>
      </c>
    </row>
    <row r="5076" spans="1:8" x14ac:dyDescent="0.2">
      <c r="A5076" s="80">
        <v>42580</v>
      </c>
      <c r="B5076" s="81">
        <v>17</v>
      </c>
      <c r="H5076" s="501">
        <v>273.31390000000005</v>
      </c>
    </row>
    <row r="5077" spans="1:8" x14ac:dyDescent="0.2">
      <c r="A5077" s="80">
        <v>42580</v>
      </c>
      <c r="B5077" s="81">
        <v>18</v>
      </c>
      <c r="H5077" s="501">
        <v>266.54399999999998</v>
      </c>
    </row>
    <row r="5078" spans="1:8" x14ac:dyDescent="0.2">
      <c r="A5078" s="80">
        <v>42580</v>
      </c>
      <c r="B5078" s="81">
        <v>19</v>
      </c>
      <c r="H5078" s="501">
        <v>245.48589999999999</v>
      </c>
    </row>
    <row r="5079" spans="1:8" x14ac:dyDescent="0.2">
      <c r="A5079" s="80">
        <v>42580</v>
      </c>
      <c r="B5079" s="81">
        <v>20</v>
      </c>
      <c r="H5079" s="501">
        <v>223.37690000000001</v>
      </c>
    </row>
    <row r="5080" spans="1:8" x14ac:dyDescent="0.2">
      <c r="A5080" s="80">
        <v>42580</v>
      </c>
      <c r="B5080" s="81">
        <v>21</v>
      </c>
      <c r="H5080" s="501">
        <v>210.32000000000002</v>
      </c>
    </row>
    <row r="5081" spans="1:8" x14ac:dyDescent="0.2">
      <c r="A5081" s="80">
        <v>42580</v>
      </c>
      <c r="B5081" s="81">
        <v>22</v>
      </c>
      <c r="H5081" s="501">
        <v>193.36</v>
      </c>
    </row>
    <row r="5082" spans="1:8" x14ac:dyDescent="0.2">
      <c r="A5082" s="80">
        <v>42580</v>
      </c>
      <c r="B5082" s="81">
        <v>23</v>
      </c>
      <c r="H5082" s="501">
        <v>173.48399999999998</v>
      </c>
    </row>
    <row r="5083" spans="1:8" x14ac:dyDescent="0.2">
      <c r="A5083" s="80">
        <v>42580</v>
      </c>
      <c r="B5083" s="81">
        <v>24</v>
      </c>
      <c r="H5083" s="501">
        <v>154.86799999999999</v>
      </c>
    </row>
    <row r="5084" spans="1:8" x14ac:dyDescent="0.2">
      <c r="A5084" s="80">
        <v>42581</v>
      </c>
      <c r="B5084" s="81">
        <v>1</v>
      </c>
      <c r="H5084" s="501">
        <v>138.57599999999999</v>
      </c>
    </row>
    <row r="5085" spans="1:8" x14ac:dyDescent="0.2">
      <c r="A5085" s="80">
        <v>42581</v>
      </c>
      <c r="B5085" s="81">
        <v>2</v>
      </c>
      <c r="H5085" s="501">
        <v>127.25600000000001</v>
      </c>
    </row>
    <row r="5086" spans="1:8" x14ac:dyDescent="0.2">
      <c r="A5086" s="80">
        <v>42581</v>
      </c>
      <c r="B5086" s="81">
        <v>3</v>
      </c>
      <c r="H5086" s="501">
        <v>118.892</v>
      </c>
    </row>
    <row r="5087" spans="1:8" x14ac:dyDescent="0.2">
      <c r="A5087" s="80">
        <v>42581</v>
      </c>
      <c r="B5087" s="81">
        <v>4</v>
      </c>
      <c r="H5087" s="501">
        <v>113.42000000000002</v>
      </c>
    </row>
    <row r="5088" spans="1:8" x14ac:dyDescent="0.2">
      <c r="A5088" s="80">
        <v>42581</v>
      </c>
      <c r="B5088" s="81">
        <v>5</v>
      </c>
      <c r="H5088" s="501">
        <v>111.224</v>
      </c>
    </row>
    <row r="5089" spans="1:8" x14ac:dyDescent="0.2">
      <c r="A5089" s="80">
        <v>42581</v>
      </c>
      <c r="B5089" s="81">
        <v>6</v>
      </c>
      <c r="H5089" s="501">
        <v>112.96000000000001</v>
      </c>
    </row>
    <row r="5090" spans="1:8" x14ac:dyDescent="0.2">
      <c r="A5090" s="80">
        <v>42581</v>
      </c>
      <c r="B5090" s="81">
        <v>7</v>
      </c>
      <c r="H5090" s="501">
        <v>113.896</v>
      </c>
    </row>
    <row r="5091" spans="1:8" x14ac:dyDescent="0.2">
      <c r="A5091" s="80">
        <v>42581</v>
      </c>
      <c r="B5091" s="81">
        <v>8</v>
      </c>
      <c r="H5091" s="501">
        <v>125.08000000000001</v>
      </c>
    </row>
    <row r="5092" spans="1:8" x14ac:dyDescent="0.2">
      <c r="A5092" s="80">
        <v>42581</v>
      </c>
      <c r="B5092" s="81">
        <v>9</v>
      </c>
      <c r="H5092" s="501">
        <v>141.84799999999998</v>
      </c>
    </row>
    <row r="5093" spans="1:8" x14ac:dyDescent="0.2">
      <c r="A5093" s="80">
        <v>42581</v>
      </c>
      <c r="B5093" s="81">
        <v>10</v>
      </c>
      <c r="H5093" s="501">
        <v>158.42400000000001</v>
      </c>
    </row>
    <row r="5094" spans="1:8" x14ac:dyDescent="0.2">
      <c r="A5094" s="80">
        <v>42581</v>
      </c>
      <c r="B5094" s="81">
        <v>11</v>
      </c>
      <c r="H5094" s="501">
        <v>175.58</v>
      </c>
    </row>
    <row r="5095" spans="1:8" x14ac:dyDescent="0.2">
      <c r="A5095" s="80">
        <v>42581</v>
      </c>
      <c r="B5095" s="81">
        <v>12</v>
      </c>
      <c r="H5095" s="501">
        <v>190.76</v>
      </c>
    </row>
    <row r="5096" spans="1:8" x14ac:dyDescent="0.2">
      <c r="A5096" s="80">
        <v>42581</v>
      </c>
      <c r="B5096" s="81">
        <v>13</v>
      </c>
      <c r="H5096" s="501">
        <v>203.32399999999998</v>
      </c>
    </row>
    <row r="5097" spans="1:8" x14ac:dyDescent="0.2">
      <c r="A5097" s="80">
        <v>42581</v>
      </c>
      <c r="B5097" s="81">
        <v>14</v>
      </c>
      <c r="H5097" s="501">
        <v>213.26399999999998</v>
      </c>
    </row>
    <row r="5098" spans="1:8" x14ac:dyDescent="0.2">
      <c r="A5098" s="80">
        <v>42581</v>
      </c>
      <c r="B5098" s="81">
        <v>15</v>
      </c>
      <c r="H5098" s="501">
        <v>226.94</v>
      </c>
    </row>
    <row r="5099" spans="1:8" x14ac:dyDescent="0.2">
      <c r="A5099" s="80">
        <v>42581</v>
      </c>
      <c r="B5099" s="81">
        <v>16</v>
      </c>
      <c r="H5099" s="501">
        <v>236.55199999999999</v>
      </c>
    </row>
    <row r="5100" spans="1:8" x14ac:dyDescent="0.2">
      <c r="A5100" s="80">
        <v>42581</v>
      </c>
      <c r="B5100" s="81">
        <v>17</v>
      </c>
      <c r="H5100" s="501">
        <v>236.90799999999996</v>
      </c>
    </row>
    <row r="5101" spans="1:8" x14ac:dyDescent="0.2">
      <c r="A5101" s="80">
        <v>42581</v>
      </c>
      <c r="B5101" s="81">
        <v>18</v>
      </c>
      <c r="H5101" s="501">
        <v>228.91199999999998</v>
      </c>
    </row>
    <row r="5102" spans="1:8" x14ac:dyDescent="0.2">
      <c r="A5102" s="80">
        <v>42581</v>
      </c>
      <c r="B5102" s="81">
        <v>19</v>
      </c>
      <c r="H5102" s="501">
        <v>214.596</v>
      </c>
    </row>
    <row r="5103" spans="1:8" x14ac:dyDescent="0.2">
      <c r="A5103" s="80">
        <v>42581</v>
      </c>
      <c r="B5103" s="81">
        <v>20</v>
      </c>
      <c r="H5103" s="501">
        <v>201.38000000000002</v>
      </c>
    </row>
    <row r="5104" spans="1:8" x14ac:dyDescent="0.2">
      <c r="A5104" s="80">
        <v>42581</v>
      </c>
      <c r="B5104" s="81">
        <v>21</v>
      </c>
      <c r="H5104" s="501">
        <v>195.00400000000002</v>
      </c>
    </row>
    <row r="5105" spans="1:8" x14ac:dyDescent="0.2">
      <c r="A5105" s="80">
        <v>42581</v>
      </c>
      <c r="B5105" s="81">
        <v>22</v>
      </c>
      <c r="H5105" s="501">
        <v>182.148</v>
      </c>
    </row>
    <row r="5106" spans="1:8" x14ac:dyDescent="0.2">
      <c r="A5106" s="80">
        <v>42581</v>
      </c>
      <c r="B5106" s="81">
        <v>23</v>
      </c>
      <c r="H5106" s="501">
        <v>166.52</v>
      </c>
    </row>
    <row r="5107" spans="1:8" x14ac:dyDescent="0.2">
      <c r="A5107" s="80">
        <v>42581</v>
      </c>
      <c r="B5107" s="81">
        <v>24</v>
      </c>
      <c r="H5107" s="501">
        <v>149.84799999999998</v>
      </c>
    </row>
    <row r="5108" spans="1:8" x14ac:dyDescent="0.2">
      <c r="A5108" s="80">
        <v>42582</v>
      </c>
      <c r="B5108" s="81">
        <v>1</v>
      </c>
      <c r="H5108" s="501">
        <v>134.69200000000001</v>
      </c>
    </row>
    <row r="5109" spans="1:8" x14ac:dyDescent="0.2">
      <c r="A5109" s="80">
        <v>42582</v>
      </c>
      <c r="B5109" s="81">
        <v>2</v>
      </c>
      <c r="H5109" s="501">
        <v>123.428</v>
      </c>
    </row>
    <row r="5110" spans="1:8" x14ac:dyDescent="0.2">
      <c r="A5110" s="80">
        <v>42582</v>
      </c>
      <c r="B5110" s="81">
        <v>3</v>
      </c>
      <c r="H5110" s="501">
        <v>115.848</v>
      </c>
    </row>
    <row r="5111" spans="1:8" x14ac:dyDescent="0.2">
      <c r="A5111" s="80">
        <v>42582</v>
      </c>
      <c r="B5111" s="81">
        <v>4</v>
      </c>
      <c r="H5111" s="501">
        <v>110.672</v>
      </c>
    </row>
    <row r="5112" spans="1:8" x14ac:dyDescent="0.2">
      <c r="A5112" s="80">
        <v>42582</v>
      </c>
      <c r="B5112" s="81">
        <v>5</v>
      </c>
      <c r="H5112" s="501">
        <v>108.00800000000001</v>
      </c>
    </row>
    <row r="5113" spans="1:8" x14ac:dyDescent="0.2">
      <c r="A5113" s="80">
        <v>42582</v>
      </c>
      <c r="B5113" s="81">
        <v>6</v>
      </c>
      <c r="H5113" s="501">
        <v>108.268</v>
      </c>
    </row>
    <row r="5114" spans="1:8" x14ac:dyDescent="0.2">
      <c r="A5114" s="80">
        <v>42582</v>
      </c>
      <c r="B5114" s="81">
        <v>7</v>
      </c>
      <c r="H5114" s="501">
        <v>107.89999999999999</v>
      </c>
    </row>
    <row r="5115" spans="1:8" x14ac:dyDescent="0.2">
      <c r="A5115" s="80">
        <v>42582</v>
      </c>
      <c r="B5115" s="81">
        <v>8</v>
      </c>
      <c r="H5115" s="501">
        <v>114.788</v>
      </c>
    </row>
    <row r="5116" spans="1:8" x14ac:dyDescent="0.2">
      <c r="A5116" s="80">
        <v>42582</v>
      </c>
      <c r="B5116" s="81">
        <v>9</v>
      </c>
      <c r="H5116" s="501">
        <v>129.51599999999999</v>
      </c>
    </row>
    <row r="5117" spans="1:8" x14ac:dyDescent="0.2">
      <c r="A5117" s="80">
        <v>42582</v>
      </c>
      <c r="B5117" s="81">
        <v>10</v>
      </c>
      <c r="H5117" s="501">
        <v>143.15600000000001</v>
      </c>
    </row>
    <row r="5118" spans="1:8" x14ac:dyDescent="0.2">
      <c r="A5118" s="80">
        <v>42582</v>
      </c>
      <c r="B5118" s="81">
        <v>11</v>
      </c>
      <c r="H5118" s="501">
        <v>157.648</v>
      </c>
    </row>
    <row r="5119" spans="1:8" x14ac:dyDescent="0.2">
      <c r="A5119" s="80">
        <v>42582</v>
      </c>
      <c r="B5119" s="81">
        <v>12</v>
      </c>
      <c r="H5119" s="501">
        <v>173.09600000000003</v>
      </c>
    </row>
    <row r="5120" spans="1:8" x14ac:dyDescent="0.2">
      <c r="A5120" s="80">
        <v>42582</v>
      </c>
      <c r="B5120" s="81">
        <v>13</v>
      </c>
      <c r="H5120" s="501">
        <v>187.23599999999999</v>
      </c>
    </row>
    <row r="5121" spans="1:8" x14ac:dyDescent="0.2">
      <c r="A5121" s="80">
        <v>42582</v>
      </c>
      <c r="B5121" s="81">
        <v>14</v>
      </c>
      <c r="H5121" s="501">
        <v>200.024</v>
      </c>
    </row>
    <row r="5122" spans="1:8" x14ac:dyDescent="0.2">
      <c r="A5122" s="80">
        <v>42582</v>
      </c>
      <c r="B5122" s="81">
        <v>15</v>
      </c>
      <c r="H5122" s="501">
        <v>209.672</v>
      </c>
    </row>
    <row r="5123" spans="1:8" x14ac:dyDescent="0.2">
      <c r="A5123" s="80">
        <v>42582</v>
      </c>
      <c r="B5123" s="81">
        <v>16</v>
      </c>
      <c r="H5123" s="501">
        <v>214.56799999999998</v>
      </c>
    </row>
    <row r="5124" spans="1:8" x14ac:dyDescent="0.2">
      <c r="A5124" s="80">
        <v>42582</v>
      </c>
      <c r="B5124" s="81">
        <v>17</v>
      </c>
      <c r="H5124" s="501">
        <v>218.22799999999998</v>
      </c>
    </row>
    <row r="5125" spans="1:8" x14ac:dyDescent="0.2">
      <c r="A5125" s="80">
        <v>42582</v>
      </c>
      <c r="B5125" s="81">
        <v>18</v>
      </c>
      <c r="H5125" s="501">
        <v>215.54400000000001</v>
      </c>
    </row>
    <row r="5126" spans="1:8" x14ac:dyDescent="0.2">
      <c r="A5126" s="80">
        <v>42582</v>
      </c>
      <c r="B5126" s="81">
        <v>19</v>
      </c>
      <c r="H5126" s="501">
        <v>204.58799999999999</v>
      </c>
    </row>
    <row r="5127" spans="1:8" x14ac:dyDescent="0.2">
      <c r="A5127" s="80">
        <v>42582</v>
      </c>
      <c r="B5127" s="81">
        <v>20</v>
      </c>
      <c r="H5127" s="501">
        <v>191.29600000000002</v>
      </c>
    </row>
    <row r="5128" spans="1:8" x14ac:dyDescent="0.2">
      <c r="A5128" s="80">
        <v>42582</v>
      </c>
      <c r="B5128" s="81">
        <v>21</v>
      </c>
      <c r="H5128" s="501">
        <v>185.048</v>
      </c>
    </row>
    <row r="5129" spans="1:8" x14ac:dyDescent="0.2">
      <c r="A5129" s="80">
        <v>42582</v>
      </c>
      <c r="B5129" s="81">
        <v>22</v>
      </c>
      <c r="H5129" s="501">
        <v>173.59600000000003</v>
      </c>
    </row>
    <row r="5130" spans="1:8" x14ac:dyDescent="0.2">
      <c r="A5130" s="80">
        <v>42582</v>
      </c>
      <c r="B5130" s="81">
        <v>23</v>
      </c>
      <c r="H5130" s="501">
        <v>157.08000000000001</v>
      </c>
    </row>
    <row r="5131" spans="1:8" x14ac:dyDescent="0.2">
      <c r="A5131" s="80">
        <v>42582</v>
      </c>
      <c r="B5131" s="81">
        <v>24</v>
      </c>
      <c r="H5131" s="501">
        <v>139.80799999999999</v>
      </c>
    </row>
    <row r="5132" spans="1:8" x14ac:dyDescent="0.2">
      <c r="A5132" s="80">
        <v>42583</v>
      </c>
      <c r="B5132" s="81">
        <v>1</v>
      </c>
      <c r="H5132" s="501">
        <v>125.60799999999999</v>
      </c>
    </row>
    <row r="5133" spans="1:8" x14ac:dyDescent="0.2">
      <c r="A5133" s="80">
        <v>42583</v>
      </c>
      <c r="B5133" s="81">
        <v>2</v>
      </c>
      <c r="H5133" s="501">
        <v>116.12</v>
      </c>
    </row>
    <row r="5134" spans="1:8" x14ac:dyDescent="0.2">
      <c r="A5134" s="80">
        <v>42583</v>
      </c>
      <c r="B5134" s="81">
        <v>3</v>
      </c>
      <c r="H5134" s="501">
        <v>109.64399999999998</v>
      </c>
    </row>
    <row r="5135" spans="1:8" x14ac:dyDescent="0.2">
      <c r="A5135" s="80">
        <v>42583</v>
      </c>
      <c r="B5135" s="81">
        <v>4</v>
      </c>
      <c r="H5135" s="501">
        <v>107.604</v>
      </c>
    </row>
    <row r="5136" spans="1:8" x14ac:dyDescent="0.2">
      <c r="A5136" s="80">
        <v>42583</v>
      </c>
      <c r="B5136" s="81">
        <v>5</v>
      </c>
      <c r="H5136" s="501">
        <v>112.548</v>
      </c>
    </row>
    <row r="5137" spans="1:8" x14ac:dyDescent="0.2">
      <c r="A5137" s="80">
        <v>42583</v>
      </c>
      <c r="B5137" s="81">
        <v>6</v>
      </c>
      <c r="H5137" s="501">
        <v>121.248</v>
      </c>
    </row>
    <row r="5138" spans="1:8" x14ac:dyDescent="0.2">
      <c r="A5138" s="80">
        <v>42583</v>
      </c>
      <c r="B5138" s="81">
        <v>7</v>
      </c>
      <c r="H5138" s="501">
        <v>130.05200000000002</v>
      </c>
    </row>
    <row r="5139" spans="1:8" x14ac:dyDescent="0.2">
      <c r="A5139" s="80">
        <v>42583</v>
      </c>
      <c r="B5139" s="81">
        <v>8</v>
      </c>
      <c r="H5139" s="501">
        <v>144.084</v>
      </c>
    </row>
    <row r="5140" spans="1:8" x14ac:dyDescent="0.2">
      <c r="A5140" s="80">
        <v>42583</v>
      </c>
      <c r="B5140" s="81">
        <v>9</v>
      </c>
      <c r="H5140" s="501">
        <v>160.39600000000002</v>
      </c>
    </row>
    <row r="5141" spans="1:8" x14ac:dyDescent="0.2">
      <c r="A5141" s="80">
        <v>42583</v>
      </c>
      <c r="B5141" s="81">
        <v>10</v>
      </c>
      <c r="H5141" s="501">
        <v>175.08399999999997</v>
      </c>
    </row>
    <row r="5142" spans="1:8" x14ac:dyDescent="0.2">
      <c r="A5142" s="80">
        <v>42583</v>
      </c>
      <c r="B5142" s="81">
        <v>11</v>
      </c>
      <c r="H5142" s="501">
        <v>188.72400000000002</v>
      </c>
    </row>
    <row r="5143" spans="1:8" x14ac:dyDescent="0.2">
      <c r="A5143" s="80">
        <v>42583</v>
      </c>
      <c r="B5143" s="81">
        <v>12</v>
      </c>
      <c r="H5143" s="501">
        <v>202.71600000000001</v>
      </c>
    </row>
    <row r="5144" spans="1:8" x14ac:dyDescent="0.2">
      <c r="A5144" s="80">
        <v>42583</v>
      </c>
      <c r="B5144" s="81">
        <v>13</v>
      </c>
      <c r="H5144" s="501">
        <v>213.03199999999998</v>
      </c>
    </row>
    <row r="5145" spans="1:8" x14ac:dyDescent="0.2">
      <c r="A5145" s="80">
        <v>42583</v>
      </c>
      <c r="B5145" s="81">
        <v>14</v>
      </c>
      <c r="H5145" s="501">
        <v>225.55599999999998</v>
      </c>
    </row>
    <row r="5146" spans="1:8" x14ac:dyDescent="0.2">
      <c r="A5146" s="80">
        <v>42583</v>
      </c>
      <c r="B5146" s="81">
        <v>15</v>
      </c>
      <c r="H5146" s="501">
        <v>238.58</v>
      </c>
    </row>
    <row r="5147" spans="1:8" x14ac:dyDescent="0.2">
      <c r="A5147" s="80">
        <v>42583</v>
      </c>
      <c r="B5147" s="81">
        <v>16</v>
      </c>
      <c r="H5147" s="501">
        <v>245.96800000000002</v>
      </c>
    </row>
    <row r="5148" spans="1:8" x14ac:dyDescent="0.2">
      <c r="A5148" s="80">
        <v>42583</v>
      </c>
      <c r="B5148" s="81">
        <v>17</v>
      </c>
      <c r="H5148" s="501">
        <v>242.77599999999998</v>
      </c>
    </row>
    <row r="5149" spans="1:8" x14ac:dyDescent="0.2">
      <c r="A5149" s="80">
        <v>42583</v>
      </c>
      <c r="B5149" s="81">
        <v>18</v>
      </c>
      <c r="H5149" s="501">
        <v>231.292</v>
      </c>
    </row>
    <row r="5150" spans="1:8" x14ac:dyDescent="0.2">
      <c r="A5150" s="80">
        <v>42583</v>
      </c>
      <c r="B5150" s="81">
        <v>19</v>
      </c>
      <c r="H5150" s="501">
        <v>209.80800000000002</v>
      </c>
    </row>
    <row r="5151" spans="1:8" x14ac:dyDescent="0.2">
      <c r="A5151" s="80">
        <v>42583</v>
      </c>
      <c r="B5151" s="81">
        <v>20</v>
      </c>
      <c r="H5151" s="501">
        <v>190.64799999999997</v>
      </c>
    </row>
    <row r="5152" spans="1:8" x14ac:dyDescent="0.2">
      <c r="A5152" s="80">
        <v>42583</v>
      </c>
      <c r="B5152" s="81">
        <v>21</v>
      </c>
      <c r="H5152" s="501">
        <v>183.00800000000001</v>
      </c>
    </row>
    <row r="5153" spans="1:8" x14ac:dyDescent="0.2">
      <c r="A5153" s="80">
        <v>42583</v>
      </c>
      <c r="B5153" s="81">
        <v>22</v>
      </c>
      <c r="H5153" s="501">
        <v>168.72399999999999</v>
      </c>
    </row>
    <row r="5154" spans="1:8" x14ac:dyDescent="0.2">
      <c r="A5154" s="80">
        <v>42583</v>
      </c>
      <c r="B5154" s="81">
        <v>23</v>
      </c>
      <c r="H5154" s="501">
        <v>149.68</v>
      </c>
    </row>
    <row r="5155" spans="1:8" x14ac:dyDescent="0.2">
      <c r="A5155" s="80">
        <v>42583</v>
      </c>
      <c r="B5155" s="81">
        <v>24</v>
      </c>
      <c r="H5155" s="501">
        <v>132.256</v>
      </c>
    </row>
    <row r="5156" spans="1:8" x14ac:dyDescent="0.2">
      <c r="A5156" s="80">
        <v>42584</v>
      </c>
      <c r="B5156" s="81">
        <v>1</v>
      </c>
      <c r="H5156" s="501">
        <v>119.224</v>
      </c>
    </row>
    <row r="5157" spans="1:8" x14ac:dyDescent="0.2">
      <c r="A5157" s="80">
        <v>42584</v>
      </c>
      <c r="B5157" s="81">
        <v>2</v>
      </c>
      <c r="H5157" s="501">
        <v>110.32800000000002</v>
      </c>
    </row>
    <row r="5158" spans="1:8" x14ac:dyDescent="0.2">
      <c r="A5158" s="80">
        <v>42584</v>
      </c>
      <c r="B5158" s="81">
        <v>3</v>
      </c>
      <c r="H5158" s="501">
        <v>104.48799999999999</v>
      </c>
    </row>
    <row r="5159" spans="1:8" x14ac:dyDescent="0.2">
      <c r="A5159" s="80">
        <v>42584</v>
      </c>
      <c r="B5159" s="81">
        <v>4</v>
      </c>
      <c r="H5159" s="501">
        <v>101.58000000000001</v>
      </c>
    </row>
    <row r="5160" spans="1:8" x14ac:dyDescent="0.2">
      <c r="A5160" s="80">
        <v>42584</v>
      </c>
      <c r="B5160" s="81">
        <v>5</v>
      </c>
      <c r="H5160" s="501">
        <v>104.70399999999998</v>
      </c>
    </row>
    <row r="5161" spans="1:8" x14ac:dyDescent="0.2">
      <c r="A5161" s="80">
        <v>42584</v>
      </c>
      <c r="B5161" s="81">
        <v>6</v>
      </c>
      <c r="H5161" s="501">
        <v>113.624</v>
      </c>
    </row>
    <row r="5162" spans="1:8" x14ac:dyDescent="0.2">
      <c r="A5162" s="80">
        <v>42584</v>
      </c>
      <c r="B5162" s="81">
        <v>7</v>
      </c>
      <c r="H5162" s="501">
        <v>123.36000000000001</v>
      </c>
    </row>
    <row r="5163" spans="1:8" x14ac:dyDescent="0.2">
      <c r="A5163" s="80">
        <v>42584</v>
      </c>
      <c r="B5163" s="81">
        <v>8</v>
      </c>
      <c r="H5163" s="501">
        <v>133.39599999999999</v>
      </c>
    </row>
    <row r="5164" spans="1:8" x14ac:dyDescent="0.2">
      <c r="A5164" s="80">
        <v>42584</v>
      </c>
      <c r="B5164" s="81">
        <v>9</v>
      </c>
      <c r="H5164" s="501">
        <v>145.76399999999998</v>
      </c>
    </row>
    <row r="5165" spans="1:8" x14ac:dyDescent="0.2">
      <c r="A5165" s="80">
        <v>42584</v>
      </c>
      <c r="B5165" s="81">
        <v>10</v>
      </c>
      <c r="H5165" s="501">
        <v>159.98400000000001</v>
      </c>
    </row>
    <row r="5166" spans="1:8" x14ac:dyDescent="0.2">
      <c r="A5166" s="80">
        <v>42584</v>
      </c>
      <c r="B5166" s="81">
        <v>11</v>
      </c>
      <c r="H5166" s="501">
        <v>173.988</v>
      </c>
    </row>
    <row r="5167" spans="1:8" x14ac:dyDescent="0.2">
      <c r="A5167" s="80">
        <v>42584</v>
      </c>
      <c r="B5167" s="81">
        <v>12</v>
      </c>
      <c r="H5167" s="501">
        <v>185.77600000000004</v>
      </c>
    </row>
    <row r="5168" spans="1:8" x14ac:dyDescent="0.2">
      <c r="A5168" s="80">
        <v>42584</v>
      </c>
      <c r="B5168" s="81">
        <v>13</v>
      </c>
      <c r="H5168" s="501">
        <v>195.99200000000002</v>
      </c>
    </row>
    <row r="5169" spans="1:8" x14ac:dyDescent="0.2">
      <c r="A5169" s="80">
        <v>42584</v>
      </c>
      <c r="B5169" s="81">
        <v>14</v>
      </c>
      <c r="H5169" s="501">
        <v>208.71599999999998</v>
      </c>
    </row>
    <row r="5170" spans="1:8" x14ac:dyDescent="0.2">
      <c r="A5170" s="80">
        <v>42584</v>
      </c>
      <c r="B5170" s="81">
        <v>15</v>
      </c>
      <c r="H5170" s="501">
        <v>220.82799999999997</v>
      </c>
    </row>
    <row r="5171" spans="1:8" x14ac:dyDescent="0.2">
      <c r="A5171" s="80">
        <v>42584</v>
      </c>
      <c r="B5171" s="81">
        <v>16</v>
      </c>
      <c r="H5171" s="501">
        <v>231.876</v>
      </c>
    </row>
    <row r="5172" spans="1:8" x14ac:dyDescent="0.2">
      <c r="A5172" s="80">
        <v>42584</v>
      </c>
      <c r="B5172" s="81">
        <v>17</v>
      </c>
      <c r="H5172" s="501">
        <v>233.58800000000002</v>
      </c>
    </row>
    <row r="5173" spans="1:8" x14ac:dyDescent="0.2">
      <c r="A5173" s="80">
        <v>42584</v>
      </c>
      <c r="B5173" s="81">
        <v>18</v>
      </c>
      <c r="H5173" s="501">
        <v>229.95599999999999</v>
      </c>
    </row>
    <row r="5174" spans="1:8" x14ac:dyDescent="0.2">
      <c r="A5174" s="80">
        <v>42584</v>
      </c>
      <c r="B5174" s="81">
        <v>19</v>
      </c>
      <c r="H5174" s="501">
        <v>209.83999999999997</v>
      </c>
    </row>
    <row r="5175" spans="1:8" x14ac:dyDescent="0.2">
      <c r="A5175" s="80">
        <v>42584</v>
      </c>
      <c r="B5175" s="81">
        <v>20</v>
      </c>
      <c r="H5175" s="501">
        <v>189.084</v>
      </c>
    </row>
    <row r="5176" spans="1:8" x14ac:dyDescent="0.2">
      <c r="A5176" s="80">
        <v>42584</v>
      </c>
      <c r="B5176" s="81">
        <v>21</v>
      </c>
      <c r="H5176" s="501">
        <v>181.47200000000001</v>
      </c>
    </row>
    <row r="5177" spans="1:8" x14ac:dyDescent="0.2">
      <c r="A5177" s="80">
        <v>42584</v>
      </c>
      <c r="B5177" s="81">
        <v>22</v>
      </c>
      <c r="H5177" s="501">
        <v>166.9</v>
      </c>
    </row>
    <row r="5178" spans="1:8" x14ac:dyDescent="0.2">
      <c r="A5178" s="80">
        <v>42584</v>
      </c>
      <c r="B5178" s="81">
        <v>23</v>
      </c>
      <c r="H5178" s="501">
        <v>147.91199999999998</v>
      </c>
    </row>
    <row r="5179" spans="1:8" x14ac:dyDescent="0.2">
      <c r="A5179" s="80">
        <v>42584</v>
      </c>
      <c r="B5179" s="81">
        <v>24</v>
      </c>
      <c r="H5179" s="501">
        <v>131.04799999999997</v>
      </c>
    </row>
    <row r="5180" spans="1:8" x14ac:dyDescent="0.2">
      <c r="A5180" s="80">
        <v>42585</v>
      </c>
      <c r="B5180" s="81">
        <v>1</v>
      </c>
      <c r="H5180" s="501">
        <v>117.75999999999999</v>
      </c>
    </row>
    <row r="5181" spans="1:8" x14ac:dyDescent="0.2">
      <c r="A5181" s="80">
        <v>42585</v>
      </c>
      <c r="B5181" s="81">
        <v>2</v>
      </c>
      <c r="H5181" s="501">
        <v>109.52399999999999</v>
      </c>
    </row>
    <row r="5182" spans="1:8" x14ac:dyDescent="0.2">
      <c r="A5182" s="80">
        <v>42585</v>
      </c>
      <c r="B5182" s="81">
        <v>3</v>
      </c>
      <c r="H5182" s="501">
        <v>103.51599999999999</v>
      </c>
    </row>
    <row r="5183" spans="1:8" x14ac:dyDescent="0.2">
      <c r="A5183" s="80">
        <v>42585</v>
      </c>
      <c r="B5183" s="81">
        <v>4</v>
      </c>
      <c r="H5183" s="501">
        <v>100.47999999999999</v>
      </c>
    </row>
    <row r="5184" spans="1:8" x14ac:dyDescent="0.2">
      <c r="A5184" s="80">
        <v>42585</v>
      </c>
      <c r="B5184" s="81">
        <v>5</v>
      </c>
      <c r="H5184" s="501">
        <v>102.752</v>
      </c>
    </row>
    <row r="5185" spans="1:8" x14ac:dyDescent="0.2">
      <c r="A5185" s="80">
        <v>42585</v>
      </c>
      <c r="B5185" s="81">
        <v>6</v>
      </c>
      <c r="H5185" s="501">
        <v>113.18</v>
      </c>
    </row>
    <row r="5186" spans="1:8" x14ac:dyDescent="0.2">
      <c r="A5186" s="80">
        <v>42585</v>
      </c>
      <c r="B5186" s="81">
        <v>7</v>
      </c>
      <c r="H5186" s="501">
        <v>123.34</v>
      </c>
    </row>
    <row r="5187" spans="1:8" x14ac:dyDescent="0.2">
      <c r="A5187" s="80">
        <v>42585</v>
      </c>
      <c r="B5187" s="81">
        <v>8</v>
      </c>
      <c r="H5187" s="501">
        <v>135</v>
      </c>
    </row>
    <row r="5188" spans="1:8" x14ac:dyDescent="0.2">
      <c r="A5188" s="80">
        <v>42585</v>
      </c>
      <c r="B5188" s="81">
        <v>9</v>
      </c>
      <c r="H5188" s="501">
        <v>150.06</v>
      </c>
    </row>
    <row r="5189" spans="1:8" x14ac:dyDescent="0.2">
      <c r="A5189" s="80">
        <v>42585</v>
      </c>
      <c r="B5189" s="81">
        <v>10</v>
      </c>
      <c r="H5189" s="501">
        <v>164.87999999999997</v>
      </c>
    </row>
    <row r="5190" spans="1:8" x14ac:dyDescent="0.2">
      <c r="A5190" s="80">
        <v>42585</v>
      </c>
      <c r="B5190" s="81">
        <v>11</v>
      </c>
      <c r="H5190" s="501">
        <v>178.78399999999999</v>
      </c>
    </row>
    <row r="5191" spans="1:8" x14ac:dyDescent="0.2">
      <c r="A5191" s="80">
        <v>42585</v>
      </c>
      <c r="B5191" s="81">
        <v>12</v>
      </c>
      <c r="H5191" s="501">
        <v>191.744</v>
      </c>
    </row>
    <row r="5192" spans="1:8" x14ac:dyDescent="0.2">
      <c r="A5192" s="80">
        <v>42585</v>
      </c>
      <c r="B5192" s="81">
        <v>13</v>
      </c>
      <c r="H5192" s="501">
        <v>203.68</v>
      </c>
    </row>
    <row r="5193" spans="1:8" x14ac:dyDescent="0.2">
      <c r="A5193" s="80">
        <v>42585</v>
      </c>
      <c r="B5193" s="81">
        <v>14</v>
      </c>
      <c r="H5193" s="501">
        <v>219.892</v>
      </c>
    </row>
    <row r="5194" spans="1:8" x14ac:dyDescent="0.2">
      <c r="A5194" s="80">
        <v>42585</v>
      </c>
      <c r="B5194" s="81">
        <v>15</v>
      </c>
      <c r="H5194" s="501">
        <v>235.56</v>
      </c>
    </row>
    <row r="5195" spans="1:8" x14ac:dyDescent="0.2">
      <c r="A5195" s="80">
        <v>42585</v>
      </c>
      <c r="B5195" s="81">
        <v>16</v>
      </c>
      <c r="H5195" s="501">
        <v>240.13200000000001</v>
      </c>
    </row>
    <row r="5196" spans="1:8" x14ac:dyDescent="0.2">
      <c r="A5196" s="80">
        <v>42585</v>
      </c>
      <c r="B5196" s="81">
        <v>17</v>
      </c>
      <c r="H5196" s="501">
        <v>243.11200000000002</v>
      </c>
    </row>
    <row r="5197" spans="1:8" x14ac:dyDescent="0.2">
      <c r="A5197" s="80">
        <v>42585</v>
      </c>
      <c r="B5197" s="81">
        <v>18</v>
      </c>
      <c r="H5197" s="501">
        <v>237.49600000000001</v>
      </c>
    </row>
    <row r="5198" spans="1:8" x14ac:dyDescent="0.2">
      <c r="A5198" s="80">
        <v>42585</v>
      </c>
      <c r="B5198" s="81">
        <v>19</v>
      </c>
      <c r="H5198" s="501">
        <v>220.596</v>
      </c>
    </row>
    <row r="5199" spans="1:8" x14ac:dyDescent="0.2">
      <c r="A5199" s="80">
        <v>42585</v>
      </c>
      <c r="B5199" s="81">
        <v>20</v>
      </c>
      <c r="H5199" s="501">
        <v>201.98400000000001</v>
      </c>
    </row>
    <row r="5200" spans="1:8" x14ac:dyDescent="0.2">
      <c r="A5200" s="80">
        <v>42585</v>
      </c>
      <c r="B5200" s="81">
        <v>21</v>
      </c>
      <c r="H5200" s="501">
        <v>193.40400000000005</v>
      </c>
    </row>
    <row r="5201" spans="1:8" x14ac:dyDescent="0.2">
      <c r="A5201" s="80">
        <v>42585</v>
      </c>
      <c r="B5201" s="81">
        <v>22</v>
      </c>
      <c r="H5201" s="501">
        <v>179.66400000000002</v>
      </c>
    </row>
    <row r="5202" spans="1:8" x14ac:dyDescent="0.2">
      <c r="A5202" s="80">
        <v>42585</v>
      </c>
      <c r="B5202" s="81">
        <v>23</v>
      </c>
      <c r="H5202" s="501">
        <v>160.28</v>
      </c>
    </row>
    <row r="5203" spans="1:8" x14ac:dyDescent="0.2">
      <c r="A5203" s="80">
        <v>42585</v>
      </c>
      <c r="B5203" s="81">
        <v>24</v>
      </c>
      <c r="H5203" s="501">
        <v>142.44</v>
      </c>
    </row>
    <row r="5204" spans="1:8" x14ac:dyDescent="0.2">
      <c r="A5204" s="80">
        <v>42586</v>
      </c>
      <c r="B5204" s="81">
        <v>1</v>
      </c>
      <c r="H5204" s="501">
        <v>129.63600000000002</v>
      </c>
    </row>
    <row r="5205" spans="1:8" x14ac:dyDescent="0.2">
      <c r="A5205" s="80">
        <v>42586</v>
      </c>
      <c r="B5205" s="81">
        <v>2</v>
      </c>
      <c r="H5205" s="501">
        <v>121.01600000000001</v>
      </c>
    </row>
    <row r="5206" spans="1:8" x14ac:dyDescent="0.2">
      <c r="A5206" s="80">
        <v>42586</v>
      </c>
      <c r="B5206" s="81">
        <v>3</v>
      </c>
      <c r="H5206" s="501">
        <v>115.416</v>
      </c>
    </row>
    <row r="5207" spans="1:8" x14ac:dyDescent="0.2">
      <c r="A5207" s="80">
        <v>42586</v>
      </c>
      <c r="B5207" s="81">
        <v>4</v>
      </c>
      <c r="H5207" s="501">
        <v>112.83199999999998</v>
      </c>
    </row>
    <row r="5208" spans="1:8" x14ac:dyDescent="0.2">
      <c r="A5208" s="80">
        <v>42586</v>
      </c>
      <c r="B5208" s="81">
        <v>5</v>
      </c>
      <c r="H5208" s="501">
        <v>114.63200000000001</v>
      </c>
    </row>
    <row r="5209" spans="1:8" x14ac:dyDescent="0.2">
      <c r="A5209" s="80">
        <v>42586</v>
      </c>
      <c r="B5209" s="81">
        <v>6</v>
      </c>
      <c r="H5209" s="501">
        <v>124.024</v>
      </c>
    </row>
    <row r="5210" spans="1:8" x14ac:dyDescent="0.2">
      <c r="A5210" s="80">
        <v>42586</v>
      </c>
      <c r="B5210" s="81">
        <v>7</v>
      </c>
      <c r="H5210" s="501">
        <v>134.172</v>
      </c>
    </row>
    <row r="5211" spans="1:8" x14ac:dyDescent="0.2">
      <c r="A5211" s="80">
        <v>42586</v>
      </c>
      <c r="B5211" s="81">
        <v>8</v>
      </c>
      <c r="H5211" s="501">
        <v>143.77200000000002</v>
      </c>
    </row>
    <row r="5212" spans="1:8" x14ac:dyDescent="0.2">
      <c r="A5212" s="80">
        <v>42586</v>
      </c>
      <c r="B5212" s="81">
        <v>9</v>
      </c>
      <c r="H5212" s="501">
        <v>158.82400000000001</v>
      </c>
    </row>
    <row r="5213" spans="1:8" x14ac:dyDescent="0.2">
      <c r="A5213" s="80">
        <v>42586</v>
      </c>
      <c r="B5213" s="81">
        <v>10</v>
      </c>
      <c r="H5213" s="501">
        <v>173.916</v>
      </c>
    </row>
    <row r="5214" spans="1:8" x14ac:dyDescent="0.2">
      <c r="A5214" s="80">
        <v>42586</v>
      </c>
      <c r="B5214" s="81">
        <v>11</v>
      </c>
      <c r="H5214" s="501">
        <v>187.624</v>
      </c>
    </row>
    <row r="5215" spans="1:8" x14ac:dyDescent="0.2">
      <c r="A5215" s="80">
        <v>42586</v>
      </c>
      <c r="B5215" s="81">
        <v>12</v>
      </c>
      <c r="H5215" s="501">
        <v>198.91200000000001</v>
      </c>
    </row>
    <row r="5216" spans="1:8" x14ac:dyDescent="0.2">
      <c r="A5216" s="80">
        <v>42586</v>
      </c>
      <c r="B5216" s="81">
        <v>13</v>
      </c>
      <c r="H5216" s="501">
        <v>212.21599999999998</v>
      </c>
    </row>
    <row r="5217" spans="1:8" x14ac:dyDescent="0.2">
      <c r="A5217" s="80">
        <v>42586</v>
      </c>
      <c r="B5217" s="81">
        <v>14</v>
      </c>
      <c r="H5217" s="501">
        <v>224.18</v>
      </c>
    </row>
    <row r="5218" spans="1:8" x14ac:dyDescent="0.2">
      <c r="A5218" s="80">
        <v>42586</v>
      </c>
      <c r="B5218" s="81">
        <v>15</v>
      </c>
      <c r="H5218" s="501">
        <v>235.07399999999993</v>
      </c>
    </row>
    <row r="5219" spans="1:8" x14ac:dyDescent="0.2">
      <c r="A5219" s="80">
        <v>42586</v>
      </c>
      <c r="B5219" s="81">
        <v>16</v>
      </c>
      <c r="H5219" s="501">
        <v>241.68399999999997</v>
      </c>
    </row>
    <row r="5220" spans="1:8" x14ac:dyDescent="0.2">
      <c r="A5220" s="80">
        <v>42586</v>
      </c>
      <c r="B5220" s="81">
        <v>17</v>
      </c>
      <c r="H5220" s="501">
        <v>243.04599999999999</v>
      </c>
    </row>
    <row r="5221" spans="1:8" x14ac:dyDescent="0.2">
      <c r="A5221" s="80">
        <v>42586</v>
      </c>
      <c r="B5221" s="81">
        <v>18</v>
      </c>
      <c r="H5221" s="501">
        <v>235.76000000000002</v>
      </c>
    </row>
    <row r="5222" spans="1:8" x14ac:dyDescent="0.2">
      <c r="A5222" s="80">
        <v>42586</v>
      </c>
      <c r="B5222" s="81">
        <v>19</v>
      </c>
      <c r="H5222" s="501">
        <v>216.804</v>
      </c>
    </row>
    <row r="5223" spans="1:8" x14ac:dyDescent="0.2">
      <c r="A5223" s="80">
        <v>42586</v>
      </c>
      <c r="B5223" s="81">
        <v>20</v>
      </c>
      <c r="H5223" s="501">
        <v>197.71600000000001</v>
      </c>
    </row>
    <row r="5224" spans="1:8" x14ac:dyDescent="0.2">
      <c r="A5224" s="80">
        <v>42586</v>
      </c>
      <c r="B5224" s="81">
        <v>21</v>
      </c>
      <c r="H5224" s="501">
        <v>188.91200000000001</v>
      </c>
    </row>
    <row r="5225" spans="1:8" x14ac:dyDescent="0.2">
      <c r="A5225" s="80">
        <v>42586</v>
      </c>
      <c r="B5225" s="81">
        <v>22</v>
      </c>
      <c r="H5225" s="501">
        <v>175.28399999999999</v>
      </c>
    </row>
    <row r="5226" spans="1:8" x14ac:dyDescent="0.2">
      <c r="A5226" s="80">
        <v>42586</v>
      </c>
      <c r="B5226" s="81">
        <v>23</v>
      </c>
      <c r="H5226" s="501">
        <v>156.68399999999997</v>
      </c>
    </row>
    <row r="5227" spans="1:8" x14ac:dyDescent="0.2">
      <c r="A5227" s="80">
        <v>42586</v>
      </c>
      <c r="B5227" s="81">
        <v>24</v>
      </c>
      <c r="H5227" s="501">
        <v>140.38000000000002</v>
      </c>
    </row>
    <row r="5228" spans="1:8" x14ac:dyDescent="0.2">
      <c r="A5228" s="80">
        <v>42587</v>
      </c>
      <c r="B5228" s="81">
        <v>1</v>
      </c>
      <c r="H5228" s="501">
        <v>126.80399999999999</v>
      </c>
    </row>
    <row r="5229" spans="1:8" x14ac:dyDescent="0.2">
      <c r="A5229" s="80">
        <v>42587</v>
      </c>
      <c r="B5229" s="81">
        <v>2</v>
      </c>
      <c r="H5229" s="501">
        <v>117.708</v>
      </c>
    </row>
    <row r="5230" spans="1:8" x14ac:dyDescent="0.2">
      <c r="A5230" s="80">
        <v>42587</v>
      </c>
      <c r="B5230" s="81">
        <v>3</v>
      </c>
      <c r="H5230" s="501">
        <v>111.35999999999999</v>
      </c>
    </row>
    <row r="5231" spans="1:8" x14ac:dyDescent="0.2">
      <c r="A5231" s="80">
        <v>42587</v>
      </c>
      <c r="B5231" s="81">
        <v>4</v>
      </c>
      <c r="H5231" s="501">
        <v>108.13200000000001</v>
      </c>
    </row>
    <row r="5232" spans="1:8" x14ac:dyDescent="0.2">
      <c r="A5232" s="80">
        <v>42587</v>
      </c>
      <c r="B5232" s="81">
        <v>5</v>
      </c>
      <c r="H5232" s="501">
        <v>110.06399999999999</v>
      </c>
    </row>
    <row r="5233" spans="1:8" x14ac:dyDescent="0.2">
      <c r="A5233" s="80">
        <v>42587</v>
      </c>
      <c r="B5233" s="81">
        <v>6</v>
      </c>
      <c r="H5233" s="501">
        <v>119.80800000000001</v>
      </c>
    </row>
    <row r="5234" spans="1:8" x14ac:dyDescent="0.2">
      <c r="A5234" s="80">
        <v>42587</v>
      </c>
      <c r="B5234" s="81">
        <v>7</v>
      </c>
      <c r="H5234" s="501">
        <v>129.38400000000001</v>
      </c>
    </row>
    <row r="5235" spans="1:8" x14ac:dyDescent="0.2">
      <c r="A5235" s="80">
        <v>42587</v>
      </c>
      <c r="B5235" s="81">
        <v>8</v>
      </c>
      <c r="H5235" s="501">
        <v>137.864</v>
      </c>
    </row>
    <row r="5236" spans="1:8" x14ac:dyDescent="0.2">
      <c r="A5236" s="80">
        <v>42587</v>
      </c>
      <c r="B5236" s="81">
        <v>9</v>
      </c>
      <c r="H5236" s="501">
        <v>150.32400000000001</v>
      </c>
    </row>
    <row r="5237" spans="1:8" x14ac:dyDescent="0.2">
      <c r="A5237" s="80">
        <v>42587</v>
      </c>
      <c r="B5237" s="81">
        <v>10</v>
      </c>
      <c r="H5237" s="501">
        <v>164.03199999999998</v>
      </c>
    </row>
    <row r="5238" spans="1:8" x14ac:dyDescent="0.2">
      <c r="A5238" s="80">
        <v>42587</v>
      </c>
      <c r="B5238" s="81">
        <v>11</v>
      </c>
      <c r="H5238" s="501">
        <v>177.14799999999997</v>
      </c>
    </row>
    <row r="5239" spans="1:8" x14ac:dyDescent="0.2">
      <c r="A5239" s="80">
        <v>42587</v>
      </c>
      <c r="B5239" s="81">
        <v>12</v>
      </c>
      <c r="H5239" s="501">
        <v>189.61599999999999</v>
      </c>
    </row>
    <row r="5240" spans="1:8" x14ac:dyDescent="0.2">
      <c r="A5240" s="80">
        <v>42587</v>
      </c>
      <c r="B5240" s="81">
        <v>13</v>
      </c>
      <c r="H5240" s="501">
        <v>200.648</v>
      </c>
    </row>
    <row r="5241" spans="1:8" x14ac:dyDescent="0.2">
      <c r="A5241" s="80">
        <v>42587</v>
      </c>
      <c r="B5241" s="81">
        <v>14</v>
      </c>
      <c r="H5241" s="501">
        <v>211.93200000000002</v>
      </c>
    </row>
    <row r="5242" spans="1:8" x14ac:dyDescent="0.2">
      <c r="A5242" s="80">
        <v>42587</v>
      </c>
      <c r="B5242" s="81">
        <v>15</v>
      </c>
      <c r="H5242" s="501">
        <v>222.304</v>
      </c>
    </row>
    <row r="5243" spans="1:8" x14ac:dyDescent="0.2">
      <c r="A5243" s="80">
        <v>42587</v>
      </c>
      <c r="B5243" s="81">
        <v>16</v>
      </c>
      <c r="H5243" s="501">
        <v>230.40800000000002</v>
      </c>
    </row>
    <row r="5244" spans="1:8" x14ac:dyDescent="0.2">
      <c r="A5244" s="80">
        <v>42587</v>
      </c>
      <c r="B5244" s="81">
        <v>17</v>
      </c>
      <c r="H5244" s="501">
        <v>231.70000000000002</v>
      </c>
    </row>
    <row r="5245" spans="1:8" x14ac:dyDescent="0.2">
      <c r="A5245" s="80">
        <v>42587</v>
      </c>
      <c r="B5245" s="81">
        <v>18</v>
      </c>
      <c r="H5245" s="501">
        <v>226.27600000000001</v>
      </c>
    </row>
    <row r="5246" spans="1:8" x14ac:dyDescent="0.2">
      <c r="A5246" s="80">
        <v>42587</v>
      </c>
      <c r="B5246" s="81">
        <v>19</v>
      </c>
      <c r="H5246" s="501">
        <v>207.30799999999999</v>
      </c>
    </row>
    <row r="5247" spans="1:8" x14ac:dyDescent="0.2">
      <c r="A5247" s="80">
        <v>42587</v>
      </c>
      <c r="B5247" s="81">
        <v>20</v>
      </c>
      <c r="H5247" s="501">
        <v>188.73600000000002</v>
      </c>
    </row>
    <row r="5248" spans="1:8" x14ac:dyDescent="0.2">
      <c r="A5248" s="80">
        <v>42587</v>
      </c>
      <c r="B5248" s="81">
        <v>21</v>
      </c>
      <c r="H5248" s="501">
        <v>179.93599999999998</v>
      </c>
    </row>
    <row r="5249" spans="1:8" x14ac:dyDescent="0.2">
      <c r="A5249" s="80">
        <v>42587</v>
      </c>
      <c r="B5249" s="81">
        <v>22</v>
      </c>
      <c r="H5249" s="501">
        <v>166.83199999999999</v>
      </c>
    </row>
    <row r="5250" spans="1:8" x14ac:dyDescent="0.2">
      <c r="A5250" s="80">
        <v>42587</v>
      </c>
      <c r="B5250" s="81">
        <v>23</v>
      </c>
      <c r="H5250" s="501">
        <v>150.42799999999997</v>
      </c>
    </row>
    <row r="5251" spans="1:8" x14ac:dyDescent="0.2">
      <c r="A5251" s="80">
        <v>42587</v>
      </c>
      <c r="B5251" s="81">
        <v>24</v>
      </c>
      <c r="H5251" s="501">
        <v>136.10000000000002</v>
      </c>
    </row>
    <row r="5252" spans="1:8" x14ac:dyDescent="0.2">
      <c r="A5252" s="80">
        <v>42588</v>
      </c>
      <c r="B5252" s="81">
        <v>1</v>
      </c>
      <c r="H5252" s="501">
        <v>123.83199999999999</v>
      </c>
    </row>
    <row r="5253" spans="1:8" x14ac:dyDescent="0.2">
      <c r="A5253" s="80">
        <v>42588</v>
      </c>
      <c r="B5253" s="81">
        <v>2</v>
      </c>
      <c r="H5253" s="501">
        <v>114.77200000000001</v>
      </c>
    </row>
    <row r="5254" spans="1:8" x14ac:dyDescent="0.2">
      <c r="A5254" s="80">
        <v>42588</v>
      </c>
      <c r="B5254" s="81">
        <v>3</v>
      </c>
      <c r="H5254" s="501">
        <v>108.696</v>
      </c>
    </row>
    <row r="5255" spans="1:8" x14ac:dyDescent="0.2">
      <c r="A5255" s="80">
        <v>42588</v>
      </c>
      <c r="B5255" s="81">
        <v>4</v>
      </c>
      <c r="H5255" s="501">
        <v>105.54400000000001</v>
      </c>
    </row>
    <row r="5256" spans="1:8" x14ac:dyDescent="0.2">
      <c r="A5256" s="80">
        <v>42588</v>
      </c>
      <c r="B5256" s="81">
        <v>5</v>
      </c>
      <c r="H5256" s="501">
        <v>104.30799999999999</v>
      </c>
    </row>
    <row r="5257" spans="1:8" x14ac:dyDescent="0.2">
      <c r="A5257" s="80">
        <v>42588</v>
      </c>
      <c r="B5257" s="81">
        <v>6</v>
      </c>
      <c r="H5257" s="501">
        <v>105.69199999999999</v>
      </c>
    </row>
    <row r="5258" spans="1:8" x14ac:dyDescent="0.2">
      <c r="A5258" s="80">
        <v>42588</v>
      </c>
      <c r="B5258" s="81">
        <v>7</v>
      </c>
      <c r="H5258" s="501">
        <v>107.048</v>
      </c>
    </row>
    <row r="5259" spans="1:8" x14ac:dyDescent="0.2">
      <c r="A5259" s="80">
        <v>42588</v>
      </c>
      <c r="B5259" s="81">
        <v>8</v>
      </c>
      <c r="H5259" s="501">
        <v>115.828</v>
      </c>
    </row>
    <row r="5260" spans="1:8" x14ac:dyDescent="0.2">
      <c r="A5260" s="80">
        <v>42588</v>
      </c>
      <c r="B5260" s="81">
        <v>9</v>
      </c>
      <c r="H5260" s="501">
        <v>129.31200000000001</v>
      </c>
    </row>
    <row r="5261" spans="1:8" x14ac:dyDescent="0.2">
      <c r="A5261" s="80">
        <v>42588</v>
      </c>
      <c r="B5261" s="81">
        <v>10</v>
      </c>
      <c r="H5261" s="501">
        <v>141.624</v>
      </c>
    </row>
    <row r="5262" spans="1:8" x14ac:dyDescent="0.2">
      <c r="A5262" s="80">
        <v>42588</v>
      </c>
      <c r="B5262" s="81">
        <v>11</v>
      </c>
      <c r="H5262" s="501">
        <v>152.12799999999999</v>
      </c>
    </row>
    <row r="5263" spans="1:8" x14ac:dyDescent="0.2">
      <c r="A5263" s="80">
        <v>42588</v>
      </c>
      <c r="B5263" s="81">
        <v>12</v>
      </c>
      <c r="H5263" s="501">
        <v>161.77599999999998</v>
      </c>
    </row>
    <row r="5264" spans="1:8" x14ac:dyDescent="0.2">
      <c r="A5264" s="80">
        <v>42588</v>
      </c>
      <c r="B5264" s="81">
        <v>13</v>
      </c>
      <c r="H5264" s="501">
        <v>172.43199999999999</v>
      </c>
    </row>
    <row r="5265" spans="1:8" x14ac:dyDescent="0.2">
      <c r="A5265" s="80">
        <v>42588</v>
      </c>
      <c r="B5265" s="81">
        <v>14</v>
      </c>
      <c r="H5265" s="501">
        <v>180.68</v>
      </c>
    </row>
    <row r="5266" spans="1:8" x14ac:dyDescent="0.2">
      <c r="A5266" s="80">
        <v>42588</v>
      </c>
      <c r="B5266" s="81">
        <v>15</v>
      </c>
      <c r="H5266" s="501">
        <v>190.55599999999998</v>
      </c>
    </row>
    <row r="5267" spans="1:8" x14ac:dyDescent="0.2">
      <c r="A5267" s="80">
        <v>42588</v>
      </c>
      <c r="B5267" s="81">
        <v>16</v>
      </c>
      <c r="H5267" s="501">
        <v>196.732</v>
      </c>
    </row>
    <row r="5268" spans="1:8" x14ac:dyDescent="0.2">
      <c r="A5268" s="80">
        <v>42588</v>
      </c>
      <c r="B5268" s="81">
        <v>17</v>
      </c>
      <c r="H5268" s="501">
        <v>198.86799999999997</v>
      </c>
    </row>
    <row r="5269" spans="1:8" x14ac:dyDescent="0.2">
      <c r="A5269" s="80">
        <v>42588</v>
      </c>
      <c r="B5269" s="81">
        <v>18</v>
      </c>
      <c r="H5269" s="501">
        <v>193.64399999999998</v>
      </c>
    </row>
    <row r="5270" spans="1:8" x14ac:dyDescent="0.2">
      <c r="A5270" s="80">
        <v>42588</v>
      </c>
      <c r="B5270" s="81">
        <v>19</v>
      </c>
      <c r="H5270" s="501">
        <v>182.32399999999998</v>
      </c>
    </row>
    <row r="5271" spans="1:8" x14ac:dyDescent="0.2">
      <c r="A5271" s="80">
        <v>42588</v>
      </c>
      <c r="B5271" s="81">
        <v>20</v>
      </c>
      <c r="H5271" s="501">
        <v>169.43599999999998</v>
      </c>
    </row>
    <row r="5272" spans="1:8" x14ac:dyDescent="0.2">
      <c r="A5272" s="80">
        <v>42588</v>
      </c>
      <c r="B5272" s="81">
        <v>21</v>
      </c>
      <c r="H5272" s="501">
        <v>163.85999999999996</v>
      </c>
    </row>
    <row r="5273" spans="1:8" x14ac:dyDescent="0.2">
      <c r="A5273" s="80">
        <v>42588</v>
      </c>
      <c r="B5273" s="81">
        <v>22</v>
      </c>
      <c r="H5273" s="501">
        <v>154.26799999999997</v>
      </c>
    </row>
    <row r="5274" spans="1:8" x14ac:dyDescent="0.2">
      <c r="A5274" s="80">
        <v>42588</v>
      </c>
      <c r="B5274" s="81">
        <v>23</v>
      </c>
      <c r="H5274" s="501">
        <v>141.84</v>
      </c>
    </row>
    <row r="5275" spans="1:8" x14ac:dyDescent="0.2">
      <c r="A5275" s="80">
        <v>42588</v>
      </c>
      <c r="B5275" s="81">
        <v>24</v>
      </c>
      <c r="H5275" s="501">
        <v>129.44</v>
      </c>
    </row>
    <row r="5276" spans="1:8" x14ac:dyDescent="0.2">
      <c r="A5276" s="80">
        <v>42589</v>
      </c>
      <c r="B5276" s="81">
        <v>1</v>
      </c>
      <c r="H5276" s="501">
        <v>118.764</v>
      </c>
    </row>
    <row r="5277" spans="1:8" x14ac:dyDescent="0.2">
      <c r="A5277" s="80">
        <v>42589</v>
      </c>
      <c r="B5277" s="81">
        <v>2</v>
      </c>
      <c r="H5277" s="501">
        <v>110.76799999999999</v>
      </c>
    </row>
    <row r="5278" spans="1:8" x14ac:dyDescent="0.2">
      <c r="A5278" s="80">
        <v>42589</v>
      </c>
      <c r="B5278" s="81">
        <v>3</v>
      </c>
      <c r="H5278" s="501">
        <v>105.304</v>
      </c>
    </row>
    <row r="5279" spans="1:8" x14ac:dyDescent="0.2">
      <c r="A5279" s="80">
        <v>42589</v>
      </c>
      <c r="B5279" s="81">
        <v>4</v>
      </c>
      <c r="H5279" s="501">
        <v>102.69999999999999</v>
      </c>
    </row>
    <row r="5280" spans="1:8" x14ac:dyDescent="0.2">
      <c r="A5280" s="80">
        <v>42589</v>
      </c>
      <c r="B5280" s="81">
        <v>5</v>
      </c>
      <c r="H5280" s="501">
        <v>102.12000000000002</v>
      </c>
    </row>
    <row r="5281" spans="1:8" x14ac:dyDescent="0.2">
      <c r="A5281" s="80">
        <v>42589</v>
      </c>
      <c r="B5281" s="81">
        <v>6</v>
      </c>
      <c r="H5281" s="501">
        <v>103.84399999999999</v>
      </c>
    </row>
    <row r="5282" spans="1:8" x14ac:dyDescent="0.2">
      <c r="A5282" s="80">
        <v>42589</v>
      </c>
      <c r="B5282" s="81">
        <v>7</v>
      </c>
      <c r="H5282" s="501">
        <v>104.36</v>
      </c>
    </row>
    <row r="5283" spans="1:8" x14ac:dyDescent="0.2">
      <c r="A5283" s="80">
        <v>42589</v>
      </c>
      <c r="B5283" s="81">
        <v>8</v>
      </c>
      <c r="H5283" s="501">
        <v>108.56800000000001</v>
      </c>
    </row>
    <row r="5284" spans="1:8" x14ac:dyDescent="0.2">
      <c r="A5284" s="80">
        <v>42589</v>
      </c>
      <c r="B5284" s="81">
        <v>9</v>
      </c>
      <c r="H5284" s="501">
        <v>117.84800000000001</v>
      </c>
    </row>
    <row r="5285" spans="1:8" x14ac:dyDescent="0.2">
      <c r="A5285" s="80">
        <v>42589</v>
      </c>
      <c r="B5285" s="81">
        <v>10</v>
      </c>
      <c r="H5285" s="501">
        <v>128.25200000000001</v>
      </c>
    </row>
    <row r="5286" spans="1:8" x14ac:dyDescent="0.2">
      <c r="A5286" s="80">
        <v>42589</v>
      </c>
      <c r="B5286" s="81">
        <v>11</v>
      </c>
      <c r="H5286" s="501">
        <v>140.07599999999999</v>
      </c>
    </row>
    <row r="5287" spans="1:8" x14ac:dyDescent="0.2">
      <c r="A5287" s="80">
        <v>42589</v>
      </c>
      <c r="B5287" s="81">
        <v>12</v>
      </c>
      <c r="H5287" s="501">
        <v>150.76800000000003</v>
      </c>
    </row>
    <row r="5288" spans="1:8" x14ac:dyDescent="0.2">
      <c r="A5288" s="80">
        <v>42589</v>
      </c>
      <c r="B5288" s="81">
        <v>13</v>
      </c>
      <c r="H5288" s="501">
        <v>162.52000000000001</v>
      </c>
    </row>
    <row r="5289" spans="1:8" x14ac:dyDescent="0.2">
      <c r="A5289" s="80">
        <v>42589</v>
      </c>
      <c r="B5289" s="81">
        <v>14</v>
      </c>
      <c r="H5289" s="501">
        <v>174.77599999999998</v>
      </c>
    </row>
    <row r="5290" spans="1:8" x14ac:dyDescent="0.2">
      <c r="A5290" s="80">
        <v>42589</v>
      </c>
      <c r="B5290" s="81">
        <v>15</v>
      </c>
      <c r="H5290" s="501">
        <v>185.00399999999996</v>
      </c>
    </row>
    <row r="5291" spans="1:8" x14ac:dyDescent="0.2">
      <c r="A5291" s="80">
        <v>42589</v>
      </c>
      <c r="B5291" s="81">
        <v>16</v>
      </c>
      <c r="H5291" s="501">
        <v>192.20400000000001</v>
      </c>
    </row>
    <row r="5292" spans="1:8" x14ac:dyDescent="0.2">
      <c r="A5292" s="80">
        <v>42589</v>
      </c>
      <c r="B5292" s="81">
        <v>17</v>
      </c>
      <c r="H5292" s="501">
        <v>196.31599999999997</v>
      </c>
    </row>
    <row r="5293" spans="1:8" x14ac:dyDescent="0.2">
      <c r="A5293" s="80">
        <v>42589</v>
      </c>
      <c r="B5293" s="81">
        <v>18</v>
      </c>
      <c r="H5293" s="501">
        <v>195.23600000000002</v>
      </c>
    </row>
    <row r="5294" spans="1:8" x14ac:dyDescent="0.2">
      <c r="A5294" s="80">
        <v>42589</v>
      </c>
      <c r="B5294" s="81">
        <v>19</v>
      </c>
      <c r="H5294" s="501">
        <v>185.36799999999999</v>
      </c>
    </row>
    <row r="5295" spans="1:8" x14ac:dyDescent="0.2">
      <c r="A5295" s="80">
        <v>42589</v>
      </c>
      <c r="B5295" s="81">
        <v>20</v>
      </c>
      <c r="H5295" s="501">
        <v>173.57200000000003</v>
      </c>
    </row>
    <row r="5296" spans="1:8" x14ac:dyDescent="0.2">
      <c r="A5296" s="80">
        <v>42589</v>
      </c>
      <c r="B5296" s="81">
        <v>21</v>
      </c>
      <c r="H5296" s="501">
        <v>169.59999999999997</v>
      </c>
    </row>
    <row r="5297" spans="1:8" x14ac:dyDescent="0.2">
      <c r="A5297" s="80">
        <v>42589</v>
      </c>
      <c r="B5297" s="81">
        <v>22</v>
      </c>
      <c r="H5297" s="501">
        <v>159.708</v>
      </c>
    </row>
    <row r="5298" spans="1:8" x14ac:dyDescent="0.2">
      <c r="A5298" s="80">
        <v>42589</v>
      </c>
      <c r="B5298" s="81">
        <v>23</v>
      </c>
      <c r="H5298" s="501">
        <v>145.64400000000001</v>
      </c>
    </row>
    <row r="5299" spans="1:8" x14ac:dyDescent="0.2">
      <c r="A5299" s="80">
        <v>42589</v>
      </c>
      <c r="B5299" s="81">
        <v>24</v>
      </c>
      <c r="H5299" s="501">
        <v>131.084</v>
      </c>
    </row>
    <row r="5300" spans="1:8" x14ac:dyDescent="0.2">
      <c r="A5300" s="80">
        <v>42590</v>
      </c>
      <c r="B5300" s="81">
        <v>1</v>
      </c>
      <c r="H5300" s="501">
        <v>119.56799999999998</v>
      </c>
    </row>
    <row r="5301" spans="1:8" x14ac:dyDescent="0.2">
      <c r="A5301" s="80">
        <v>42590</v>
      </c>
      <c r="B5301" s="81">
        <v>2</v>
      </c>
      <c r="H5301" s="501">
        <v>111.06799999999998</v>
      </c>
    </row>
    <row r="5302" spans="1:8" x14ac:dyDescent="0.2">
      <c r="A5302" s="80">
        <v>42590</v>
      </c>
      <c r="B5302" s="81">
        <v>3</v>
      </c>
      <c r="H5302" s="501">
        <v>106.80000000000001</v>
      </c>
    </row>
    <row r="5303" spans="1:8" x14ac:dyDescent="0.2">
      <c r="A5303" s="80">
        <v>42590</v>
      </c>
      <c r="B5303" s="81">
        <v>4</v>
      </c>
      <c r="H5303" s="501">
        <v>106.15599999999998</v>
      </c>
    </row>
    <row r="5304" spans="1:8" x14ac:dyDescent="0.2">
      <c r="A5304" s="80">
        <v>42590</v>
      </c>
      <c r="B5304" s="81">
        <v>5</v>
      </c>
      <c r="H5304" s="501">
        <v>111.748</v>
      </c>
    </row>
    <row r="5305" spans="1:8" x14ac:dyDescent="0.2">
      <c r="A5305" s="80">
        <v>42590</v>
      </c>
      <c r="B5305" s="81">
        <v>6</v>
      </c>
      <c r="H5305" s="501">
        <v>120.98000000000002</v>
      </c>
    </row>
    <row r="5306" spans="1:8" x14ac:dyDescent="0.2">
      <c r="A5306" s="80">
        <v>42590</v>
      </c>
      <c r="B5306" s="81">
        <v>7</v>
      </c>
      <c r="H5306" s="501">
        <v>129.99599999999998</v>
      </c>
    </row>
    <row r="5307" spans="1:8" x14ac:dyDescent="0.2">
      <c r="A5307" s="80">
        <v>42590</v>
      </c>
      <c r="B5307" s="81">
        <v>8</v>
      </c>
      <c r="H5307" s="501">
        <v>137.72800000000001</v>
      </c>
    </row>
    <row r="5308" spans="1:8" x14ac:dyDescent="0.2">
      <c r="A5308" s="80">
        <v>42590</v>
      </c>
      <c r="B5308" s="81">
        <v>9</v>
      </c>
      <c r="H5308" s="501">
        <v>149.756</v>
      </c>
    </row>
    <row r="5309" spans="1:8" x14ac:dyDescent="0.2">
      <c r="A5309" s="80">
        <v>42590</v>
      </c>
      <c r="B5309" s="81">
        <v>10</v>
      </c>
      <c r="H5309" s="501">
        <v>162.16</v>
      </c>
    </row>
    <row r="5310" spans="1:8" x14ac:dyDescent="0.2">
      <c r="A5310" s="80">
        <v>42590</v>
      </c>
      <c r="B5310" s="81">
        <v>11</v>
      </c>
      <c r="H5310" s="501">
        <v>174.15600000000001</v>
      </c>
    </row>
    <row r="5311" spans="1:8" x14ac:dyDescent="0.2">
      <c r="A5311" s="80">
        <v>42590</v>
      </c>
      <c r="B5311" s="81">
        <v>12</v>
      </c>
      <c r="H5311" s="501">
        <v>184.99200000000002</v>
      </c>
    </row>
    <row r="5312" spans="1:8" x14ac:dyDescent="0.2">
      <c r="A5312" s="80">
        <v>42590</v>
      </c>
      <c r="B5312" s="81">
        <v>13</v>
      </c>
      <c r="H5312" s="501">
        <v>194.92</v>
      </c>
    </row>
    <row r="5313" spans="1:8" x14ac:dyDescent="0.2">
      <c r="A5313" s="80">
        <v>42590</v>
      </c>
      <c r="B5313" s="81">
        <v>14</v>
      </c>
      <c r="H5313" s="501">
        <v>205.06799999999998</v>
      </c>
    </row>
    <row r="5314" spans="1:8" x14ac:dyDescent="0.2">
      <c r="A5314" s="80">
        <v>42590</v>
      </c>
      <c r="B5314" s="81">
        <v>15</v>
      </c>
      <c r="H5314" s="501">
        <v>215.90799999999999</v>
      </c>
    </row>
    <row r="5315" spans="1:8" x14ac:dyDescent="0.2">
      <c r="A5315" s="80">
        <v>42590</v>
      </c>
      <c r="B5315" s="81">
        <v>16</v>
      </c>
      <c r="H5315" s="501">
        <v>223.05199999999996</v>
      </c>
    </row>
    <row r="5316" spans="1:8" x14ac:dyDescent="0.2">
      <c r="A5316" s="80">
        <v>42590</v>
      </c>
      <c r="B5316" s="81">
        <v>17</v>
      </c>
      <c r="H5316" s="501">
        <v>225.22399999999999</v>
      </c>
    </row>
    <row r="5317" spans="1:8" x14ac:dyDescent="0.2">
      <c r="A5317" s="80">
        <v>42590</v>
      </c>
      <c r="B5317" s="81">
        <v>18</v>
      </c>
      <c r="H5317" s="501">
        <v>220.20400000000001</v>
      </c>
    </row>
    <row r="5318" spans="1:8" x14ac:dyDescent="0.2">
      <c r="A5318" s="80">
        <v>42590</v>
      </c>
      <c r="B5318" s="81">
        <v>19</v>
      </c>
      <c r="H5318" s="501">
        <v>202.036</v>
      </c>
    </row>
    <row r="5319" spans="1:8" x14ac:dyDescent="0.2">
      <c r="A5319" s="80">
        <v>42590</v>
      </c>
      <c r="B5319" s="81">
        <v>20</v>
      </c>
      <c r="H5319" s="501">
        <v>184.23999999999998</v>
      </c>
    </row>
    <row r="5320" spans="1:8" x14ac:dyDescent="0.2">
      <c r="A5320" s="80">
        <v>42590</v>
      </c>
      <c r="B5320" s="81">
        <v>21</v>
      </c>
      <c r="H5320" s="501">
        <v>177.47200000000001</v>
      </c>
    </row>
    <row r="5321" spans="1:8" x14ac:dyDescent="0.2">
      <c r="A5321" s="80">
        <v>42590</v>
      </c>
      <c r="B5321" s="81">
        <v>22</v>
      </c>
      <c r="H5321" s="501">
        <v>164.29199999999997</v>
      </c>
    </row>
    <row r="5322" spans="1:8" x14ac:dyDescent="0.2">
      <c r="A5322" s="80">
        <v>42590</v>
      </c>
      <c r="B5322" s="81">
        <v>23</v>
      </c>
      <c r="H5322" s="501">
        <v>148.46799999999999</v>
      </c>
    </row>
    <row r="5323" spans="1:8" x14ac:dyDescent="0.2">
      <c r="A5323" s="80">
        <v>42590</v>
      </c>
      <c r="B5323" s="81">
        <v>24</v>
      </c>
      <c r="H5323" s="501">
        <v>133.27199999999999</v>
      </c>
    </row>
    <row r="5324" spans="1:8" x14ac:dyDescent="0.2">
      <c r="A5324" s="80">
        <v>42591</v>
      </c>
      <c r="B5324" s="81">
        <v>1</v>
      </c>
      <c r="H5324" s="501">
        <v>121.44800000000001</v>
      </c>
    </row>
    <row r="5325" spans="1:8" x14ac:dyDescent="0.2">
      <c r="A5325" s="80">
        <v>42591</v>
      </c>
      <c r="B5325" s="81">
        <v>2</v>
      </c>
      <c r="H5325" s="501">
        <v>114.128</v>
      </c>
    </row>
    <row r="5326" spans="1:8" x14ac:dyDescent="0.2">
      <c r="A5326" s="80">
        <v>42591</v>
      </c>
      <c r="B5326" s="81">
        <v>3</v>
      </c>
      <c r="H5326" s="501">
        <v>109.09199999999998</v>
      </c>
    </row>
    <row r="5327" spans="1:8" x14ac:dyDescent="0.2">
      <c r="A5327" s="80">
        <v>42591</v>
      </c>
      <c r="B5327" s="81">
        <v>4</v>
      </c>
      <c r="H5327" s="501">
        <v>107.188</v>
      </c>
    </row>
    <row r="5328" spans="1:8" x14ac:dyDescent="0.2">
      <c r="A5328" s="80">
        <v>42591</v>
      </c>
      <c r="B5328" s="81">
        <v>5</v>
      </c>
      <c r="H5328" s="501">
        <v>110.27600000000001</v>
      </c>
    </row>
    <row r="5329" spans="1:8" x14ac:dyDescent="0.2">
      <c r="A5329" s="80">
        <v>42591</v>
      </c>
      <c r="B5329" s="81">
        <v>6</v>
      </c>
      <c r="H5329" s="501">
        <v>120.00000000000003</v>
      </c>
    </row>
    <row r="5330" spans="1:8" x14ac:dyDescent="0.2">
      <c r="A5330" s="80">
        <v>42591</v>
      </c>
      <c r="B5330" s="81">
        <v>7</v>
      </c>
      <c r="H5330" s="501">
        <v>130.1</v>
      </c>
    </row>
    <row r="5331" spans="1:8" x14ac:dyDescent="0.2">
      <c r="A5331" s="80">
        <v>42591</v>
      </c>
      <c r="B5331" s="81">
        <v>8</v>
      </c>
      <c r="H5331" s="501">
        <v>139.428</v>
      </c>
    </row>
    <row r="5332" spans="1:8" x14ac:dyDescent="0.2">
      <c r="A5332" s="80">
        <v>42591</v>
      </c>
      <c r="B5332" s="81">
        <v>9</v>
      </c>
      <c r="H5332" s="501">
        <v>152.38400000000001</v>
      </c>
    </row>
    <row r="5333" spans="1:8" x14ac:dyDescent="0.2">
      <c r="A5333" s="80">
        <v>42591</v>
      </c>
      <c r="B5333" s="81">
        <v>10</v>
      </c>
      <c r="H5333" s="501">
        <v>164.00800000000001</v>
      </c>
    </row>
    <row r="5334" spans="1:8" x14ac:dyDescent="0.2">
      <c r="A5334" s="80">
        <v>42591</v>
      </c>
      <c r="B5334" s="81">
        <v>11</v>
      </c>
      <c r="H5334" s="501">
        <v>175.79599999999999</v>
      </c>
    </row>
    <row r="5335" spans="1:8" x14ac:dyDescent="0.2">
      <c r="A5335" s="80">
        <v>42591</v>
      </c>
      <c r="B5335" s="81">
        <v>12</v>
      </c>
      <c r="H5335" s="501">
        <v>186.12</v>
      </c>
    </row>
    <row r="5336" spans="1:8" x14ac:dyDescent="0.2">
      <c r="A5336" s="80">
        <v>42591</v>
      </c>
      <c r="B5336" s="81">
        <v>13</v>
      </c>
      <c r="H5336" s="501">
        <v>195.59200000000004</v>
      </c>
    </row>
    <row r="5337" spans="1:8" x14ac:dyDescent="0.2">
      <c r="A5337" s="80">
        <v>42591</v>
      </c>
      <c r="B5337" s="81">
        <v>14</v>
      </c>
      <c r="H5337" s="501">
        <v>204.66800000000001</v>
      </c>
    </row>
    <row r="5338" spans="1:8" x14ac:dyDescent="0.2">
      <c r="A5338" s="80">
        <v>42591</v>
      </c>
      <c r="B5338" s="81">
        <v>15</v>
      </c>
      <c r="H5338" s="501">
        <v>213.55600000000001</v>
      </c>
    </row>
    <row r="5339" spans="1:8" x14ac:dyDescent="0.2">
      <c r="A5339" s="80">
        <v>42591</v>
      </c>
      <c r="B5339" s="81">
        <v>16</v>
      </c>
      <c r="H5339" s="501">
        <v>221.46799999999996</v>
      </c>
    </row>
    <row r="5340" spans="1:8" x14ac:dyDescent="0.2">
      <c r="A5340" s="80">
        <v>42591</v>
      </c>
      <c r="B5340" s="81">
        <v>17</v>
      </c>
      <c r="H5340" s="501">
        <v>223.9</v>
      </c>
    </row>
    <row r="5341" spans="1:8" x14ac:dyDescent="0.2">
      <c r="A5341" s="80">
        <v>42591</v>
      </c>
      <c r="B5341" s="81">
        <v>18</v>
      </c>
      <c r="H5341" s="501">
        <v>220.57999999999996</v>
      </c>
    </row>
    <row r="5342" spans="1:8" x14ac:dyDescent="0.2">
      <c r="A5342" s="80">
        <v>42591</v>
      </c>
      <c r="B5342" s="81">
        <v>19</v>
      </c>
      <c r="H5342" s="501">
        <v>204.792</v>
      </c>
    </row>
    <row r="5343" spans="1:8" x14ac:dyDescent="0.2">
      <c r="A5343" s="80">
        <v>42591</v>
      </c>
      <c r="B5343" s="81">
        <v>20</v>
      </c>
      <c r="H5343" s="501">
        <v>186.98469999999998</v>
      </c>
    </row>
    <row r="5344" spans="1:8" x14ac:dyDescent="0.2">
      <c r="A5344" s="80">
        <v>42591</v>
      </c>
      <c r="B5344" s="81">
        <v>21</v>
      </c>
      <c r="H5344" s="501">
        <v>178.8098</v>
      </c>
    </row>
    <row r="5345" spans="1:8" x14ac:dyDescent="0.2">
      <c r="A5345" s="80">
        <v>42591</v>
      </c>
      <c r="B5345" s="81">
        <v>22</v>
      </c>
      <c r="H5345" s="501">
        <v>164.81310000000002</v>
      </c>
    </row>
    <row r="5346" spans="1:8" x14ac:dyDescent="0.2">
      <c r="A5346" s="80">
        <v>42591</v>
      </c>
      <c r="B5346" s="81">
        <v>23</v>
      </c>
      <c r="H5346" s="501">
        <v>147.46049999999997</v>
      </c>
    </row>
    <row r="5347" spans="1:8" x14ac:dyDescent="0.2">
      <c r="A5347" s="80">
        <v>42591</v>
      </c>
      <c r="B5347" s="81">
        <v>24</v>
      </c>
      <c r="H5347" s="501">
        <v>132.6217</v>
      </c>
    </row>
    <row r="5348" spans="1:8" x14ac:dyDescent="0.2">
      <c r="A5348" s="80">
        <v>42592</v>
      </c>
      <c r="B5348" s="81">
        <v>1</v>
      </c>
      <c r="H5348" s="501">
        <v>120.58399999999999</v>
      </c>
    </row>
    <row r="5349" spans="1:8" x14ac:dyDescent="0.2">
      <c r="A5349" s="80">
        <v>42592</v>
      </c>
      <c r="B5349" s="81">
        <v>2</v>
      </c>
      <c r="H5349" s="501">
        <v>112.05200000000002</v>
      </c>
    </row>
    <row r="5350" spans="1:8" x14ac:dyDescent="0.2">
      <c r="A5350" s="80">
        <v>42592</v>
      </c>
      <c r="B5350" s="81">
        <v>3</v>
      </c>
      <c r="H5350" s="501">
        <v>106.96799999999998</v>
      </c>
    </row>
    <row r="5351" spans="1:8" x14ac:dyDescent="0.2">
      <c r="A5351" s="80">
        <v>42592</v>
      </c>
      <c r="B5351" s="81">
        <v>4</v>
      </c>
      <c r="H5351" s="501">
        <v>105.372</v>
      </c>
    </row>
    <row r="5352" spans="1:8" x14ac:dyDescent="0.2">
      <c r="A5352" s="80">
        <v>42592</v>
      </c>
      <c r="B5352" s="81">
        <v>5</v>
      </c>
      <c r="H5352" s="501">
        <v>107.14400000000001</v>
      </c>
    </row>
    <row r="5353" spans="1:8" x14ac:dyDescent="0.2">
      <c r="A5353" s="80">
        <v>42592</v>
      </c>
      <c r="B5353" s="81">
        <v>6</v>
      </c>
      <c r="H5353" s="501">
        <v>115.74000000000001</v>
      </c>
    </row>
    <row r="5354" spans="1:8" x14ac:dyDescent="0.2">
      <c r="A5354" s="80">
        <v>42592</v>
      </c>
      <c r="B5354" s="81">
        <v>7</v>
      </c>
      <c r="H5354" s="501">
        <v>123.944</v>
      </c>
    </row>
    <row r="5355" spans="1:8" x14ac:dyDescent="0.2">
      <c r="A5355" s="80">
        <v>42592</v>
      </c>
      <c r="B5355" s="81">
        <v>8</v>
      </c>
      <c r="H5355" s="501">
        <v>133.12</v>
      </c>
    </row>
    <row r="5356" spans="1:8" x14ac:dyDescent="0.2">
      <c r="A5356" s="80">
        <v>42592</v>
      </c>
      <c r="B5356" s="81">
        <v>9</v>
      </c>
      <c r="H5356" s="501">
        <v>144.84799999999998</v>
      </c>
    </row>
    <row r="5357" spans="1:8" x14ac:dyDescent="0.2">
      <c r="A5357" s="80">
        <v>42592</v>
      </c>
      <c r="B5357" s="81">
        <v>10</v>
      </c>
      <c r="H5357" s="501">
        <v>156.82399999999998</v>
      </c>
    </row>
    <row r="5358" spans="1:8" x14ac:dyDescent="0.2">
      <c r="A5358" s="80">
        <v>42592</v>
      </c>
      <c r="B5358" s="81">
        <v>11</v>
      </c>
      <c r="H5358" s="501">
        <v>168.65200000000002</v>
      </c>
    </row>
    <row r="5359" spans="1:8" x14ac:dyDescent="0.2">
      <c r="A5359" s="80">
        <v>42592</v>
      </c>
      <c r="B5359" s="81">
        <v>12</v>
      </c>
      <c r="H5359" s="501">
        <v>179.352</v>
      </c>
    </row>
    <row r="5360" spans="1:8" x14ac:dyDescent="0.2">
      <c r="A5360" s="80">
        <v>42592</v>
      </c>
      <c r="B5360" s="81">
        <v>13</v>
      </c>
      <c r="H5360" s="501">
        <v>187.816</v>
      </c>
    </row>
    <row r="5361" spans="1:8" x14ac:dyDescent="0.2">
      <c r="A5361" s="80">
        <v>42592</v>
      </c>
      <c r="B5361" s="81">
        <v>14</v>
      </c>
      <c r="H5361" s="501">
        <v>197.62799999999999</v>
      </c>
    </row>
    <row r="5362" spans="1:8" x14ac:dyDescent="0.2">
      <c r="A5362" s="80">
        <v>42592</v>
      </c>
      <c r="B5362" s="81">
        <v>15</v>
      </c>
      <c r="H5362" s="501">
        <v>208.80799999999999</v>
      </c>
    </row>
    <row r="5363" spans="1:8" x14ac:dyDescent="0.2">
      <c r="A5363" s="80">
        <v>42592</v>
      </c>
      <c r="B5363" s="81">
        <v>16</v>
      </c>
      <c r="H5363" s="501">
        <v>219.096</v>
      </c>
    </row>
    <row r="5364" spans="1:8" x14ac:dyDescent="0.2">
      <c r="A5364" s="80">
        <v>42592</v>
      </c>
      <c r="B5364" s="81">
        <v>17</v>
      </c>
      <c r="H5364" s="501">
        <v>222.548</v>
      </c>
    </row>
    <row r="5365" spans="1:8" x14ac:dyDescent="0.2">
      <c r="A5365" s="80">
        <v>42592</v>
      </c>
      <c r="B5365" s="81">
        <v>18</v>
      </c>
      <c r="H5365" s="501">
        <v>218.56</v>
      </c>
    </row>
    <row r="5366" spans="1:8" x14ac:dyDescent="0.2">
      <c r="A5366" s="80">
        <v>42592</v>
      </c>
      <c r="B5366" s="81">
        <v>19</v>
      </c>
      <c r="H5366" s="501">
        <v>202.45540000000003</v>
      </c>
    </row>
    <row r="5367" spans="1:8" x14ac:dyDescent="0.2">
      <c r="A5367" s="80">
        <v>42592</v>
      </c>
      <c r="B5367" s="81">
        <v>20</v>
      </c>
      <c r="H5367" s="501">
        <v>184.11619999999999</v>
      </c>
    </row>
    <row r="5368" spans="1:8" x14ac:dyDescent="0.2">
      <c r="A5368" s="80">
        <v>42592</v>
      </c>
      <c r="B5368" s="81">
        <v>21</v>
      </c>
      <c r="H5368" s="501">
        <v>176.69659999999999</v>
      </c>
    </row>
    <row r="5369" spans="1:8" x14ac:dyDescent="0.2">
      <c r="A5369" s="80">
        <v>42592</v>
      </c>
      <c r="B5369" s="81">
        <v>22</v>
      </c>
      <c r="H5369" s="501">
        <v>163.1755</v>
      </c>
    </row>
    <row r="5370" spans="1:8" x14ac:dyDescent="0.2">
      <c r="A5370" s="80">
        <v>42592</v>
      </c>
      <c r="B5370" s="81">
        <v>23</v>
      </c>
      <c r="H5370" s="501">
        <v>146.88299999999998</v>
      </c>
    </row>
    <row r="5371" spans="1:8" x14ac:dyDescent="0.2">
      <c r="A5371" s="80">
        <v>42592</v>
      </c>
      <c r="B5371" s="81">
        <v>24</v>
      </c>
      <c r="H5371" s="501">
        <v>131.40799999999999</v>
      </c>
    </row>
    <row r="5372" spans="1:8" x14ac:dyDescent="0.2">
      <c r="A5372" s="80">
        <v>42593</v>
      </c>
      <c r="B5372" s="81">
        <v>1</v>
      </c>
      <c r="H5372" s="501">
        <v>118.996</v>
      </c>
    </row>
    <row r="5373" spans="1:8" x14ac:dyDescent="0.2">
      <c r="A5373" s="80">
        <v>42593</v>
      </c>
      <c r="B5373" s="81">
        <v>2</v>
      </c>
      <c r="H5373" s="501">
        <v>111.6</v>
      </c>
    </row>
    <row r="5374" spans="1:8" x14ac:dyDescent="0.2">
      <c r="A5374" s="80">
        <v>42593</v>
      </c>
      <c r="B5374" s="81">
        <v>3</v>
      </c>
      <c r="H5374" s="501">
        <v>106.992</v>
      </c>
    </row>
    <row r="5375" spans="1:8" x14ac:dyDescent="0.2">
      <c r="A5375" s="80">
        <v>42593</v>
      </c>
      <c r="B5375" s="81">
        <v>4</v>
      </c>
      <c r="H5375" s="501">
        <v>104.964</v>
      </c>
    </row>
    <row r="5376" spans="1:8" x14ac:dyDescent="0.2">
      <c r="A5376" s="80">
        <v>42593</v>
      </c>
      <c r="B5376" s="81">
        <v>5</v>
      </c>
      <c r="H5376" s="501">
        <v>107.54400000000001</v>
      </c>
    </row>
    <row r="5377" spans="1:8" x14ac:dyDescent="0.2">
      <c r="A5377" s="80">
        <v>42593</v>
      </c>
      <c r="B5377" s="81">
        <v>6</v>
      </c>
      <c r="H5377" s="501">
        <v>117.66000000000001</v>
      </c>
    </row>
    <row r="5378" spans="1:8" x14ac:dyDescent="0.2">
      <c r="A5378" s="80">
        <v>42593</v>
      </c>
      <c r="B5378" s="81">
        <v>7</v>
      </c>
      <c r="H5378" s="501">
        <v>127.15999999999998</v>
      </c>
    </row>
    <row r="5379" spans="1:8" x14ac:dyDescent="0.2">
      <c r="A5379" s="80">
        <v>42593</v>
      </c>
      <c r="B5379" s="81">
        <v>8</v>
      </c>
      <c r="H5379" s="501">
        <v>135.88400000000001</v>
      </c>
    </row>
    <row r="5380" spans="1:8" x14ac:dyDescent="0.2">
      <c r="A5380" s="80">
        <v>42593</v>
      </c>
      <c r="B5380" s="81">
        <v>9</v>
      </c>
      <c r="H5380" s="501">
        <v>148.72</v>
      </c>
    </row>
    <row r="5381" spans="1:8" x14ac:dyDescent="0.2">
      <c r="A5381" s="80">
        <v>42593</v>
      </c>
      <c r="B5381" s="81">
        <v>10</v>
      </c>
      <c r="H5381" s="501">
        <v>161.44399999999999</v>
      </c>
    </row>
    <row r="5382" spans="1:8" x14ac:dyDescent="0.2">
      <c r="A5382" s="80">
        <v>42593</v>
      </c>
      <c r="B5382" s="81">
        <v>11</v>
      </c>
      <c r="H5382" s="501">
        <v>173.30799999999999</v>
      </c>
    </row>
    <row r="5383" spans="1:8" x14ac:dyDescent="0.2">
      <c r="A5383" s="80">
        <v>42593</v>
      </c>
      <c r="B5383" s="81">
        <v>12</v>
      </c>
      <c r="H5383" s="501">
        <v>183.33199999999999</v>
      </c>
    </row>
    <row r="5384" spans="1:8" x14ac:dyDescent="0.2">
      <c r="A5384" s="80">
        <v>42593</v>
      </c>
      <c r="B5384" s="81">
        <v>13</v>
      </c>
      <c r="H5384" s="501">
        <v>192.268</v>
      </c>
    </row>
    <row r="5385" spans="1:8" x14ac:dyDescent="0.2">
      <c r="A5385" s="80">
        <v>42593</v>
      </c>
      <c r="B5385" s="81">
        <v>14</v>
      </c>
      <c r="H5385" s="501">
        <v>203.184</v>
      </c>
    </row>
    <row r="5386" spans="1:8" x14ac:dyDescent="0.2">
      <c r="A5386" s="80">
        <v>42593</v>
      </c>
      <c r="B5386" s="81">
        <v>15</v>
      </c>
      <c r="H5386" s="501">
        <v>215.292</v>
      </c>
    </row>
    <row r="5387" spans="1:8" x14ac:dyDescent="0.2">
      <c r="A5387" s="80">
        <v>42593</v>
      </c>
      <c r="B5387" s="81">
        <v>16</v>
      </c>
      <c r="H5387" s="501">
        <v>223.42799999999994</v>
      </c>
    </row>
    <row r="5388" spans="1:8" x14ac:dyDescent="0.2">
      <c r="A5388" s="80">
        <v>42593</v>
      </c>
      <c r="B5388" s="81">
        <v>17</v>
      </c>
      <c r="H5388" s="501">
        <v>223.83080000000001</v>
      </c>
    </row>
    <row r="5389" spans="1:8" x14ac:dyDescent="0.2">
      <c r="A5389" s="80">
        <v>42593</v>
      </c>
      <c r="B5389" s="81">
        <v>18</v>
      </c>
      <c r="H5389" s="501">
        <v>219.78030000000001</v>
      </c>
    </row>
    <row r="5390" spans="1:8" x14ac:dyDescent="0.2">
      <c r="A5390" s="80">
        <v>42593</v>
      </c>
      <c r="B5390" s="81">
        <v>19</v>
      </c>
      <c r="H5390" s="501">
        <v>201.54920000000001</v>
      </c>
    </row>
    <row r="5391" spans="1:8" x14ac:dyDescent="0.2">
      <c r="A5391" s="80">
        <v>42593</v>
      </c>
      <c r="B5391" s="81">
        <v>20</v>
      </c>
      <c r="H5391" s="501">
        <v>183.50349999999997</v>
      </c>
    </row>
    <row r="5392" spans="1:8" x14ac:dyDescent="0.2">
      <c r="A5392" s="80">
        <v>42593</v>
      </c>
      <c r="B5392" s="81">
        <v>21</v>
      </c>
      <c r="H5392" s="501">
        <v>176.5411</v>
      </c>
    </row>
    <row r="5393" spans="1:8" x14ac:dyDescent="0.2">
      <c r="A5393" s="80">
        <v>42593</v>
      </c>
      <c r="B5393" s="81">
        <v>22</v>
      </c>
      <c r="H5393" s="501">
        <v>164.05290000000002</v>
      </c>
    </row>
    <row r="5394" spans="1:8" x14ac:dyDescent="0.2">
      <c r="A5394" s="80">
        <v>42593</v>
      </c>
      <c r="B5394" s="81">
        <v>23</v>
      </c>
      <c r="H5394" s="501">
        <v>147.50420000000003</v>
      </c>
    </row>
    <row r="5395" spans="1:8" x14ac:dyDescent="0.2">
      <c r="A5395" s="80">
        <v>42593</v>
      </c>
      <c r="B5395" s="81">
        <v>24</v>
      </c>
      <c r="H5395" s="501">
        <v>132.9</v>
      </c>
    </row>
    <row r="5396" spans="1:8" x14ac:dyDescent="0.2">
      <c r="A5396" s="80">
        <v>42594</v>
      </c>
      <c r="B5396" s="81">
        <v>1</v>
      </c>
      <c r="H5396" s="501">
        <v>121.02</v>
      </c>
    </row>
    <row r="5397" spans="1:8" x14ac:dyDescent="0.2">
      <c r="A5397" s="80">
        <v>42594</v>
      </c>
      <c r="B5397" s="81">
        <v>2</v>
      </c>
      <c r="H5397" s="501">
        <v>113.096</v>
      </c>
    </row>
    <row r="5398" spans="1:8" x14ac:dyDescent="0.2">
      <c r="A5398" s="80">
        <v>42594</v>
      </c>
      <c r="B5398" s="81">
        <v>3</v>
      </c>
      <c r="H5398" s="501">
        <v>107.236</v>
      </c>
    </row>
    <row r="5399" spans="1:8" x14ac:dyDescent="0.2">
      <c r="A5399" s="80">
        <v>42594</v>
      </c>
      <c r="B5399" s="81">
        <v>4</v>
      </c>
      <c r="H5399" s="501">
        <v>103.18399999999998</v>
      </c>
    </row>
    <row r="5400" spans="1:8" x14ac:dyDescent="0.2">
      <c r="A5400" s="80">
        <v>42594</v>
      </c>
      <c r="B5400" s="81">
        <v>5</v>
      </c>
      <c r="H5400" s="501">
        <v>106.696</v>
      </c>
    </row>
    <row r="5401" spans="1:8" x14ac:dyDescent="0.2">
      <c r="A5401" s="80">
        <v>42594</v>
      </c>
      <c r="B5401" s="81">
        <v>6</v>
      </c>
      <c r="H5401" s="501">
        <v>115.744</v>
      </c>
    </row>
    <row r="5402" spans="1:8" x14ac:dyDescent="0.2">
      <c r="A5402" s="80">
        <v>42594</v>
      </c>
      <c r="B5402" s="81">
        <v>7</v>
      </c>
      <c r="H5402" s="501">
        <v>125.08000000000001</v>
      </c>
    </row>
    <row r="5403" spans="1:8" x14ac:dyDescent="0.2">
      <c r="A5403" s="80">
        <v>42594</v>
      </c>
      <c r="B5403" s="81">
        <v>8</v>
      </c>
      <c r="H5403" s="501">
        <v>135.63999999999999</v>
      </c>
    </row>
    <row r="5404" spans="1:8" x14ac:dyDescent="0.2">
      <c r="A5404" s="80">
        <v>42594</v>
      </c>
      <c r="B5404" s="81">
        <v>9</v>
      </c>
      <c r="H5404" s="501">
        <v>150.89599999999999</v>
      </c>
    </row>
    <row r="5405" spans="1:8" x14ac:dyDescent="0.2">
      <c r="A5405" s="80">
        <v>42594</v>
      </c>
      <c r="B5405" s="81">
        <v>10</v>
      </c>
      <c r="H5405" s="501">
        <v>164.49999999999997</v>
      </c>
    </row>
    <row r="5406" spans="1:8" x14ac:dyDescent="0.2">
      <c r="A5406" s="80">
        <v>42594</v>
      </c>
      <c r="B5406" s="81">
        <v>11</v>
      </c>
      <c r="H5406" s="501">
        <v>176.79599999999999</v>
      </c>
    </row>
    <row r="5407" spans="1:8" x14ac:dyDescent="0.2">
      <c r="A5407" s="80">
        <v>42594</v>
      </c>
      <c r="B5407" s="81">
        <v>12</v>
      </c>
      <c r="H5407" s="501">
        <v>187.15599999999998</v>
      </c>
    </row>
    <row r="5408" spans="1:8" x14ac:dyDescent="0.2">
      <c r="A5408" s="80">
        <v>42594</v>
      </c>
      <c r="B5408" s="81">
        <v>13</v>
      </c>
      <c r="H5408" s="501">
        <v>199.41200000000001</v>
      </c>
    </row>
    <row r="5409" spans="1:8" x14ac:dyDescent="0.2">
      <c r="A5409" s="80">
        <v>42594</v>
      </c>
      <c r="B5409" s="81">
        <v>14</v>
      </c>
      <c r="H5409" s="501">
        <v>211.29200000000003</v>
      </c>
    </row>
    <row r="5410" spans="1:8" x14ac:dyDescent="0.2">
      <c r="A5410" s="80">
        <v>42594</v>
      </c>
      <c r="B5410" s="81">
        <v>15</v>
      </c>
      <c r="H5410" s="501">
        <v>222.26</v>
      </c>
    </row>
    <row r="5411" spans="1:8" x14ac:dyDescent="0.2">
      <c r="A5411" s="80">
        <v>42594</v>
      </c>
      <c r="B5411" s="81">
        <v>16</v>
      </c>
      <c r="H5411" s="501">
        <v>230.56</v>
      </c>
    </row>
    <row r="5412" spans="1:8" x14ac:dyDescent="0.2">
      <c r="A5412" s="80">
        <v>42594</v>
      </c>
      <c r="B5412" s="81">
        <v>17</v>
      </c>
      <c r="H5412" s="501">
        <v>231.56090000000003</v>
      </c>
    </row>
    <row r="5413" spans="1:8" x14ac:dyDescent="0.2">
      <c r="A5413" s="80">
        <v>42594</v>
      </c>
      <c r="B5413" s="81">
        <v>18</v>
      </c>
      <c r="H5413" s="501">
        <v>225.22969999999998</v>
      </c>
    </row>
    <row r="5414" spans="1:8" x14ac:dyDescent="0.2">
      <c r="A5414" s="80">
        <v>42594</v>
      </c>
      <c r="B5414" s="81">
        <v>19</v>
      </c>
      <c r="H5414" s="501">
        <v>206.86170000000001</v>
      </c>
    </row>
    <row r="5415" spans="1:8" x14ac:dyDescent="0.2">
      <c r="A5415" s="80">
        <v>42594</v>
      </c>
      <c r="B5415" s="81">
        <v>20</v>
      </c>
      <c r="H5415" s="501">
        <v>188.62409999999997</v>
      </c>
    </row>
    <row r="5416" spans="1:8" x14ac:dyDescent="0.2">
      <c r="A5416" s="80">
        <v>42594</v>
      </c>
      <c r="B5416" s="81">
        <v>21</v>
      </c>
      <c r="H5416" s="501">
        <v>180.96630000000002</v>
      </c>
    </row>
    <row r="5417" spans="1:8" x14ac:dyDescent="0.2">
      <c r="A5417" s="80">
        <v>42594</v>
      </c>
      <c r="B5417" s="81">
        <v>22</v>
      </c>
      <c r="H5417" s="501">
        <v>166.99600000000001</v>
      </c>
    </row>
    <row r="5418" spans="1:8" x14ac:dyDescent="0.2">
      <c r="A5418" s="80">
        <v>42594</v>
      </c>
      <c r="B5418" s="81">
        <v>23</v>
      </c>
      <c r="H5418" s="501">
        <v>150.86000000000001</v>
      </c>
    </row>
    <row r="5419" spans="1:8" x14ac:dyDescent="0.2">
      <c r="A5419" s="80">
        <v>42594</v>
      </c>
      <c r="B5419" s="81">
        <v>24</v>
      </c>
      <c r="H5419" s="501">
        <v>136.44799999999998</v>
      </c>
    </row>
    <row r="5420" spans="1:8" x14ac:dyDescent="0.2">
      <c r="A5420" s="80">
        <v>42595</v>
      </c>
      <c r="B5420" s="81">
        <v>1</v>
      </c>
      <c r="H5420" s="501">
        <v>124.51600000000001</v>
      </c>
    </row>
    <row r="5421" spans="1:8" x14ac:dyDescent="0.2">
      <c r="A5421" s="80">
        <v>42595</v>
      </c>
      <c r="B5421" s="81">
        <v>2</v>
      </c>
      <c r="H5421" s="501">
        <v>116.45999999999998</v>
      </c>
    </row>
    <row r="5422" spans="1:8" x14ac:dyDescent="0.2">
      <c r="A5422" s="80">
        <v>42595</v>
      </c>
      <c r="B5422" s="81">
        <v>3</v>
      </c>
      <c r="H5422" s="501">
        <v>110.22799999999999</v>
      </c>
    </row>
    <row r="5423" spans="1:8" x14ac:dyDescent="0.2">
      <c r="A5423" s="80">
        <v>42595</v>
      </c>
      <c r="B5423" s="81">
        <v>4</v>
      </c>
      <c r="H5423" s="501">
        <v>106.44000000000001</v>
      </c>
    </row>
    <row r="5424" spans="1:8" x14ac:dyDescent="0.2">
      <c r="A5424" s="80">
        <v>42595</v>
      </c>
      <c r="B5424" s="81">
        <v>5</v>
      </c>
      <c r="H5424" s="501">
        <v>105.572</v>
      </c>
    </row>
    <row r="5425" spans="1:8" x14ac:dyDescent="0.2">
      <c r="A5425" s="80">
        <v>42595</v>
      </c>
      <c r="B5425" s="81">
        <v>6</v>
      </c>
      <c r="H5425" s="501">
        <v>107.288</v>
      </c>
    </row>
    <row r="5426" spans="1:8" x14ac:dyDescent="0.2">
      <c r="A5426" s="80">
        <v>42595</v>
      </c>
      <c r="B5426" s="81">
        <v>7</v>
      </c>
      <c r="H5426" s="501">
        <v>108.896</v>
      </c>
    </row>
    <row r="5427" spans="1:8" x14ac:dyDescent="0.2">
      <c r="A5427" s="80">
        <v>42595</v>
      </c>
      <c r="B5427" s="81">
        <v>8</v>
      </c>
      <c r="H5427" s="501">
        <v>119.64400000000001</v>
      </c>
    </row>
    <row r="5428" spans="1:8" x14ac:dyDescent="0.2">
      <c r="A5428" s="80">
        <v>42595</v>
      </c>
      <c r="B5428" s="81">
        <v>9</v>
      </c>
      <c r="H5428" s="501">
        <v>135.93600000000001</v>
      </c>
    </row>
    <row r="5429" spans="1:8" x14ac:dyDescent="0.2">
      <c r="A5429" s="80">
        <v>42595</v>
      </c>
      <c r="B5429" s="81">
        <v>10</v>
      </c>
      <c r="H5429" s="501">
        <v>151.39999999999998</v>
      </c>
    </row>
    <row r="5430" spans="1:8" x14ac:dyDescent="0.2">
      <c r="A5430" s="80">
        <v>42595</v>
      </c>
      <c r="B5430" s="81">
        <v>11</v>
      </c>
      <c r="H5430" s="501">
        <v>164.92</v>
      </c>
    </row>
    <row r="5431" spans="1:8" x14ac:dyDescent="0.2">
      <c r="A5431" s="80">
        <v>42595</v>
      </c>
      <c r="B5431" s="81">
        <v>12</v>
      </c>
      <c r="H5431" s="501">
        <v>179.024</v>
      </c>
    </row>
    <row r="5432" spans="1:8" x14ac:dyDescent="0.2">
      <c r="A5432" s="80">
        <v>42595</v>
      </c>
      <c r="B5432" s="81">
        <v>13</v>
      </c>
      <c r="H5432" s="501">
        <v>194.97599999999997</v>
      </c>
    </row>
    <row r="5433" spans="1:8" x14ac:dyDescent="0.2">
      <c r="A5433" s="80">
        <v>42595</v>
      </c>
      <c r="B5433" s="81">
        <v>14</v>
      </c>
      <c r="H5433" s="501">
        <v>208.66800000000003</v>
      </c>
    </row>
    <row r="5434" spans="1:8" x14ac:dyDescent="0.2">
      <c r="A5434" s="80">
        <v>42595</v>
      </c>
      <c r="B5434" s="81">
        <v>15</v>
      </c>
      <c r="H5434" s="501">
        <v>222.53200000000001</v>
      </c>
    </row>
    <row r="5435" spans="1:8" x14ac:dyDescent="0.2">
      <c r="A5435" s="80">
        <v>42595</v>
      </c>
      <c r="B5435" s="81">
        <v>16</v>
      </c>
      <c r="H5435" s="501">
        <v>228.904</v>
      </c>
    </row>
    <row r="5436" spans="1:8" x14ac:dyDescent="0.2">
      <c r="A5436" s="80">
        <v>42595</v>
      </c>
      <c r="B5436" s="81">
        <v>17</v>
      </c>
      <c r="H5436" s="501">
        <v>230.35599999999997</v>
      </c>
    </row>
    <row r="5437" spans="1:8" x14ac:dyDescent="0.2">
      <c r="A5437" s="80">
        <v>42595</v>
      </c>
      <c r="B5437" s="81">
        <v>18</v>
      </c>
      <c r="H5437" s="501">
        <v>222.012</v>
      </c>
    </row>
    <row r="5438" spans="1:8" x14ac:dyDescent="0.2">
      <c r="A5438" s="80">
        <v>42595</v>
      </c>
      <c r="B5438" s="81">
        <v>19</v>
      </c>
      <c r="H5438" s="501">
        <v>207.56799999999998</v>
      </c>
    </row>
    <row r="5439" spans="1:8" x14ac:dyDescent="0.2">
      <c r="A5439" s="80">
        <v>42595</v>
      </c>
      <c r="B5439" s="81">
        <v>20</v>
      </c>
      <c r="H5439" s="501">
        <v>193.79599999999999</v>
      </c>
    </row>
    <row r="5440" spans="1:8" x14ac:dyDescent="0.2">
      <c r="A5440" s="80">
        <v>42595</v>
      </c>
      <c r="B5440" s="81">
        <v>21</v>
      </c>
      <c r="H5440" s="501">
        <v>186.73600000000002</v>
      </c>
    </row>
    <row r="5441" spans="1:8" x14ac:dyDescent="0.2">
      <c r="A5441" s="80">
        <v>42595</v>
      </c>
      <c r="B5441" s="81">
        <v>22</v>
      </c>
      <c r="H5441" s="501">
        <v>174.82399999999998</v>
      </c>
    </row>
    <row r="5442" spans="1:8" x14ac:dyDescent="0.2">
      <c r="A5442" s="80">
        <v>42595</v>
      </c>
      <c r="B5442" s="81">
        <v>23</v>
      </c>
      <c r="H5442" s="501">
        <v>159.36800000000002</v>
      </c>
    </row>
    <row r="5443" spans="1:8" x14ac:dyDescent="0.2">
      <c r="A5443" s="80">
        <v>42595</v>
      </c>
      <c r="B5443" s="81">
        <v>24</v>
      </c>
      <c r="H5443" s="501">
        <v>145.12</v>
      </c>
    </row>
    <row r="5444" spans="1:8" x14ac:dyDescent="0.2">
      <c r="A5444" s="80">
        <v>42596</v>
      </c>
      <c r="B5444" s="81">
        <v>1</v>
      </c>
      <c r="H5444" s="501">
        <v>132.34799999999998</v>
      </c>
    </row>
    <row r="5445" spans="1:8" x14ac:dyDescent="0.2">
      <c r="A5445" s="80">
        <v>42596</v>
      </c>
      <c r="B5445" s="81">
        <v>2</v>
      </c>
      <c r="H5445" s="501">
        <v>122.57600000000001</v>
      </c>
    </row>
    <row r="5446" spans="1:8" x14ac:dyDescent="0.2">
      <c r="A5446" s="80">
        <v>42596</v>
      </c>
      <c r="B5446" s="81">
        <v>3</v>
      </c>
      <c r="H5446" s="501">
        <v>115.41999999999999</v>
      </c>
    </row>
    <row r="5447" spans="1:8" x14ac:dyDescent="0.2">
      <c r="A5447" s="80">
        <v>42596</v>
      </c>
      <c r="B5447" s="81">
        <v>4</v>
      </c>
      <c r="H5447" s="501">
        <v>111.11200000000001</v>
      </c>
    </row>
    <row r="5448" spans="1:8" x14ac:dyDescent="0.2">
      <c r="A5448" s="80">
        <v>42596</v>
      </c>
      <c r="B5448" s="81">
        <v>5</v>
      </c>
      <c r="H5448" s="501">
        <v>109.02800000000001</v>
      </c>
    </row>
    <row r="5449" spans="1:8" x14ac:dyDescent="0.2">
      <c r="A5449" s="80">
        <v>42596</v>
      </c>
      <c r="B5449" s="81">
        <v>6</v>
      </c>
      <c r="H5449" s="501">
        <v>109.964</v>
      </c>
    </row>
    <row r="5450" spans="1:8" x14ac:dyDescent="0.2">
      <c r="A5450" s="80">
        <v>42596</v>
      </c>
      <c r="B5450" s="81">
        <v>7</v>
      </c>
      <c r="H5450" s="501">
        <v>109.75200000000001</v>
      </c>
    </row>
    <row r="5451" spans="1:8" x14ac:dyDescent="0.2">
      <c r="A5451" s="80">
        <v>42596</v>
      </c>
      <c r="B5451" s="81">
        <v>8</v>
      </c>
      <c r="H5451" s="501">
        <v>116.51599999999998</v>
      </c>
    </row>
    <row r="5452" spans="1:8" x14ac:dyDescent="0.2">
      <c r="A5452" s="80">
        <v>42596</v>
      </c>
      <c r="B5452" s="81">
        <v>9</v>
      </c>
      <c r="H5452" s="501">
        <v>131.48399999999998</v>
      </c>
    </row>
    <row r="5453" spans="1:8" x14ac:dyDescent="0.2">
      <c r="A5453" s="80">
        <v>42596</v>
      </c>
      <c r="B5453" s="81">
        <v>10</v>
      </c>
      <c r="H5453" s="501">
        <v>146.876</v>
      </c>
    </row>
    <row r="5454" spans="1:8" x14ac:dyDescent="0.2">
      <c r="A5454" s="80">
        <v>42596</v>
      </c>
      <c r="B5454" s="81">
        <v>11</v>
      </c>
      <c r="H5454" s="501">
        <v>165.60400000000001</v>
      </c>
    </row>
    <row r="5455" spans="1:8" x14ac:dyDescent="0.2">
      <c r="A5455" s="80">
        <v>42596</v>
      </c>
      <c r="B5455" s="81">
        <v>12</v>
      </c>
      <c r="H5455" s="501">
        <v>183.56800000000001</v>
      </c>
    </row>
    <row r="5456" spans="1:8" x14ac:dyDescent="0.2">
      <c r="A5456" s="80">
        <v>42596</v>
      </c>
      <c r="B5456" s="81">
        <v>13</v>
      </c>
      <c r="H5456" s="501">
        <v>204.416</v>
      </c>
    </row>
    <row r="5457" spans="1:8" x14ac:dyDescent="0.2">
      <c r="A5457" s="80">
        <v>42596</v>
      </c>
      <c r="B5457" s="81">
        <v>14</v>
      </c>
      <c r="H5457" s="501">
        <v>223.24799999999999</v>
      </c>
    </row>
    <row r="5458" spans="1:8" x14ac:dyDescent="0.2">
      <c r="A5458" s="80">
        <v>42596</v>
      </c>
      <c r="B5458" s="81">
        <v>15</v>
      </c>
      <c r="H5458" s="501">
        <v>234.08510000000001</v>
      </c>
    </row>
    <row r="5459" spans="1:8" x14ac:dyDescent="0.2">
      <c r="A5459" s="80">
        <v>42596</v>
      </c>
      <c r="B5459" s="81">
        <v>16</v>
      </c>
      <c r="H5459" s="501">
        <v>236.8459</v>
      </c>
    </row>
    <row r="5460" spans="1:8" x14ac:dyDescent="0.2">
      <c r="A5460" s="80">
        <v>42596</v>
      </c>
      <c r="B5460" s="81">
        <v>17</v>
      </c>
      <c r="H5460" s="501">
        <v>239.81390000000002</v>
      </c>
    </row>
    <row r="5461" spans="1:8" x14ac:dyDescent="0.2">
      <c r="A5461" s="80">
        <v>42596</v>
      </c>
      <c r="B5461" s="81">
        <v>18</v>
      </c>
      <c r="H5461" s="501">
        <v>241.55370000000002</v>
      </c>
    </row>
    <row r="5462" spans="1:8" x14ac:dyDescent="0.2">
      <c r="A5462" s="80">
        <v>42596</v>
      </c>
      <c r="B5462" s="81">
        <v>19</v>
      </c>
      <c r="H5462" s="501">
        <v>234.41730000000001</v>
      </c>
    </row>
    <row r="5463" spans="1:8" x14ac:dyDescent="0.2">
      <c r="A5463" s="80">
        <v>42596</v>
      </c>
      <c r="B5463" s="81">
        <v>20</v>
      </c>
      <c r="H5463" s="501">
        <v>223.95499999999998</v>
      </c>
    </row>
    <row r="5464" spans="1:8" x14ac:dyDescent="0.2">
      <c r="A5464" s="80">
        <v>42596</v>
      </c>
      <c r="B5464" s="81">
        <v>21</v>
      </c>
      <c r="H5464" s="501">
        <v>218.36400000000003</v>
      </c>
    </row>
    <row r="5465" spans="1:8" x14ac:dyDescent="0.2">
      <c r="A5465" s="80">
        <v>42596</v>
      </c>
      <c r="B5465" s="81">
        <v>22</v>
      </c>
      <c r="H5465" s="501">
        <v>201.01839999999999</v>
      </c>
    </row>
    <row r="5466" spans="1:8" x14ac:dyDescent="0.2">
      <c r="A5466" s="80">
        <v>42596</v>
      </c>
      <c r="B5466" s="81">
        <v>23</v>
      </c>
      <c r="H5466" s="501">
        <v>179.13360000000003</v>
      </c>
    </row>
    <row r="5467" spans="1:8" x14ac:dyDescent="0.2">
      <c r="A5467" s="80">
        <v>42596</v>
      </c>
      <c r="B5467" s="81">
        <v>24</v>
      </c>
      <c r="H5467" s="501">
        <v>158.83759999999998</v>
      </c>
    </row>
    <row r="5468" spans="1:8" x14ac:dyDescent="0.2">
      <c r="A5468" s="80">
        <v>42597</v>
      </c>
      <c r="B5468" s="81">
        <v>1</v>
      </c>
      <c r="H5468" s="501">
        <v>141.89839999999998</v>
      </c>
    </row>
    <row r="5469" spans="1:8" x14ac:dyDescent="0.2">
      <c r="A5469" s="80">
        <v>42597</v>
      </c>
      <c r="B5469" s="81">
        <v>2</v>
      </c>
      <c r="H5469" s="501">
        <v>131.32479999999998</v>
      </c>
    </row>
    <row r="5470" spans="1:8" x14ac:dyDescent="0.2">
      <c r="A5470" s="80">
        <v>42597</v>
      </c>
      <c r="B5470" s="81">
        <v>3</v>
      </c>
      <c r="H5470" s="501">
        <v>124.18560000000001</v>
      </c>
    </row>
    <row r="5471" spans="1:8" x14ac:dyDescent="0.2">
      <c r="A5471" s="80">
        <v>42597</v>
      </c>
      <c r="B5471" s="81">
        <v>4</v>
      </c>
      <c r="H5471" s="501">
        <v>120.53919900000001</v>
      </c>
    </row>
    <row r="5472" spans="1:8" x14ac:dyDescent="0.2">
      <c r="A5472" s="80">
        <v>42597</v>
      </c>
      <c r="B5472" s="81">
        <v>5</v>
      </c>
      <c r="H5472" s="501">
        <v>125.17440000000001</v>
      </c>
    </row>
    <row r="5473" spans="1:8" x14ac:dyDescent="0.2">
      <c r="A5473" s="80">
        <v>42597</v>
      </c>
      <c r="B5473" s="81">
        <v>6</v>
      </c>
      <c r="H5473" s="501">
        <v>134.7456</v>
      </c>
    </row>
    <row r="5474" spans="1:8" x14ac:dyDescent="0.2">
      <c r="A5474" s="80">
        <v>42597</v>
      </c>
      <c r="B5474" s="81">
        <v>7</v>
      </c>
      <c r="H5474" s="501">
        <v>143.77119999999999</v>
      </c>
    </row>
    <row r="5475" spans="1:8" x14ac:dyDescent="0.2">
      <c r="A5475" s="80">
        <v>42597</v>
      </c>
      <c r="B5475" s="81">
        <v>8</v>
      </c>
      <c r="H5475" s="501">
        <v>157.72599999999997</v>
      </c>
    </row>
    <row r="5476" spans="1:8" x14ac:dyDescent="0.2">
      <c r="A5476" s="80">
        <v>42597</v>
      </c>
      <c r="B5476" s="81">
        <v>9</v>
      </c>
      <c r="H5476" s="501">
        <v>175.59800000000001</v>
      </c>
    </row>
    <row r="5477" spans="1:8" x14ac:dyDescent="0.2">
      <c r="A5477" s="80">
        <v>42597</v>
      </c>
      <c r="B5477" s="81">
        <v>10</v>
      </c>
      <c r="H5477" s="501">
        <v>194.59520000000001</v>
      </c>
    </row>
    <row r="5478" spans="1:8" x14ac:dyDescent="0.2">
      <c r="A5478" s="80">
        <v>42597</v>
      </c>
      <c r="B5478" s="81">
        <v>11</v>
      </c>
      <c r="H5478" s="501">
        <v>214.30280000000002</v>
      </c>
    </row>
    <row r="5479" spans="1:8" x14ac:dyDescent="0.2">
      <c r="A5479" s="80">
        <v>42597</v>
      </c>
      <c r="B5479" s="81">
        <v>12</v>
      </c>
      <c r="H5479" s="501">
        <v>233.15400000000002</v>
      </c>
    </row>
    <row r="5480" spans="1:8" x14ac:dyDescent="0.2">
      <c r="A5480" s="80">
        <v>42597</v>
      </c>
      <c r="B5480" s="81">
        <v>13</v>
      </c>
      <c r="H5480" s="501">
        <v>248.93199999999999</v>
      </c>
    </row>
    <row r="5481" spans="1:8" x14ac:dyDescent="0.2">
      <c r="A5481" s="80">
        <v>42597</v>
      </c>
      <c r="B5481" s="81">
        <v>14</v>
      </c>
      <c r="H5481" s="501">
        <v>264.45519999999999</v>
      </c>
    </row>
    <row r="5482" spans="1:8" x14ac:dyDescent="0.2">
      <c r="A5482" s="80">
        <v>42597</v>
      </c>
      <c r="B5482" s="81">
        <v>15</v>
      </c>
      <c r="H5482" s="501">
        <v>279.15280000000001</v>
      </c>
    </row>
    <row r="5483" spans="1:8" x14ac:dyDescent="0.2">
      <c r="A5483" s="80">
        <v>42597</v>
      </c>
      <c r="B5483" s="81">
        <v>16</v>
      </c>
      <c r="H5483" s="501">
        <v>280.95999999999998</v>
      </c>
    </row>
    <row r="5484" spans="1:8" x14ac:dyDescent="0.2">
      <c r="A5484" s="80">
        <v>42597</v>
      </c>
      <c r="B5484" s="81">
        <v>17</v>
      </c>
      <c r="H5484" s="501">
        <v>274.61519999999996</v>
      </c>
    </row>
    <row r="5485" spans="1:8" x14ac:dyDescent="0.2">
      <c r="A5485" s="80">
        <v>42597</v>
      </c>
      <c r="B5485" s="81">
        <v>18</v>
      </c>
      <c r="H5485" s="501">
        <v>266.46360000000004</v>
      </c>
    </row>
    <row r="5486" spans="1:8" x14ac:dyDescent="0.2">
      <c r="A5486" s="80">
        <v>42597</v>
      </c>
      <c r="B5486" s="81">
        <v>19</v>
      </c>
      <c r="H5486" s="501">
        <v>248.8972</v>
      </c>
    </row>
    <row r="5487" spans="1:8" x14ac:dyDescent="0.2">
      <c r="A5487" s="80">
        <v>42597</v>
      </c>
      <c r="B5487" s="81">
        <v>20</v>
      </c>
      <c r="H5487" s="501">
        <v>229.21919999999997</v>
      </c>
    </row>
    <row r="5488" spans="1:8" x14ac:dyDescent="0.2">
      <c r="A5488" s="80">
        <v>42597</v>
      </c>
      <c r="B5488" s="81">
        <v>21</v>
      </c>
      <c r="H5488" s="501">
        <v>216.86479999999997</v>
      </c>
    </row>
    <row r="5489" spans="1:8" x14ac:dyDescent="0.2">
      <c r="A5489" s="80">
        <v>42597</v>
      </c>
      <c r="B5489" s="81">
        <v>22</v>
      </c>
      <c r="H5489" s="501">
        <v>196.4</v>
      </c>
    </row>
    <row r="5490" spans="1:8" x14ac:dyDescent="0.2">
      <c r="A5490" s="80">
        <v>42597</v>
      </c>
      <c r="B5490" s="81">
        <v>23</v>
      </c>
      <c r="H5490" s="501">
        <v>170.96080000000001</v>
      </c>
    </row>
    <row r="5491" spans="1:8" x14ac:dyDescent="0.2">
      <c r="A5491" s="80">
        <v>42597</v>
      </c>
      <c r="B5491" s="81">
        <v>24</v>
      </c>
      <c r="H5491" s="501">
        <v>148.57920000000001</v>
      </c>
    </row>
    <row r="5492" spans="1:8" x14ac:dyDescent="0.2">
      <c r="A5492" s="80">
        <v>42598</v>
      </c>
      <c r="B5492" s="81">
        <v>1</v>
      </c>
      <c r="H5492" s="501">
        <v>130.56719999999999</v>
      </c>
    </row>
    <row r="5493" spans="1:8" x14ac:dyDescent="0.2">
      <c r="A5493" s="80">
        <v>42598</v>
      </c>
      <c r="B5493" s="81">
        <v>2</v>
      </c>
      <c r="H5493" s="501">
        <v>119.2296</v>
      </c>
    </row>
    <row r="5494" spans="1:8" x14ac:dyDescent="0.2">
      <c r="A5494" s="80">
        <v>42598</v>
      </c>
      <c r="B5494" s="81">
        <v>3</v>
      </c>
      <c r="H5494" s="501">
        <v>111.820798</v>
      </c>
    </row>
    <row r="5495" spans="1:8" x14ac:dyDescent="0.2">
      <c r="A5495" s="80">
        <v>42598</v>
      </c>
      <c r="B5495" s="81">
        <v>4</v>
      </c>
      <c r="H5495" s="501">
        <v>107.88000299999999</v>
      </c>
    </row>
    <row r="5496" spans="1:8" x14ac:dyDescent="0.2">
      <c r="A5496" s="80">
        <v>42598</v>
      </c>
      <c r="B5496" s="81">
        <v>5</v>
      </c>
      <c r="H5496" s="501">
        <v>108.739198</v>
      </c>
    </row>
    <row r="5497" spans="1:8" x14ac:dyDescent="0.2">
      <c r="A5497" s="80">
        <v>42598</v>
      </c>
      <c r="B5497" s="81">
        <v>6</v>
      </c>
      <c r="H5497" s="501">
        <v>117.658396</v>
      </c>
    </row>
    <row r="5498" spans="1:8" x14ac:dyDescent="0.2">
      <c r="A5498" s="80">
        <v>42598</v>
      </c>
      <c r="B5498" s="81">
        <v>7</v>
      </c>
      <c r="H5498" s="501">
        <v>126.63440000000001</v>
      </c>
    </row>
    <row r="5499" spans="1:8" x14ac:dyDescent="0.2">
      <c r="A5499" s="80">
        <v>42598</v>
      </c>
      <c r="B5499" s="81">
        <v>8</v>
      </c>
      <c r="H5499" s="501">
        <v>137.256</v>
      </c>
    </row>
    <row r="5500" spans="1:8" x14ac:dyDescent="0.2">
      <c r="A5500" s="80">
        <v>42598</v>
      </c>
      <c r="B5500" s="81">
        <v>9</v>
      </c>
      <c r="H5500" s="501">
        <v>153.56559999999999</v>
      </c>
    </row>
    <row r="5501" spans="1:8" x14ac:dyDescent="0.2">
      <c r="A5501" s="80">
        <v>42598</v>
      </c>
      <c r="B5501" s="81">
        <v>10</v>
      </c>
      <c r="H5501" s="501">
        <v>169.2184</v>
      </c>
    </row>
    <row r="5502" spans="1:8" x14ac:dyDescent="0.2">
      <c r="A5502" s="80">
        <v>42598</v>
      </c>
      <c r="B5502" s="81">
        <v>11</v>
      </c>
      <c r="H5502" s="501">
        <v>184.27440000000001</v>
      </c>
    </row>
    <row r="5503" spans="1:8" x14ac:dyDescent="0.2">
      <c r="A5503" s="80">
        <v>42598</v>
      </c>
      <c r="B5503" s="81">
        <v>12</v>
      </c>
      <c r="H5503" s="501">
        <v>200.6696</v>
      </c>
    </row>
    <row r="5504" spans="1:8" x14ac:dyDescent="0.2">
      <c r="A5504" s="80">
        <v>42598</v>
      </c>
      <c r="B5504" s="81">
        <v>13</v>
      </c>
      <c r="H5504" s="501">
        <v>218.84799999999998</v>
      </c>
    </row>
    <row r="5505" spans="1:8" x14ac:dyDescent="0.2">
      <c r="A5505" s="80">
        <v>42598</v>
      </c>
      <c r="B5505" s="81">
        <v>14</v>
      </c>
      <c r="H5505" s="501">
        <v>238.51600000000002</v>
      </c>
    </row>
    <row r="5506" spans="1:8" x14ac:dyDescent="0.2">
      <c r="A5506" s="80">
        <v>42598</v>
      </c>
      <c r="B5506" s="81">
        <v>15</v>
      </c>
      <c r="H5506" s="501">
        <v>256.04559999999998</v>
      </c>
    </row>
    <row r="5507" spans="1:8" x14ac:dyDescent="0.2">
      <c r="A5507" s="80">
        <v>42598</v>
      </c>
      <c r="B5507" s="81">
        <v>16</v>
      </c>
      <c r="H5507" s="501">
        <v>268.81129999999996</v>
      </c>
    </row>
    <row r="5508" spans="1:8" x14ac:dyDescent="0.2">
      <c r="A5508" s="80">
        <v>42598</v>
      </c>
      <c r="B5508" s="81">
        <v>17</v>
      </c>
      <c r="H5508" s="501">
        <v>270.89580000000001</v>
      </c>
    </row>
    <row r="5509" spans="1:8" x14ac:dyDescent="0.2">
      <c r="A5509" s="80">
        <v>42598</v>
      </c>
      <c r="B5509" s="81">
        <v>18</v>
      </c>
      <c r="H5509" s="501">
        <v>259.34139999999996</v>
      </c>
    </row>
    <row r="5510" spans="1:8" x14ac:dyDescent="0.2">
      <c r="A5510" s="80">
        <v>42598</v>
      </c>
      <c r="B5510" s="81">
        <v>19</v>
      </c>
      <c r="H5510" s="501">
        <v>244.01709999999997</v>
      </c>
    </row>
    <row r="5511" spans="1:8" x14ac:dyDescent="0.2">
      <c r="A5511" s="80">
        <v>42598</v>
      </c>
      <c r="B5511" s="81">
        <v>20</v>
      </c>
      <c r="H5511" s="501">
        <v>222.1138</v>
      </c>
    </row>
    <row r="5512" spans="1:8" x14ac:dyDescent="0.2">
      <c r="A5512" s="80">
        <v>42598</v>
      </c>
      <c r="B5512" s="81">
        <v>21</v>
      </c>
      <c r="H5512" s="501">
        <v>210.70939999999999</v>
      </c>
    </row>
    <row r="5513" spans="1:8" x14ac:dyDescent="0.2">
      <c r="A5513" s="80">
        <v>42598</v>
      </c>
      <c r="B5513" s="81">
        <v>22</v>
      </c>
      <c r="H5513" s="501">
        <v>189.92399999999998</v>
      </c>
    </row>
    <row r="5514" spans="1:8" x14ac:dyDescent="0.2">
      <c r="A5514" s="80">
        <v>42598</v>
      </c>
      <c r="B5514" s="81">
        <v>23</v>
      </c>
      <c r="H5514" s="501">
        <v>165.8192</v>
      </c>
    </row>
    <row r="5515" spans="1:8" x14ac:dyDescent="0.2">
      <c r="A5515" s="80">
        <v>42598</v>
      </c>
      <c r="B5515" s="81">
        <v>24</v>
      </c>
      <c r="H5515" s="501">
        <v>145.44</v>
      </c>
    </row>
    <row r="5516" spans="1:8" x14ac:dyDescent="0.2">
      <c r="A5516" s="80">
        <v>42599</v>
      </c>
      <c r="B5516" s="81">
        <v>1</v>
      </c>
      <c r="H5516" s="501">
        <v>129.05840000000001</v>
      </c>
    </row>
    <row r="5517" spans="1:8" x14ac:dyDescent="0.2">
      <c r="A5517" s="80">
        <v>42599</v>
      </c>
      <c r="B5517" s="81">
        <v>2</v>
      </c>
      <c r="H5517" s="501">
        <v>118.29119799999998</v>
      </c>
    </row>
    <row r="5518" spans="1:8" x14ac:dyDescent="0.2">
      <c r="A5518" s="80">
        <v>42599</v>
      </c>
      <c r="B5518" s="81">
        <v>3</v>
      </c>
      <c r="H5518" s="501">
        <v>110.74719899999999</v>
      </c>
    </row>
    <row r="5519" spans="1:8" x14ac:dyDescent="0.2">
      <c r="A5519" s="80">
        <v>42599</v>
      </c>
      <c r="B5519" s="81">
        <v>4</v>
      </c>
      <c r="H5519" s="501">
        <v>106.523202</v>
      </c>
    </row>
    <row r="5520" spans="1:8" x14ac:dyDescent="0.2">
      <c r="A5520" s="80">
        <v>42599</v>
      </c>
      <c r="B5520" s="81">
        <v>5</v>
      </c>
      <c r="H5520" s="501">
        <v>106.64480399999999</v>
      </c>
    </row>
    <row r="5521" spans="1:8" x14ac:dyDescent="0.2">
      <c r="A5521" s="80">
        <v>42599</v>
      </c>
      <c r="B5521" s="81">
        <v>6</v>
      </c>
      <c r="H5521" s="501">
        <v>115.2792</v>
      </c>
    </row>
    <row r="5522" spans="1:8" x14ac:dyDescent="0.2">
      <c r="A5522" s="80">
        <v>42599</v>
      </c>
      <c r="B5522" s="81">
        <v>7</v>
      </c>
      <c r="H5522" s="501">
        <v>124.93360000000001</v>
      </c>
    </row>
    <row r="5523" spans="1:8" x14ac:dyDescent="0.2">
      <c r="A5523" s="80">
        <v>42599</v>
      </c>
      <c r="B5523" s="81">
        <v>8</v>
      </c>
      <c r="H5523" s="501">
        <v>136.07599999999999</v>
      </c>
    </row>
    <row r="5524" spans="1:8" x14ac:dyDescent="0.2">
      <c r="A5524" s="80">
        <v>42599</v>
      </c>
      <c r="B5524" s="81">
        <v>9</v>
      </c>
      <c r="H5524" s="501">
        <v>153.05520000000001</v>
      </c>
    </row>
    <row r="5525" spans="1:8" x14ac:dyDescent="0.2">
      <c r="A5525" s="80">
        <v>42599</v>
      </c>
      <c r="B5525" s="81">
        <v>10</v>
      </c>
      <c r="H5525" s="501">
        <v>167.35599999999999</v>
      </c>
    </row>
    <row r="5526" spans="1:8" x14ac:dyDescent="0.2">
      <c r="A5526" s="80">
        <v>42599</v>
      </c>
      <c r="B5526" s="81">
        <v>11</v>
      </c>
      <c r="H5526" s="501">
        <v>183.30599999999998</v>
      </c>
    </row>
    <row r="5527" spans="1:8" x14ac:dyDescent="0.2">
      <c r="A5527" s="80">
        <v>42599</v>
      </c>
      <c r="B5527" s="81">
        <v>12</v>
      </c>
      <c r="H5527" s="501">
        <v>198.70319999999998</v>
      </c>
    </row>
    <row r="5528" spans="1:8" x14ac:dyDescent="0.2">
      <c r="A5528" s="80">
        <v>42599</v>
      </c>
      <c r="B5528" s="81">
        <v>13</v>
      </c>
      <c r="H5528" s="501">
        <v>214.13000000000002</v>
      </c>
    </row>
    <row r="5529" spans="1:8" x14ac:dyDescent="0.2">
      <c r="A5529" s="80">
        <v>42599</v>
      </c>
      <c r="B5529" s="81">
        <v>14</v>
      </c>
      <c r="H5529" s="501">
        <v>229.35650000000001</v>
      </c>
    </row>
    <row r="5530" spans="1:8" x14ac:dyDescent="0.2">
      <c r="A5530" s="80">
        <v>42599</v>
      </c>
      <c r="B5530" s="81">
        <v>15</v>
      </c>
      <c r="H5530" s="501">
        <v>241.7636</v>
      </c>
    </row>
    <row r="5531" spans="1:8" x14ac:dyDescent="0.2">
      <c r="A5531" s="80">
        <v>42599</v>
      </c>
      <c r="B5531" s="81">
        <v>16</v>
      </c>
      <c r="H5531" s="501">
        <v>250.76079999999999</v>
      </c>
    </row>
    <row r="5532" spans="1:8" x14ac:dyDescent="0.2">
      <c r="A5532" s="80">
        <v>42599</v>
      </c>
      <c r="B5532" s="81">
        <v>17</v>
      </c>
      <c r="H5532" s="501">
        <v>257.01679999999999</v>
      </c>
    </row>
    <row r="5533" spans="1:8" x14ac:dyDescent="0.2">
      <c r="A5533" s="80">
        <v>42599</v>
      </c>
      <c r="B5533" s="81">
        <v>18</v>
      </c>
      <c r="H5533" s="501">
        <v>253.55839999999995</v>
      </c>
    </row>
    <row r="5534" spans="1:8" x14ac:dyDescent="0.2">
      <c r="A5534" s="80">
        <v>42599</v>
      </c>
      <c r="B5534" s="81">
        <v>19</v>
      </c>
      <c r="H5534" s="501">
        <v>236.82399999999998</v>
      </c>
    </row>
    <row r="5535" spans="1:8" x14ac:dyDescent="0.2">
      <c r="A5535" s="80">
        <v>42599</v>
      </c>
      <c r="B5535" s="81">
        <v>20</v>
      </c>
      <c r="H5535" s="501">
        <v>218.80200000000005</v>
      </c>
    </row>
    <row r="5536" spans="1:8" x14ac:dyDescent="0.2">
      <c r="A5536" s="80">
        <v>42599</v>
      </c>
      <c r="B5536" s="81">
        <v>21</v>
      </c>
      <c r="H5536" s="501">
        <v>204.5376</v>
      </c>
    </row>
    <row r="5537" spans="1:8" x14ac:dyDescent="0.2">
      <c r="A5537" s="80">
        <v>42599</v>
      </c>
      <c r="B5537" s="81">
        <v>22</v>
      </c>
      <c r="H5537" s="501">
        <v>184.00880000000001</v>
      </c>
    </row>
    <row r="5538" spans="1:8" x14ac:dyDescent="0.2">
      <c r="A5538" s="80">
        <v>42599</v>
      </c>
      <c r="B5538" s="81">
        <v>23</v>
      </c>
      <c r="H5538" s="501">
        <v>159.91600000000003</v>
      </c>
    </row>
    <row r="5539" spans="1:8" x14ac:dyDescent="0.2">
      <c r="A5539" s="80">
        <v>42599</v>
      </c>
      <c r="B5539" s="81">
        <v>24</v>
      </c>
      <c r="H5539" s="501">
        <v>139.7424</v>
      </c>
    </row>
    <row r="5540" spans="1:8" x14ac:dyDescent="0.2">
      <c r="A5540" s="80">
        <v>42600</v>
      </c>
      <c r="B5540" s="81">
        <v>1</v>
      </c>
      <c r="H5540" s="501">
        <v>123.7496</v>
      </c>
    </row>
    <row r="5541" spans="1:8" x14ac:dyDescent="0.2">
      <c r="A5541" s="80">
        <v>42600</v>
      </c>
      <c r="B5541" s="81">
        <v>2</v>
      </c>
      <c r="H5541" s="501">
        <v>113.65119700000001</v>
      </c>
    </row>
    <row r="5542" spans="1:8" x14ac:dyDescent="0.2">
      <c r="A5542" s="80">
        <v>42600</v>
      </c>
      <c r="B5542" s="81">
        <v>3</v>
      </c>
      <c r="H5542" s="501">
        <v>107.30399600000001</v>
      </c>
    </row>
    <row r="5543" spans="1:8" x14ac:dyDescent="0.2">
      <c r="A5543" s="80">
        <v>42600</v>
      </c>
      <c r="B5543" s="81">
        <v>4</v>
      </c>
      <c r="H5543" s="501">
        <v>104.26719900000002</v>
      </c>
    </row>
    <row r="5544" spans="1:8" x14ac:dyDescent="0.2">
      <c r="A5544" s="80">
        <v>42600</v>
      </c>
      <c r="B5544" s="81">
        <v>5</v>
      </c>
      <c r="H5544" s="501">
        <v>105.113597</v>
      </c>
    </row>
    <row r="5545" spans="1:8" x14ac:dyDescent="0.2">
      <c r="A5545" s="80">
        <v>42600</v>
      </c>
      <c r="B5545" s="81">
        <v>6</v>
      </c>
      <c r="H5545" s="501">
        <v>114.4504</v>
      </c>
    </row>
    <row r="5546" spans="1:8" x14ac:dyDescent="0.2">
      <c r="A5546" s="80">
        <v>42600</v>
      </c>
      <c r="B5546" s="81">
        <v>7</v>
      </c>
      <c r="H5546" s="501">
        <v>124.60000000000001</v>
      </c>
    </row>
    <row r="5547" spans="1:8" x14ac:dyDescent="0.2">
      <c r="A5547" s="80">
        <v>42600</v>
      </c>
      <c r="B5547" s="81">
        <v>8</v>
      </c>
      <c r="H5547" s="501">
        <v>134.72479999999999</v>
      </c>
    </row>
    <row r="5548" spans="1:8" x14ac:dyDescent="0.2">
      <c r="A5548" s="80">
        <v>42600</v>
      </c>
      <c r="B5548" s="81">
        <v>9</v>
      </c>
      <c r="H5548" s="501">
        <v>148.33199999999999</v>
      </c>
    </row>
    <row r="5549" spans="1:8" x14ac:dyDescent="0.2">
      <c r="A5549" s="80">
        <v>42600</v>
      </c>
      <c r="B5549" s="81">
        <v>10</v>
      </c>
      <c r="H5549" s="501">
        <v>153.36040000000003</v>
      </c>
    </row>
    <row r="5550" spans="1:8" x14ac:dyDescent="0.2">
      <c r="A5550" s="80">
        <v>42600</v>
      </c>
      <c r="B5550" s="81">
        <v>11</v>
      </c>
      <c r="H5550" s="501">
        <v>164.6508</v>
      </c>
    </row>
    <row r="5551" spans="1:8" x14ac:dyDescent="0.2">
      <c r="A5551" s="80">
        <v>42600</v>
      </c>
      <c r="B5551" s="81">
        <v>12</v>
      </c>
      <c r="H5551" s="501">
        <v>176.26880000000003</v>
      </c>
    </row>
    <row r="5552" spans="1:8" x14ac:dyDescent="0.2">
      <c r="A5552" s="80">
        <v>42600</v>
      </c>
      <c r="B5552" s="81">
        <v>13</v>
      </c>
      <c r="H5552" s="501">
        <v>187.63320000000002</v>
      </c>
    </row>
    <row r="5553" spans="1:8" x14ac:dyDescent="0.2">
      <c r="A5553" s="80">
        <v>42600</v>
      </c>
      <c r="B5553" s="81">
        <v>14</v>
      </c>
      <c r="H5553" s="501">
        <v>202.00599999999997</v>
      </c>
    </row>
    <row r="5554" spans="1:8" x14ac:dyDescent="0.2">
      <c r="A5554" s="80">
        <v>42600</v>
      </c>
      <c r="B5554" s="81">
        <v>15</v>
      </c>
      <c r="H5554" s="501">
        <v>215.00480000000002</v>
      </c>
    </row>
    <row r="5555" spans="1:8" x14ac:dyDescent="0.2">
      <c r="A5555" s="80">
        <v>42600</v>
      </c>
      <c r="B5555" s="81">
        <v>16</v>
      </c>
      <c r="H5555" s="501">
        <v>227.53920000000005</v>
      </c>
    </row>
    <row r="5556" spans="1:8" x14ac:dyDescent="0.2">
      <c r="A5556" s="80">
        <v>42600</v>
      </c>
      <c r="B5556" s="81">
        <v>17</v>
      </c>
      <c r="H5556" s="501">
        <v>234.42720000000003</v>
      </c>
    </row>
    <row r="5557" spans="1:8" x14ac:dyDescent="0.2">
      <c r="A5557" s="80">
        <v>42600</v>
      </c>
      <c r="B5557" s="81">
        <v>18</v>
      </c>
      <c r="H5557" s="501">
        <v>228.30279999999999</v>
      </c>
    </row>
    <row r="5558" spans="1:8" x14ac:dyDescent="0.2">
      <c r="A5558" s="80">
        <v>42600</v>
      </c>
      <c r="B5558" s="81">
        <v>19</v>
      </c>
      <c r="H5558" s="501">
        <v>213.76080000000002</v>
      </c>
    </row>
    <row r="5559" spans="1:8" x14ac:dyDescent="0.2">
      <c r="A5559" s="80">
        <v>42600</v>
      </c>
      <c r="B5559" s="81">
        <v>20</v>
      </c>
      <c r="H5559" s="501">
        <v>194.84800000000001</v>
      </c>
    </row>
    <row r="5560" spans="1:8" x14ac:dyDescent="0.2">
      <c r="A5560" s="80">
        <v>42600</v>
      </c>
      <c r="B5560" s="81">
        <v>21</v>
      </c>
      <c r="H5560" s="501">
        <v>183.21999999999997</v>
      </c>
    </row>
    <row r="5561" spans="1:8" x14ac:dyDescent="0.2">
      <c r="A5561" s="80">
        <v>42600</v>
      </c>
      <c r="B5561" s="81">
        <v>22</v>
      </c>
      <c r="H5561" s="501">
        <v>164.74799999999999</v>
      </c>
    </row>
    <row r="5562" spans="1:8" x14ac:dyDescent="0.2">
      <c r="A5562" s="80">
        <v>42600</v>
      </c>
      <c r="B5562" s="81">
        <v>23</v>
      </c>
      <c r="H5562" s="501">
        <v>144.26400000000004</v>
      </c>
    </row>
    <row r="5563" spans="1:8" x14ac:dyDescent="0.2">
      <c r="A5563" s="80">
        <v>42600</v>
      </c>
      <c r="B5563" s="81">
        <v>24</v>
      </c>
      <c r="H5563" s="501">
        <v>125.86799999999998</v>
      </c>
    </row>
    <row r="5564" spans="1:8" x14ac:dyDescent="0.2">
      <c r="A5564" s="80">
        <v>42601</v>
      </c>
      <c r="B5564" s="81">
        <v>1</v>
      </c>
      <c r="H5564" s="501">
        <v>113.02399999999999</v>
      </c>
    </row>
    <row r="5565" spans="1:8" x14ac:dyDescent="0.2">
      <c r="A5565" s="80">
        <v>42601</v>
      </c>
      <c r="B5565" s="81">
        <v>2</v>
      </c>
      <c r="H5565" s="501">
        <v>104.84800000000001</v>
      </c>
    </row>
    <row r="5566" spans="1:8" x14ac:dyDescent="0.2">
      <c r="A5566" s="80">
        <v>42601</v>
      </c>
      <c r="B5566" s="81">
        <v>3</v>
      </c>
      <c r="H5566" s="501">
        <v>98.656000000000006</v>
      </c>
    </row>
    <row r="5567" spans="1:8" x14ac:dyDescent="0.2">
      <c r="A5567" s="80">
        <v>42601</v>
      </c>
      <c r="B5567" s="81">
        <v>4</v>
      </c>
      <c r="H5567" s="501">
        <v>95.98399999999998</v>
      </c>
    </row>
    <row r="5568" spans="1:8" x14ac:dyDescent="0.2">
      <c r="A5568" s="80">
        <v>42601</v>
      </c>
      <c r="B5568" s="81">
        <v>5</v>
      </c>
      <c r="H5568" s="501">
        <v>97.44</v>
      </c>
    </row>
    <row r="5569" spans="1:8" x14ac:dyDescent="0.2">
      <c r="A5569" s="80">
        <v>42601</v>
      </c>
      <c r="B5569" s="81">
        <v>6</v>
      </c>
      <c r="H5569" s="501">
        <v>106.77200000000001</v>
      </c>
    </row>
    <row r="5570" spans="1:8" x14ac:dyDescent="0.2">
      <c r="A5570" s="80">
        <v>42601</v>
      </c>
      <c r="B5570" s="81">
        <v>7</v>
      </c>
      <c r="H5570" s="501">
        <v>116.99600000000001</v>
      </c>
    </row>
    <row r="5571" spans="1:8" x14ac:dyDescent="0.2">
      <c r="A5571" s="80">
        <v>42601</v>
      </c>
      <c r="B5571" s="81">
        <v>8</v>
      </c>
      <c r="H5571" s="501">
        <v>127.176</v>
      </c>
    </row>
    <row r="5572" spans="1:8" x14ac:dyDescent="0.2">
      <c r="A5572" s="80">
        <v>42601</v>
      </c>
      <c r="B5572" s="81">
        <v>9</v>
      </c>
      <c r="H5572" s="501">
        <v>142.57599999999999</v>
      </c>
    </row>
    <row r="5573" spans="1:8" x14ac:dyDescent="0.2">
      <c r="A5573" s="80">
        <v>42601</v>
      </c>
      <c r="B5573" s="81">
        <v>10</v>
      </c>
      <c r="H5573" s="501">
        <v>156.244</v>
      </c>
    </row>
    <row r="5574" spans="1:8" x14ac:dyDescent="0.2">
      <c r="A5574" s="80">
        <v>42601</v>
      </c>
      <c r="B5574" s="81">
        <v>11</v>
      </c>
      <c r="H5574" s="501">
        <v>166.24400000000003</v>
      </c>
    </row>
    <row r="5575" spans="1:8" x14ac:dyDescent="0.2">
      <c r="A5575" s="80">
        <v>42601</v>
      </c>
      <c r="B5575" s="81">
        <v>12</v>
      </c>
      <c r="H5575" s="501">
        <v>176.10400000000001</v>
      </c>
    </row>
    <row r="5576" spans="1:8" x14ac:dyDescent="0.2">
      <c r="A5576" s="80">
        <v>42601</v>
      </c>
      <c r="B5576" s="81">
        <v>13</v>
      </c>
      <c r="H5576" s="501">
        <v>191.44</v>
      </c>
    </row>
    <row r="5577" spans="1:8" x14ac:dyDescent="0.2">
      <c r="A5577" s="80">
        <v>42601</v>
      </c>
      <c r="B5577" s="81">
        <v>14</v>
      </c>
      <c r="H5577" s="501">
        <v>207.18400000000003</v>
      </c>
    </row>
    <row r="5578" spans="1:8" x14ac:dyDescent="0.2">
      <c r="A5578" s="80">
        <v>42601</v>
      </c>
      <c r="B5578" s="81">
        <v>15</v>
      </c>
      <c r="H5578" s="501">
        <v>219.54399999999998</v>
      </c>
    </row>
    <row r="5579" spans="1:8" x14ac:dyDescent="0.2">
      <c r="A5579" s="80">
        <v>42601</v>
      </c>
      <c r="B5579" s="81">
        <v>16</v>
      </c>
      <c r="H5579" s="501">
        <v>227.78800000000001</v>
      </c>
    </row>
    <row r="5580" spans="1:8" x14ac:dyDescent="0.2">
      <c r="A5580" s="80">
        <v>42601</v>
      </c>
      <c r="B5580" s="81">
        <v>17</v>
      </c>
      <c r="H5580" s="501">
        <v>230.34</v>
      </c>
    </row>
    <row r="5581" spans="1:8" x14ac:dyDescent="0.2">
      <c r="A5581" s="80">
        <v>42601</v>
      </c>
      <c r="B5581" s="81">
        <v>18</v>
      </c>
      <c r="H5581" s="501">
        <v>222.57599999999999</v>
      </c>
    </row>
    <row r="5582" spans="1:8" x14ac:dyDescent="0.2">
      <c r="A5582" s="80">
        <v>42601</v>
      </c>
      <c r="B5582" s="81">
        <v>19</v>
      </c>
      <c r="H5582" s="501">
        <v>201.27199999999999</v>
      </c>
    </row>
    <row r="5583" spans="1:8" x14ac:dyDescent="0.2">
      <c r="A5583" s="80">
        <v>42601</v>
      </c>
      <c r="B5583" s="81">
        <v>20</v>
      </c>
      <c r="H5583" s="501">
        <v>181.572</v>
      </c>
    </row>
    <row r="5584" spans="1:8" x14ac:dyDescent="0.2">
      <c r="A5584" s="80">
        <v>42601</v>
      </c>
      <c r="B5584" s="81">
        <v>21</v>
      </c>
      <c r="H5584" s="501">
        <v>171.20799999999997</v>
      </c>
    </row>
    <row r="5585" spans="1:8" x14ac:dyDescent="0.2">
      <c r="A5585" s="80">
        <v>42601</v>
      </c>
      <c r="B5585" s="81">
        <v>22</v>
      </c>
      <c r="H5585" s="501">
        <v>156.46799999999999</v>
      </c>
    </row>
    <row r="5586" spans="1:8" x14ac:dyDescent="0.2">
      <c r="A5586" s="80">
        <v>42601</v>
      </c>
      <c r="B5586" s="81">
        <v>23</v>
      </c>
      <c r="H5586" s="501">
        <v>139.696</v>
      </c>
    </row>
    <row r="5587" spans="1:8" x14ac:dyDescent="0.2">
      <c r="A5587" s="80">
        <v>42601</v>
      </c>
      <c r="B5587" s="81">
        <v>24</v>
      </c>
      <c r="H5587" s="501">
        <v>124.41200000000001</v>
      </c>
    </row>
    <row r="5588" spans="1:8" x14ac:dyDescent="0.2">
      <c r="A5588" s="80">
        <v>42602</v>
      </c>
      <c r="B5588" s="81">
        <v>1</v>
      </c>
      <c r="H5588" s="501">
        <v>111.89999999999999</v>
      </c>
    </row>
    <row r="5589" spans="1:8" x14ac:dyDescent="0.2">
      <c r="A5589" s="80">
        <v>42602</v>
      </c>
      <c r="B5589" s="81">
        <v>2</v>
      </c>
      <c r="H5589" s="501">
        <v>103.68</v>
      </c>
    </row>
    <row r="5590" spans="1:8" x14ac:dyDescent="0.2">
      <c r="A5590" s="80">
        <v>42602</v>
      </c>
      <c r="B5590" s="81">
        <v>3</v>
      </c>
      <c r="H5590" s="501">
        <v>97.343999999999966</v>
      </c>
    </row>
    <row r="5591" spans="1:8" x14ac:dyDescent="0.2">
      <c r="A5591" s="80">
        <v>42602</v>
      </c>
      <c r="B5591" s="81">
        <v>4</v>
      </c>
      <c r="H5591" s="501">
        <v>94.3</v>
      </c>
    </row>
    <row r="5592" spans="1:8" x14ac:dyDescent="0.2">
      <c r="A5592" s="80">
        <v>42602</v>
      </c>
      <c r="B5592" s="81">
        <v>5</v>
      </c>
      <c r="H5592" s="501">
        <v>93.292000000000002</v>
      </c>
    </row>
    <row r="5593" spans="1:8" x14ac:dyDescent="0.2">
      <c r="A5593" s="80">
        <v>42602</v>
      </c>
      <c r="B5593" s="81">
        <v>6</v>
      </c>
      <c r="H5593" s="501">
        <v>95.04</v>
      </c>
    </row>
    <row r="5594" spans="1:8" x14ac:dyDescent="0.2">
      <c r="A5594" s="80">
        <v>42602</v>
      </c>
      <c r="B5594" s="81">
        <v>7</v>
      </c>
      <c r="H5594" s="501">
        <v>97.004000000000005</v>
      </c>
    </row>
    <row r="5595" spans="1:8" x14ac:dyDescent="0.2">
      <c r="A5595" s="80">
        <v>42602</v>
      </c>
      <c r="B5595" s="81">
        <v>8</v>
      </c>
      <c r="H5595" s="501">
        <v>104.10800000000002</v>
      </c>
    </row>
    <row r="5596" spans="1:8" x14ac:dyDescent="0.2">
      <c r="A5596" s="80">
        <v>42602</v>
      </c>
      <c r="B5596" s="81">
        <v>9</v>
      </c>
      <c r="H5596" s="501">
        <v>117.90400000000001</v>
      </c>
    </row>
    <row r="5597" spans="1:8" x14ac:dyDescent="0.2">
      <c r="A5597" s="80">
        <v>42602</v>
      </c>
      <c r="B5597" s="81">
        <v>10</v>
      </c>
      <c r="H5597" s="501">
        <v>130.96799999999999</v>
      </c>
    </row>
    <row r="5598" spans="1:8" x14ac:dyDescent="0.2">
      <c r="A5598" s="80">
        <v>42602</v>
      </c>
      <c r="B5598" s="81">
        <v>11</v>
      </c>
      <c r="H5598" s="501">
        <v>142.07199999999997</v>
      </c>
    </row>
    <row r="5599" spans="1:8" x14ac:dyDescent="0.2">
      <c r="A5599" s="80">
        <v>42602</v>
      </c>
      <c r="B5599" s="81">
        <v>12</v>
      </c>
      <c r="H5599" s="501">
        <v>152.95599999999996</v>
      </c>
    </row>
    <row r="5600" spans="1:8" x14ac:dyDescent="0.2">
      <c r="A5600" s="80">
        <v>42602</v>
      </c>
      <c r="B5600" s="81">
        <v>13</v>
      </c>
      <c r="H5600" s="501">
        <v>163.876</v>
      </c>
    </row>
    <row r="5601" spans="1:8" x14ac:dyDescent="0.2">
      <c r="A5601" s="80">
        <v>42602</v>
      </c>
      <c r="B5601" s="81">
        <v>14</v>
      </c>
      <c r="H5601" s="501">
        <v>171.61200000000002</v>
      </c>
    </row>
    <row r="5602" spans="1:8" x14ac:dyDescent="0.2">
      <c r="A5602" s="80">
        <v>42602</v>
      </c>
      <c r="B5602" s="81">
        <v>15</v>
      </c>
      <c r="H5602" s="501">
        <v>180.62400000000002</v>
      </c>
    </row>
    <row r="5603" spans="1:8" x14ac:dyDescent="0.2">
      <c r="A5603" s="80">
        <v>42602</v>
      </c>
      <c r="B5603" s="81">
        <v>16</v>
      </c>
      <c r="H5603" s="501">
        <v>185.22</v>
      </c>
    </row>
    <row r="5604" spans="1:8" x14ac:dyDescent="0.2">
      <c r="A5604" s="80">
        <v>42602</v>
      </c>
      <c r="B5604" s="81">
        <v>17</v>
      </c>
      <c r="H5604" s="501">
        <v>184.58400000000003</v>
      </c>
    </row>
    <row r="5605" spans="1:8" x14ac:dyDescent="0.2">
      <c r="A5605" s="80">
        <v>42602</v>
      </c>
      <c r="B5605" s="81">
        <v>18</v>
      </c>
      <c r="H5605" s="501">
        <v>178.28799999999998</v>
      </c>
    </row>
    <row r="5606" spans="1:8" x14ac:dyDescent="0.2">
      <c r="A5606" s="80">
        <v>42602</v>
      </c>
      <c r="B5606" s="81">
        <v>19</v>
      </c>
      <c r="H5606" s="501">
        <v>165.29999999999998</v>
      </c>
    </row>
    <row r="5607" spans="1:8" x14ac:dyDescent="0.2">
      <c r="A5607" s="80">
        <v>42602</v>
      </c>
      <c r="B5607" s="81">
        <v>20</v>
      </c>
      <c r="H5607" s="501">
        <v>155.5</v>
      </c>
    </row>
    <row r="5608" spans="1:8" x14ac:dyDescent="0.2">
      <c r="A5608" s="80">
        <v>42602</v>
      </c>
      <c r="B5608" s="81">
        <v>21</v>
      </c>
      <c r="H5608" s="501">
        <v>151.172</v>
      </c>
    </row>
    <row r="5609" spans="1:8" x14ac:dyDescent="0.2">
      <c r="A5609" s="80">
        <v>42602</v>
      </c>
      <c r="B5609" s="81">
        <v>22</v>
      </c>
      <c r="H5609" s="501">
        <v>141.536</v>
      </c>
    </row>
    <row r="5610" spans="1:8" x14ac:dyDescent="0.2">
      <c r="A5610" s="80">
        <v>42602</v>
      </c>
      <c r="B5610" s="81">
        <v>23</v>
      </c>
      <c r="H5610" s="501">
        <v>129.32799999999997</v>
      </c>
    </row>
    <row r="5611" spans="1:8" x14ac:dyDescent="0.2">
      <c r="A5611" s="80">
        <v>42602</v>
      </c>
      <c r="B5611" s="81">
        <v>24</v>
      </c>
      <c r="H5611" s="501">
        <v>118.81199999999998</v>
      </c>
    </row>
    <row r="5612" spans="1:8" x14ac:dyDescent="0.2">
      <c r="A5612" s="80">
        <v>42603</v>
      </c>
      <c r="B5612" s="81">
        <v>1</v>
      </c>
      <c r="H5612" s="501">
        <v>108.46</v>
      </c>
    </row>
    <row r="5613" spans="1:8" x14ac:dyDescent="0.2">
      <c r="A5613" s="80">
        <v>42603</v>
      </c>
      <c r="B5613" s="81">
        <v>2</v>
      </c>
      <c r="H5613" s="501">
        <v>100.93599999999999</v>
      </c>
    </row>
    <row r="5614" spans="1:8" x14ac:dyDescent="0.2">
      <c r="A5614" s="80">
        <v>42603</v>
      </c>
      <c r="B5614" s="81">
        <v>3</v>
      </c>
      <c r="H5614" s="501">
        <v>95.603999999999999</v>
      </c>
    </row>
    <row r="5615" spans="1:8" x14ac:dyDescent="0.2">
      <c r="A5615" s="80">
        <v>42603</v>
      </c>
      <c r="B5615" s="81">
        <v>4</v>
      </c>
      <c r="H5615" s="501">
        <v>92.352000000000004</v>
      </c>
    </row>
    <row r="5616" spans="1:8" x14ac:dyDescent="0.2">
      <c r="A5616" s="80">
        <v>42603</v>
      </c>
      <c r="B5616" s="81">
        <v>5</v>
      </c>
      <c r="H5616" s="501">
        <v>91.172000000000011</v>
      </c>
    </row>
    <row r="5617" spans="1:8" x14ac:dyDescent="0.2">
      <c r="A5617" s="80">
        <v>42603</v>
      </c>
      <c r="B5617" s="81">
        <v>6</v>
      </c>
      <c r="H5617" s="501">
        <v>92.155999999999992</v>
      </c>
    </row>
    <row r="5618" spans="1:8" x14ac:dyDescent="0.2">
      <c r="A5618" s="80">
        <v>42603</v>
      </c>
      <c r="B5618" s="81">
        <v>7</v>
      </c>
      <c r="H5618" s="501">
        <v>92.5</v>
      </c>
    </row>
    <row r="5619" spans="1:8" x14ac:dyDescent="0.2">
      <c r="A5619" s="80">
        <v>42603</v>
      </c>
      <c r="B5619" s="81">
        <v>8</v>
      </c>
      <c r="H5619" s="501">
        <v>96.6</v>
      </c>
    </row>
    <row r="5620" spans="1:8" x14ac:dyDescent="0.2">
      <c r="A5620" s="80">
        <v>42603</v>
      </c>
      <c r="B5620" s="81">
        <v>9</v>
      </c>
      <c r="H5620" s="501">
        <v>107.58</v>
      </c>
    </row>
    <row r="5621" spans="1:8" x14ac:dyDescent="0.2">
      <c r="A5621" s="80">
        <v>42603</v>
      </c>
      <c r="B5621" s="81">
        <v>10</v>
      </c>
      <c r="H5621" s="501">
        <v>117.84</v>
      </c>
    </row>
    <row r="5622" spans="1:8" x14ac:dyDescent="0.2">
      <c r="A5622" s="80">
        <v>42603</v>
      </c>
      <c r="B5622" s="81">
        <v>11</v>
      </c>
      <c r="H5622" s="501">
        <v>128.98399999999998</v>
      </c>
    </row>
    <row r="5623" spans="1:8" x14ac:dyDescent="0.2">
      <c r="A5623" s="80">
        <v>42603</v>
      </c>
      <c r="B5623" s="81">
        <v>12</v>
      </c>
      <c r="H5623" s="501">
        <v>139.53200000000001</v>
      </c>
    </row>
    <row r="5624" spans="1:8" x14ac:dyDescent="0.2">
      <c r="A5624" s="80">
        <v>42603</v>
      </c>
      <c r="B5624" s="81">
        <v>13</v>
      </c>
      <c r="H5624" s="501">
        <v>151.71599999999998</v>
      </c>
    </row>
    <row r="5625" spans="1:8" x14ac:dyDescent="0.2">
      <c r="A5625" s="80">
        <v>42603</v>
      </c>
      <c r="B5625" s="81">
        <v>14</v>
      </c>
      <c r="H5625" s="501">
        <v>167.06800000000004</v>
      </c>
    </row>
    <row r="5626" spans="1:8" x14ac:dyDescent="0.2">
      <c r="A5626" s="80">
        <v>42603</v>
      </c>
      <c r="B5626" s="81">
        <v>15</v>
      </c>
      <c r="H5626" s="501">
        <v>182.10000000000002</v>
      </c>
    </row>
    <row r="5627" spans="1:8" x14ac:dyDescent="0.2">
      <c r="A5627" s="80">
        <v>42603</v>
      </c>
      <c r="B5627" s="81">
        <v>16</v>
      </c>
      <c r="H5627" s="501">
        <v>192.75200000000001</v>
      </c>
    </row>
    <row r="5628" spans="1:8" x14ac:dyDescent="0.2">
      <c r="A5628" s="80">
        <v>42603</v>
      </c>
      <c r="B5628" s="81">
        <v>17</v>
      </c>
      <c r="H5628" s="501">
        <v>195.34799999999998</v>
      </c>
    </row>
    <row r="5629" spans="1:8" x14ac:dyDescent="0.2">
      <c r="A5629" s="80">
        <v>42603</v>
      </c>
      <c r="B5629" s="81">
        <v>18</v>
      </c>
      <c r="H5629" s="501">
        <v>189.71999999999997</v>
      </c>
    </row>
    <row r="5630" spans="1:8" x14ac:dyDescent="0.2">
      <c r="A5630" s="80">
        <v>42603</v>
      </c>
      <c r="B5630" s="81">
        <v>19</v>
      </c>
      <c r="H5630" s="501">
        <v>177.55199999999999</v>
      </c>
    </row>
    <row r="5631" spans="1:8" x14ac:dyDescent="0.2">
      <c r="A5631" s="80">
        <v>42603</v>
      </c>
      <c r="B5631" s="81">
        <v>20</v>
      </c>
      <c r="H5631" s="501">
        <v>167.916</v>
      </c>
    </row>
    <row r="5632" spans="1:8" x14ac:dyDescent="0.2">
      <c r="A5632" s="80">
        <v>42603</v>
      </c>
      <c r="B5632" s="81">
        <v>21</v>
      </c>
      <c r="H5632" s="501">
        <v>164.29599999999999</v>
      </c>
    </row>
    <row r="5633" spans="1:8" x14ac:dyDescent="0.2">
      <c r="A5633" s="80">
        <v>42603</v>
      </c>
      <c r="B5633" s="81">
        <v>22</v>
      </c>
      <c r="H5633" s="501">
        <v>151.89999999999998</v>
      </c>
    </row>
    <row r="5634" spans="1:8" x14ac:dyDescent="0.2">
      <c r="A5634" s="80">
        <v>42603</v>
      </c>
      <c r="B5634" s="81">
        <v>23</v>
      </c>
      <c r="H5634" s="501">
        <v>136.38</v>
      </c>
    </row>
    <row r="5635" spans="1:8" x14ac:dyDescent="0.2">
      <c r="A5635" s="80">
        <v>42603</v>
      </c>
      <c r="B5635" s="81">
        <v>24</v>
      </c>
      <c r="H5635" s="501">
        <v>121.66399999999999</v>
      </c>
    </row>
    <row r="5636" spans="1:8" x14ac:dyDescent="0.2">
      <c r="A5636" s="80">
        <v>42604</v>
      </c>
      <c r="B5636" s="81">
        <v>1</v>
      </c>
      <c r="H5636" s="501">
        <v>110.244</v>
      </c>
    </row>
    <row r="5637" spans="1:8" x14ac:dyDescent="0.2">
      <c r="A5637" s="80">
        <v>42604</v>
      </c>
      <c r="B5637" s="81">
        <v>2</v>
      </c>
      <c r="H5637" s="501">
        <v>102.29600000000002</v>
      </c>
    </row>
    <row r="5638" spans="1:8" x14ac:dyDescent="0.2">
      <c r="A5638" s="80">
        <v>42604</v>
      </c>
      <c r="B5638" s="81">
        <v>3</v>
      </c>
      <c r="H5638" s="501">
        <v>97.555999999999983</v>
      </c>
    </row>
    <row r="5639" spans="1:8" x14ac:dyDescent="0.2">
      <c r="A5639" s="80">
        <v>42604</v>
      </c>
      <c r="B5639" s="81">
        <v>4</v>
      </c>
      <c r="H5639" s="501">
        <v>96.692000000000007</v>
      </c>
    </row>
    <row r="5640" spans="1:8" x14ac:dyDescent="0.2">
      <c r="A5640" s="80">
        <v>42604</v>
      </c>
      <c r="B5640" s="81">
        <v>5</v>
      </c>
      <c r="H5640" s="501">
        <v>101.14399999999999</v>
      </c>
    </row>
    <row r="5641" spans="1:8" x14ac:dyDescent="0.2">
      <c r="A5641" s="80">
        <v>42604</v>
      </c>
      <c r="B5641" s="81">
        <v>6</v>
      </c>
      <c r="H5641" s="501">
        <v>109.22</v>
      </c>
    </row>
    <row r="5642" spans="1:8" x14ac:dyDescent="0.2">
      <c r="A5642" s="80">
        <v>42604</v>
      </c>
      <c r="B5642" s="81">
        <v>7</v>
      </c>
      <c r="H5642" s="501">
        <v>118.00000000000001</v>
      </c>
    </row>
    <row r="5643" spans="1:8" x14ac:dyDescent="0.2">
      <c r="A5643" s="80">
        <v>42604</v>
      </c>
      <c r="B5643" s="81">
        <v>8</v>
      </c>
      <c r="H5643" s="501">
        <v>128.07999999999998</v>
      </c>
    </row>
    <row r="5644" spans="1:8" x14ac:dyDescent="0.2">
      <c r="A5644" s="80">
        <v>42604</v>
      </c>
      <c r="B5644" s="81">
        <v>9</v>
      </c>
      <c r="H5644" s="501">
        <v>142.27199999999999</v>
      </c>
    </row>
    <row r="5645" spans="1:8" x14ac:dyDescent="0.2">
      <c r="A5645" s="80">
        <v>42604</v>
      </c>
      <c r="B5645" s="81">
        <v>10</v>
      </c>
      <c r="H5645" s="501">
        <v>155.292</v>
      </c>
    </row>
    <row r="5646" spans="1:8" x14ac:dyDescent="0.2">
      <c r="A5646" s="80">
        <v>42604</v>
      </c>
      <c r="B5646" s="81">
        <v>11</v>
      </c>
      <c r="H5646" s="501">
        <v>166.79999999999998</v>
      </c>
    </row>
    <row r="5647" spans="1:8" x14ac:dyDescent="0.2">
      <c r="A5647" s="80">
        <v>42604</v>
      </c>
      <c r="B5647" s="81">
        <v>12</v>
      </c>
      <c r="H5647" s="501">
        <v>176.99199999999999</v>
      </c>
    </row>
    <row r="5648" spans="1:8" x14ac:dyDescent="0.2">
      <c r="A5648" s="80">
        <v>42604</v>
      </c>
      <c r="B5648" s="81">
        <v>13</v>
      </c>
      <c r="H5648" s="501">
        <v>187.64400000000003</v>
      </c>
    </row>
    <row r="5649" spans="1:8" x14ac:dyDescent="0.2">
      <c r="A5649" s="80">
        <v>42604</v>
      </c>
      <c r="B5649" s="81">
        <v>14</v>
      </c>
      <c r="H5649" s="501">
        <v>199.53199999999995</v>
      </c>
    </row>
    <row r="5650" spans="1:8" x14ac:dyDescent="0.2">
      <c r="A5650" s="80">
        <v>42604</v>
      </c>
      <c r="B5650" s="81">
        <v>15</v>
      </c>
      <c r="H5650" s="501">
        <v>214.57200000000003</v>
      </c>
    </row>
    <row r="5651" spans="1:8" x14ac:dyDescent="0.2">
      <c r="A5651" s="80">
        <v>42604</v>
      </c>
      <c r="B5651" s="81">
        <v>16</v>
      </c>
      <c r="H5651" s="501">
        <v>225.44800000000004</v>
      </c>
    </row>
    <row r="5652" spans="1:8" x14ac:dyDescent="0.2">
      <c r="A5652" s="80">
        <v>42604</v>
      </c>
      <c r="B5652" s="81">
        <v>17</v>
      </c>
      <c r="H5652" s="501">
        <v>225.52</v>
      </c>
    </row>
    <row r="5653" spans="1:8" x14ac:dyDescent="0.2">
      <c r="A5653" s="80">
        <v>42604</v>
      </c>
      <c r="B5653" s="81">
        <v>18</v>
      </c>
      <c r="H5653" s="501">
        <v>216.196</v>
      </c>
    </row>
    <row r="5654" spans="1:8" x14ac:dyDescent="0.2">
      <c r="A5654" s="80">
        <v>42604</v>
      </c>
      <c r="B5654" s="81">
        <v>19</v>
      </c>
      <c r="H5654" s="501">
        <v>196.208</v>
      </c>
    </row>
    <row r="5655" spans="1:8" x14ac:dyDescent="0.2">
      <c r="A5655" s="80">
        <v>42604</v>
      </c>
      <c r="B5655" s="81">
        <v>20</v>
      </c>
      <c r="H5655" s="501">
        <v>181.17200000000003</v>
      </c>
    </row>
    <row r="5656" spans="1:8" x14ac:dyDescent="0.2">
      <c r="A5656" s="80">
        <v>42604</v>
      </c>
      <c r="B5656" s="81">
        <v>21</v>
      </c>
      <c r="H5656" s="501">
        <v>172.94400000000005</v>
      </c>
    </row>
    <row r="5657" spans="1:8" x14ac:dyDescent="0.2">
      <c r="A5657" s="80">
        <v>42604</v>
      </c>
      <c r="B5657" s="81">
        <v>22</v>
      </c>
      <c r="H5657" s="501">
        <v>157.22399999999999</v>
      </c>
    </row>
    <row r="5658" spans="1:8" x14ac:dyDescent="0.2">
      <c r="A5658" s="80">
        <v>42604</v>
      </c>
      <c r="B5658" s="81">
        <v>23</v>
      </c>
      <c r="H5658" s="501">
        <v>138.18400000000003</v>
      </c>
    </row>
    <row r="5659" spans="1:8" x14ac:dyDescent="0.2">
      <c r="A5659" s="80">
        <v>42604</v>
      </c>
      <c r="B5659" s="81">
        <v>24</v>
      </c>
      <c r="H5659" s="501">
        <v>122.44000000000001</v>
      </c>
    </row>
    <row r="5660" spans="1:8" x14ac:dyDescent="0.2">
      <c r="A5660" s="80">
        <v>42605</v>
      </c>
      <c r="B5660" s="81">
        <v>1</v>
      </c>
      <c r="H5660" s="501">
        <v>109.36799999999999</v>
      </c>
    </row>
    <row r="5661" spans="1:8" x14ac:dyDescent="0.2">
      <c r="A5661" s="80">
        <v>42605</v>
      </c>
      <c r="B5661" s="81">
        <v>2</v>
      </c>
      <c r="H5661" s="501">
        <v>101.69200000000001</v>
      </c>
    </row>
    <row r="5662" spans="1:8" x14ac:dyDescent="0.2">
      <c r="A5662" s="80">
        <v>42605</v>
      </c>
      <c r="B5662" s="81">
        <v>3</v>
      </c>
      <c r="H5662" s="501">
        <v>96.844000000000008</v>
      </c>
    </row>
    <row r="5663" spans="1:8" x14ac:dyDescent="0.2">
      <c r="A5663" s="80">
        <v>42605</v>
      </c>
      <c r="B5663" s="81">
        <v>4</v>
      </c>
      <c r="H5663" s="501">
        <v>94.876000000000005</v>
      </c>
    </row>
    <row r="5664" spans="1:8" x14ac:dyDescent="0.2">
      <c r="A5664" s="80">
        <v>42605</v>
      </c>
      <c r="B5664" s="81">
        <v>5</v>
      </c>
      <c r="H5664" s="501">
        <v>96.912000000000006</v>
      </c>
    </row>
    <row r="5665" spans="1:8" x14ac:dyDescent="0.2">
      <c r="A5665" s="80">
        <v>42605</v>
      </c>
      <c r="B5665" s="81">
        <v>6</v>
      </c>
      <c r="H5665" s="501">
        <v>105.95599999999999</v>
      </c>
    </row>
    <row r="5666" spans="1:8" x14ac:dyDescent="0.2">
      <c r="A5666" s="80">
        <v>42605</v>
      </c>
      <c r="B5666" s="81">
        <v>7</v>
      </c>
      <c r="H5666" s="501">
        <v>115.968</v>
      </c>
    </row>
    <row r="5667" spans="1:8" x14ac:dyDescent="0.2">
      <c r="A5667" s="80">
        <v>42605</v>
      </c>
      <c r="B5667" s="81">
        <v>8</v>
      </c>
      <c r="H5667" s="501">
        <v>124.72800000000001</v>
      </c>
    </row>
    <row r="5668" spans="1:8" x14ac:dyDescent="0.2">
      <c r="A5668" s="80">
        <v>42605</v>
      </c>
      <c r="B5668" s="81">
        <v>9</v>
      </c>
      <c r="H5668" s="501">
        <v>139.208</v>
      </c>
    </row>
    <row r="5669" spans="1:8" x14ac:dyDescent="0.2">
      <c r="A5669" s="80">
        <v>42605</v>
      </c>
      <c r="B5669" s="81">
        <v>10</v>
      </c>
      <c r="H5669" s="501">
        <v>151.55999999999997</v>
      </c>
    </row>
    <row r="5670" spans="1:8" x14ac:dyDescent="0.2">
      <c r="A5670" s="80">
        <v>42605</v>
      </c>
      <c r="B5670" s="81">
        <v>11</v>
      </c>
      <c r="H5670" s="501">
        <v>163.41200000000001</v>
      </c>
    </row>
    <row r="5671" spans="1:8" x14ac:dyDescent="0.2">
      <c r="A5671" s="80">
        <v>42605</v>
      </c>
      <c r="B5671" s="81">
        <v>12</v>
      </c>
      <c r="H5671" s="501">
        <v>174.38399999999999</v>
      </c>
    </row>
    <row r="5672" spans="1:8" x14ac:dyDescent="0.2">
      <c r="A5672" s="80">
        <v>42605</v>
      </c>
      <c r="B5672" s="81">
        <v>13</v>
      </c>
      <c r="H5672" s="501">
        <v>184.50400000000005</v>
      </c>
    </row>
    <row r="5673" spans="1:8" x14ac:dyDescent="0.2">
      <c r="A5673" s="80">
        <v>42605</v>
      </c>
      <c r="B5673" s="81">
        <v>14</v>
      </c>
      <c r="H5673" s="501">
        <v>195.11599999999999</v>
      </c>
    </row>
    <row r="5674" spans="1:8" x14ac:dyDescent="0.2">
      <c r="A5674" s="80">
        <v>42605</v>
      </c>
      <c r="B5674" s="81">
        <v>15</v>
      </c>
      <c r="H5674" s="501">
        <v>208.62</v>
      </c>
    </row>
    <row r="5675" spans="1:8" x14ac:dyDescent="0.2">
      <c r="A5675" s="80">
        <v>42605</v>
      </c>
      <c r="B5675" s="81">
        <v>16</v>
      </c>
      <c r="H5675" s="501">
        <v>217.82799999999997</v>
      </c>
    </row>
    <row r="5676" spans="1:8" x14ac:dyDescent="0.2">
      <c r="A5676" s="80">
        <v>42605</v>
      </c>
      <c r="B5676" s="81">
        <v>17</v>
      </c>
      <c r="H5676" s="501">
        <v>220.39999999999998</v>
      </c>
    </row>
    <row r="5677" spans="1:8" x14ac:dyDescent="0.2">
      <c r="A5677" s="80">
        <v>42605</v>
      </c>
      <c r="B5677" s="81">
        <v>18</v>
      </c>
      <c r="H5677" s="501">
        <v>212.76799999999997</v>
      </c>
    </row>
    <row r="5678" spans="1:8" x14ac:dyDescent="0.2">
      <c r="A5678" s="80">
        <v>42605</v>
      </c>
      <c r="B5678" s="81">
        <v>19</v>
      </c>
      <c r="H5678" s="501">
        <v>194.572</v>
      </c>
    </row>
    <row r="5679" spans="1:8" x14ac:dyDescent="0.2">
      <c r="A5679" s="80">
        <v>42605</v>
      </c>
      <c r="B5679" s="81">
        <v>20</v>
      </c>
      <c r="H5679" s="501">
        <v>180.792</v>
      </c>
    </row>
    <row r="5680" spans="1:8" x14ac:dyDescent="0.2">
      <c r="A5680" s="80">
        <v>42605</v>
      </c>
      <c r="B5680" s="81">
        <v>21</v>
      </c>
      <c r="H5680" s="501">
        <v>173.06799999999998</v>
      </c>
    </row>
    <row r="5681" spans="1:8" x14ac:dyDescent="0.2">
      <c r="A5681" s="80">
        <v>42605</v>
      </c>
      <c r="B5681" s="81">
        <v>22</v>
      </c>
      <c r="H5681" s="501">
        <v>158.24399999999997</v>
      </c>
    </row>
    <row r="5682" spans="1:8" x14ac:dyDescent="0.2">
      <c r="A5682" s="80">
        <v>42605</v>
      </c>
      <c r="B5682" s="81">
        <v>23</v>
      </c>
      <c r="H5682" s="501">
        <v>139.46399999999997</v>
      </c>
    </row>
    <row r="5683" spans="1:8" x14ac:dyDescent="0.2">
      <c r="A5683" s="80">
        <v>42605</v>
      </c>
      <c r="B5683" s="81">
        <v>24</v>
      </c>
      <c r="H5683" s="501">
        <v>122.93599999999999</v>
      </c>
    </row>
    <row r="5684" spans="1:8" x14ac:dyDescent="0.2">
      <c r="A5684" s="80">
        <v>42606</v>
      </c>
      <c r="B5684" s="81">
        <v>1</v>
      </c>
      <c r="H5684" s="501">
        <v>110.00800000000001</v>
      </c>
    </row>
    <row r="5685" spans="1:8" x14ac:dyDescent="0.2">
      <c r="A5685" s="80">
        <v>42606</v>
      </c>
      <c r="B5685" s="81">
        <v>2</v>
      </c>
      <c r="H5685" s="501">
        <v>102.264</v>
      </c>
    </row>
    <row r="5686" spans="1:8" x14ac:dyDescent="0.2">
      <c r="A5686" s="80">
        <v>42606</v>
      </c>
      <c r="B5686" s="81">
        <v>3</v>
      </c>
      <c r="H5686" s="501">
        <v>97.35199999999999</v>
      </c>
    </row>
    <row r="5687" spans="1:8" x14ac:dyDescent="0.2">
      <c r="A5687" s="80">
        <v>42606</v>
      </c>
      <c r="B5687" s="81">
        <v>4</v>
      </c>
      <c r="H5687" s="501">
        <v>95.508000000000024</v>
      </c>
    </row>
    <row r="5688" spans="1:8" x14ac:dyDescent="0.2">
      <c r="A5688" s="80">
        <v>42606</v>
      </c>
      <c r="B5688" s="81">
        <v>5</v>
      </c>
      <c r="H5688" s="501">
        <v>96.58</v>
      </c>
    </row>
    <row r="5689" spans="1:8" x14ac:dyDescent="0.2">
      <c r="A5689" s="80">
        <v>42606</v>
      </c>
      <c r="B5689" s="81">
        <v>6</v>
      </c>
      <c r="H5689" s="501">
        <v>106.14799999999998</v>
      </c>
    </row>
    <row r="5690" spans="1:8" x14ac:dyDescent="0.2">
      <c r="A5690" s="80">
        <v>42606</v>
      </c>
      <c r="B5690" s="81">
        <v>7</v>
      </c>
      <c r="H5690" s="501">
        <v>116.504</v>
      </c>
    </row>
    <row r="5691" spans="1:8" x14ac:dyDescent="0.2">
      <c r="A5691" s="80">
        <v>42606</v>
      </c>
      <c r="B5691" s="81">
        <v>8</v>
      </c>
      <c r="H5691" s="501">
        <v>126.52799999999999</v>
      </c>
    </row>
    <row r="5692" spans="1:8" x14ac:dyDescent="0.2">
      <c r="A5692" s="80">
        <v>42606</v>
      </c>
      <c r="B5692" s="81">
        <v>9</v>
      </c>
      <c r="H5692" s="501">
        <v>141.12400000000002</v>
      </c>
    </row>
    <row r="5693" spans="1:8" x14ac:dyDescent="0.2">
      <c r="A5693" s="80">
        <v>42606</v>
      </c>
      <c r="B5693" s="81">
        <v>10</v>
      </c>
      <c r="H5693" s="501">
        <v>153.99599999999998</v>
      </c>
    </row>
    <row r="5694" spans="1:8" x14ac:dyDescent="0.2">
      <c r="A5694" s="80">
        <v>42606</v>
      </c>
      <c r="B5694" s="81">
        <v>11</v>
      </c>
      <c r="H5694" s="501">
        <v>165.74399999999997</v>
      </c>
    </row>
    <row r="5695" spans="1:8" x14ac:dyDescent="0.2">
      <c r="A5695" s="80">
        <v>42606</v>
      </c>
      <c r="B5695" s="81">
        <v>12</v>
      </c>
      <c r="H5695" s="501">
        <v>176.34400000000002</v>
      </c>
    </row>
    <row r="5696" spans="1:8" x14ac:dyDescent="0.2">
      <c r="A5696" s="80">
        <v>42606</v>
      </c>
      <c r="B5696" s="81">
        <v>13</v>
      </c>
      <c r="H5696" s="501">
        <v>187.876</v>
      </c>
    </row>
    <row r="5697" spans="1:8" x14ac:dyDescent="0.2">
      <c r="A5697" s="80">
        <v>42606</v>
      </c>
      <c r="B5697" s="81">
        <v>14</v>
      </c>
      <c r="H5697" s="501">
        <v>200.94</v>
      </c>
    </row>
    <row r="5698" spans="1:8" x14ac:dyDescent="0.2">
      <c r="A5698" s="80">
        <v>42606</v>
      </c>
      <c r="B5698" s="81">
        <v>15</v>
      </c>
      <c r="H5698" s="501">
        <v>214.04000000000002</v>
      </c>
    </row>
    <row r="5699" spans="1:8" x14ac:dyDescent="0.2">
      <c r="A5699" s="80">
        <v>42606</v>
      </c>
      <c r="B5699" s="81">
        <v>16</v>
      </c>
      <c r="H5699" s="501">
        <v>222.20000000000002</v>
      </c>
    </row>
    <row r="5700" spans="1:8" x14ac:dyDescent="0.2">
      <c r="A5700" s="80">
        <v>42606</v>
      </c>
      <c r="B5700" s="81">
        <v>17</v>
      </c>
      <c r="H5700" s="501">
        <v>223.61600000000001</v>
      </c>
    </row>
    <row r="5701" spans="1:8" x14ac:dyDescent="0.2">
      <c r="A5701" s="80">
        <v>42606</v>
      </c>
      <c r="B5701" s="81">
        <v>18</v>
      </c>
      <c r="H5701" s="501">
        <v>213.51599999999999</v>
      </c>
    </row>
    <row r="5702" spans="1:8" x14ac:dyDescent="0.2">
      <c r="A5702" s="80">
        <v>42606</v>
      </c>
      <c r="B5702" s="81">
        <v>19</v>
      </c>
      <c r="H5702" s="501">
        <v>192.70799999999997</v>
      </c>
    </row>
    <row r="5703" spans="1:8" x14ac:dyDescent="0.2">
      <c r="A5703" s="80">
        <v>42606</v>
      </c>
      <c r="B5703" s="81">
        <v>20</v>
      </c>
      <c r="H5703" s="501">
        <v>177.57599999999996</v>
      </c>
    </row>
    <row r="5704" spans="1:8" x14ac:dyDescent="0.2">
      <c r="A5704" s="80">
        <v>42606</v>
      </c>
      <c r="B5704" s="81">
        <v>21</v>
      </c>
      <c r="H5704" s="501">
        <v>168.55600000000001</v>
      </c>
    </row>
    <row r="5705" spans="1:8" x14ac:dyDescent="0.2">
      <c r="A5705" s="80">
        <v>42606</v>
      </c>
      <c r="B5705" s="81">
        <v>22</v>
      </c>
      <c r="H5705" s="501">
        <v>153.55599999999998</v>
      </c>
    </row>
    <row r="5706" spans="1:8" x14ac:dyDescent="0.2">
      <c r="A5706" s="80">
        <v>42606</v>
      </c>
      <c r="B5706" s="81">
        <v>23</v>
      </c>
      <c r="H5706" s="501">
        <v>134.816</v>
      </c>
    </row>
    <row r="5707" spans="1:8" x14ac:dyDescent="0.2">
      <c r="A5707" s="80">
        <v>42606</v>
      </c>
      <c r="B5707" s="81">
        <v>24</v>
      </c>
      <c r="H5707" s="501">
        <v>118.90400000000002</v>
      </c>
    </row>
    <row r="5708" spans="1:8" x14ac:dyDescent="0.2">
      <c r="A5708" s="80">
        <v>42607</v>
      </c>
      <c r="B5708" s="81">
        <v>1</v>
      </c>
      <c r="H5708" s="501">
        <v>106.93200000000002</v>
      </c>
    </row>
    <row r="5709" spans="1:8" x14ac:dyDescent="0.2">
      <c r="A5709" s="80">
        <v>42607</v>
      </c>
      <c r="B5709" s="81">
        <v>2</v>
      </c>
      <c r="H5709" s="501">
        <v>99.012000000000015</v>
      </c>
    </row>
    <row r="5710" spans="1:8" x14ac:dyDescent="0.2">
      <c r="A5710" s="80">
        <v>42607</v>
      </c>
      <c r="B5710" s="81">
        <v>3</v>
      </c>
      <c r="H5710" s="501">
        <v>94.26</v>
      </c>
    </row>
    <row r="5711" spans="1:8" x14ac:dyDescent="0.2">
      <c r="A5711" s="80">
        <v>42607</v>
      </c>
      <c r="B5711" s="81">
        <v>4</v>
      </c>
      <c r="H5711" s="501">
        <v>92.859999999999985</v>
      </c>
    </row>
    <row r="5712" spans="1:8" x14ac:dyDescent="0.2">
      <c r="A5712" s="80">
        <v>42607</v>
      </c>
      <c r="B5712" s="81">
        <v>5</v>
      </c>
      <c r="H5712" s="501">
        <v>94.272000000000006</v>
      </c>
    </row>
    <row r="5713" spans="1:8" x14ac:dyDescent="0.2">
      <c r="A5713" s="80">
        <v>42607</v>
      </c>
      <c r="B5713" s="81">
        <v>6</v>
      </c>
      <c r="H5713" s="501">
        <v>103.24</v>
      </c>
    </row>
    <row r="5714" spans="1:8" x14ac:dyDescent="0.2">
      <c r="A5714" s="80">
        <v>42607</v>
      </c>
      <c r="B5714" s="81">
        <v>7</v>
      </c>
      <c r="H5714" s="501">
        <v>114.36399999999998</v>
      </c>
    </row>
    <row r="5715" spans="1:8" x14ac:dyDescent="0.2">
      <c r="A5715" s="80">
        <v>42607</v>
      </c>
      <c r="B5715" s="81">
        <v>8</v>
      </c>
      <c r="H5715" s="501">
        <v>122.04400000000001</v>
      </c>
    </row>
    <row r="5716" spans="1:8" x14ac:dyDescent="0.2">
      <c r="A5716" s="80">
        <v>42607</v>
      </c>
      <c r="B5716" s="81">
        <v>9</v>
      </c>
      <c r="H5716" s="501">
        <v>134.88000000000002</v>
      </c>
    </row>
    <row r="5717" spans="1:8" x14ac:dyDescent="0.2">
      <c r="A5717" s="80">
        <v>42607</v>
      </c>
      <c r="B5717" s="81">
        <v>10</v>
      </c>
      <c r="H5717" s="501">
        <v>147.39600000000002</v>
      </c>
    </row>
    <row r="5718" spans="1:8" x14ac:dyDescent="0.2">
      <c r="A5718" s="80">
        <v>42607</v>
      </c>
      <c r="B5718" s="81">
        <v>11</v>
      </c>
      <c r="H5718" s="501">
        <v>158.24799999999999</v>
      </c>
    </row>
    <row r="5719" spans="1:8" x14ac:dyDescent="0.2">
      <c r="A5719" s="80">
        <v>42607</v>
      </c>
      <c r="B5719" s="81">
        <v>12</v>
      </c>
      <c r="H5719" s="501">
        <v>168.23600000000002</v>
      </c>
    </row>
    <row r="5720" spans="1:8" x14ac:dyDescent="0.2">
      <c r="A5720" s="80">
        <v>42607</v>
      </c>
      <c r="B5720" s="81">
        <v>13</v>
      </c>
      <c r="H5720" s="501">
        <v>177.83600000000001</v>
      </c>
    </row>
    <row r="5721" spans="1:8" x14ac:dyDescent="0.2">
      <c r="A5721" s="80">
        <v>42607</v>
      </c>
      <c r="B5721" s="81">
        <v>14</v>
      </c>
      <c r="H5721" s="501">
        <v>188</v>
      </c>
    </row>
    <row r="5722" spans="1:8" x14ac:dyDescent="0.2">
      <c r="A5722" s="80">
        <v>42607</v>
      </c>
      <c r="B5722" s="81">
        <v>15</v>
      </c>
      <c r="H5722" s="501">
        <v>197.62400000000002</v>
      </c>
    </row>
    <row r="5723" spans="1:8" x14ac:dyDescent="0.2">
      <c r="A5723" s="80">
        <v>42607</v>
      </c>
      <c r="B5723" s="81">
        <v>16</v>
      </c>
      <c r="H5723" s="501">
        <v>204.42000000000002</v>
      </c>
    </row>
    <row r="5724" spans="1:8" x14ac:dyDescent="0.2">
      <c r="A5724" s="80">
        <v>42607</v>
      </c>
      <c r="B5724" s="81">
        <v>17</v>
      </c>
      <c r="H5724" s="501">
        <v>205.90799999999999</v>
      </c>
    </row>
    <row r="5725" spans="1:8" x14ac:dyDescent="0.2">
      <c r="A5725" s="80">
        <v>42607</v>
      </c>
      <c r="B5725" s="81">
        <v>18</v>
      </c>
      <c r="H5725" s="501">
        <v>198.904</v>
      </c>
    </row>
    <row r="5726" spans="1:8" x14ac:dyDescent="0.2">
      <c r="A5726" s="80">
        <v>42607</v>
      </c>
      <c r="B5726" s="81">
        <v>19</v>
      </c>
      <c r="H5726" s="501">
        <v>181.01200000000003</v>
      </c>
    </row>
    <row r="5727" spans="1:8" x14ac:dyDescent="0.2">
      <c r="A5727" s="80">
        <v>42607</v>
      </c>
      <c r="B5727" s="81">
        <v>20</v>
      </c>
      <c r="H5727" s="501">
        <v>168.82000000000002</v>
      </c>
    </row>
    <row r="5728" spans="1:8" x14ac:dyDescent="0.2">
      <c r="A5728" s="80">
        <v>42607</v>
      </c>
      <c r="B5728" s="81">
        <v>21</v>
      </c>
      <c r="H5728" s="501">
        <v>161.92799999999997</v>
      </c>
    </row>
    <row r="5729" spans="1:8" x14ac:dyDescent="0.2">
      <c r="A5729" s="80">
        <v>42607</v>
      </c>
      <c r="B5729" s="81">
        <v>22</v>
      </c>
      <c r="H5729" s="501">
        <v>147.73200000000003</v>
      </c>
    </row>
    <row r="5730" spans="1:8" x14ac:dyDescent="0.2">
      <c r="A5730" s="80">
        <v>42607</v>
      </c>
      <c r="B5730" s="81">
        <v>23</v>
      </c>
      <c r="H5730" s="501">
        <v>130.81600000000003</v>
      </c>
    </row>
    <row r="5731" spans="1:8" x14ac:dyDescent="0.2">
      <c r="A5731" s="80">
        <v>42607</v>
      </c>
      <c r="B5731" s="81">
        <v>24</v>
      </c>
      <c r="H5731" s="501">
        <v>116.07200000000002</v>
      </c>
    </row>
    <row r="5732" spans="1:8" x14ac:dyDescent="0.2">
      <c r="A5732" s="80">
        <v>42608</v>
      </c>
      <c r="B5732" s="81">
        <v>1</v>
      </c>
      <c r="H5732" s="501">
        <v>105.81599999999997</v>
      </c>
    </row>
    <row r="5733" spans="1:8" x14ac:dyDescent="0.2">
      <c r="A5733" s="80">
        <v>42608</v>
      </c>
      <c r="B5733" s="81">
        <v>2</v>
      </c>
      <c r="H5733" s="501">
        <v>99.179999999999993</v>
      </c>
    </row>
    <row r="5734" spans="1:8" x14ac:dyDescent="0.2">
      <c r="A5734" s="80">
        <v>42608</v>
      </c>
      <c r="B5734" s="81">
        <v>3</v>
      </c>
      <c r="H5734" s="501">
        <v>93.936000000000007</v>
      </c>
    </row>
    <row r="5735" spans="1:8" x14ac:dyDescent="0.2">
      <c r="A5735" s="80">
        <v>42608</v>
      </c>
      <c r="B5735" s="81">
        <v>4</v>
      </c>
      <c r="H5735" s="501">
        <v>93.063999999999993</v>
      </c>
    </row>
    <row r="5736" spans="1:8" x14ac:dyDescent="0.2">
      <c r="A5736" s="80">
        <v>42608</v>
      </c>
      <c r="B5736" s="81">
        <v>5</v>
      </c>
      <c r="H5736" s="501">
        <v>95.668000000000006</v>
      </c>
    </row>
    <row r="5737" spans="1:8" x14ac:dyDescent="0.2">
      <c r="A5737" s="80">
        <v>42608</v>
      </c>
      <c r="B5737" s="81">
        <v>6</v>
      </c>
      <c r="H5737" s="501">
        <v>105.18400000000001</v>
      </c>
    </row>
    <row r="5738" spans="1:8" x14ac:dyDescent="0.2">
      <c r="A5738" s="80">
        <v>42608</v>
      </c>
      <c r="B5738" s="81">
        <v>7</v>
      </c>
      <c r="H5738" s="501">
        <v>116.98399999999999</v>
      </c>
    </row>
    <row r="5739" spans="1:8" x14ac:dyDescent="0.2">
      <c r="A5739" s="80">
        <v>42608</v>
      </c>
      <c r="B5739" s="81">
        <v>8</v>
      </c>
      <c r="H5739" s="501">
        <v>124.29599999999999</v>
      </c>
    </row>
    <row r="5740" spans="1:8" x14ac:dyDescent="0.2">
      <c r="A5740" s="80">
        <v>42608</v>
      </c>
      <c r="B5740" s="81">
        <v>9</v>
      </c>
      <c r="H5740" s="501">
        <v>133.99200000000002</v>
      </c>
    </row>
    <row r="5741" spans="1:8" x14ac:dyDescent="0.2">
      <c r="A5741" s="80">
        <v>42608</v>
      </c>
      <c r="B5741" s="81">
        <v>10</v>
      </c>
      <c r="H5741" s="501">
        <v>141.40799999999999</v>
      </c>
    </row>
    <row r="5742" spans="1:8" x14ac:dyDescent="0.2">
      <c r="A5742" s="80">
        <v>42608</v>
      </c>
      <c r="B5742" s="81">
        <v>11</v>
      </c>
      <c r="H5742" s="501">
        <v>147.244</v>
      </c>
    </row>
    <row r="5743" spans="1:8" x14ac:dyDescent="0.2">
      <c r="A5743" s="80">
        <v>42608</v>
      </c>
      <c r="B5743" s="81">
        <v>12</v>
      </c>
      <c r="H5743" s="501">
        <v>154.83600000000001</v>
      </c>
    </row>
    <row r="5744" spans="1:8" x14ac:dyDescent="0.2">
      <c r="A5744" s="80">
        <v>42608</v>
      </c>
      <c r="B5744" s="81">
        <v>13</v>
      </c>
      <c r="H5744" s="501">
        <v>161.58400000000003</v>
      </c>
    </row>
    <row r="5745" spans="1:8" x14ac:dyDescent="0.2">
      <c r="A5745" s="80">
        <v>42608</v>
      </c>
      <c r="B5745" s="81">
        <v>14</v>
      </c>
      <c r="H5745" s="501">
        <v>169.43199999999999</v>
      </c>
    </row>
    <row r="5746" spans="1:8" x14ac:dyDescent="0.2">
      <c r="A5746" s="80">
        <v>42608</v>
      </c>
      <c r="B5746" s="81">
        <v>15</v>
      </c>
      <c r="H5746" s="501">
        <v>177.17599999999999</v>
      </c>
    </row>
    <row r="5747" spans="1:8" x14ac:dyDescent="0.2">
      <c r="A5747" s="80">
        <v>42608</v>
      </c>
      <c r="B5747" s="81">
        <v>16</v>
      </c>
      <c r="H5747" s="501">
        <v>182.58799999999999</v>
      </c>
    </row>
    <row r="5748" spans="1:8" x14ac:dyDescent="0.2">
      <c r="A5748" s="80">
        <v>42608</v>
      </c>
      <c r="B5748" s="81">
        <v>17</v>
      </c>
      <c r="H5748" s="501">
        <v>183.208</v>
      </c>
    </row>
    <row r="5749" spans="1:8" x14ac:dyDescent="0.2">
      <c r="A5749" s="80">
        <v>42608</v>
      </c>
      <c r="B5749" s="81">
        <v>18</v>
      </c>
      <c r="H5749" s="501">
        <v>176.36799999999999</v>
      </c>
    </row>
    <row r="5750" spans="1:8" x14ac:dyDescent="0.2">
      <c r="A5750" s="80">
        <v>42608</v>
      </c>
      <c r="B5750" s="81">
        <v>19</v>
      </c>
      <c r="H5750" s="501">
        <v>159.46400000000003</v>
      </c>
    </row>
    <row r="5751" spans="1:8" x14ac:dyDescent="0.2">
      <c r="A5751" s="80">
        <v>42608</v>
      </c>
      <c r="B5751" s="81">
        <v>20</v>
      </c>
      <c r="H5751" s="501">
        <v>147.928</v>
      </c>
    </row>
    <row r="5752" spans="1:8" x14ac:dyDescent="0.2">
      <c r="A5752" s="80">
        <v>42608</v>
      </c>
      <c r="B5752" s="81">
        <v>21</v>
      </c>
      <c r="H5752" s="501">
        <v>142.83600000000001</v>
      </c>
    </row>
    <row r="5753" spans="1:8" x14ac:dyDescent="0.2">
      <c r="A5753" s="80">
        <v>42608</v>
      </c>
      <c r="B5753" s="81">
        <v>22</v>
      </c>
      <c r="H5753" s="501">
        <v>132.43200000000002</v>
      </c>
    </row>
    <row r="5754" spans="1:8" x14ac:dyDescent="0.2">
      <c r="A5754" s="80">
        <v>42608</v>
      </c>
      <c r="B5754" s="81">
        <v>23</v>
      </c>
      <c r="H5754" s="501">
        <v>120.02</v>
      </c>
    </row>
    <row r="5755" spans="1:8" x14ac:dyDescent="0.2">
      <c r="A5755" s="80">
        <v>42608</v>
      </c>
      <c r="B5755" s="81">
        <v>24</v>
      </c>
      <c r="H5755" s="501">
        <v>109.072</v>
      </c>
    </row>
    <row r="5756" spans="1:8" x14ac:dyDescent="0.2">
      <c r="A5756" s="80">
        <v>42609</v>
      </c>
      <c r="B5756" s="81">
        <v>1</v>
      </c>
      <c r="H5756" s="501">
        <v>99.416000000000025</v>
      </c>
    </row>
    <row r="5757" spans="1:8" x14ac:dyDescent="0.2">
      <c r="A5757" s="80">
        <v>42609</v>
      </c>
      <c r="B5757" s="81">
        <v>2</v>
      </c>
      <c r="H5757" s="501">
        <v>93.355999999999995</v>
      </c>
    </row>
    <row r="5758" spans="1:8" x14ac:dyDescent="0.2">
      <c r="A5758" s="80">
        <v>42609</v>
      </c>
      <c r="B5758" s="81">
        <v>3</v>
      </c>
      <c r="H5758" s="501">
        <v>88.50800000000001</v>
      </c>
    </row>
    <row r="5759" spans="1:8" x14ac:dyDescent="0.2">
      <c r="A5759" s="80">
        <v>42609</v>
      </c>
      <c r="B5759" s="81">
        <v>4</v>
      </c>
      <c r="H5759" s="501">
        <v>86.827999999999989</v>
      </c>
    </row>
    <row r="5760" spans="1:8" x14ac:dyDescent="0.2">
      <c r="A5760" s="80">
        <v>42609</v>
      </c>
      <c r="B5760" s="81">
        <v>5</v>
      </c>
      <c r="H5760" s="501">
        <v>87.104000000000013</v>
      </c>
    </row>
    <row r="5761" spans="1:8" x14ac:dyDescent="0.2">
      <c r="A5761" s="80">
        <v>42609</v>
      </c>
      <c r="B5761" s="81">
        <v>6</v>
      </c>
      <c r="H5761" s="501">
        <v>89.904000000000011</v>
      </c>
    </row>
    <row r="5762" spans="1:8" x14ac:dyDescent="0.2">
      <c r="A5762" s="80">
        <v>42609</v>
      </c>
      <c r="B5762" s="81">
        <v>7</v>
      </c>
      <c r="H5762" s="501">
        <v>93.451999999999984</v>
      </c>
    </row>
    <row r="5763" spans="1:8" x14ac:dyDescent="0.2">
      <c r="A5763" s="80">
        <v>42609</v>
      </c>
      <c r="B5763" s="81">
        <v>8</v>
      </c>
      <c r="H5763" s="501">
        <v>99.368000000000009</v>
      </c>
    </row>
    <row r="5764" spans="1:8" x14ac:dyDescent="0.2">
      <c r="A5764" s="80">
        <v>42609</v>
      </c>
      <c r="B5764" s="81">
        <v>9</v>
      </c>
      <c r="H5764" s="501">
        <v>108.62</v>
      </c>
    </row>
    <row r="5765" spans="1:8" x14ac:dyDescent="0.2">
      <c r="A5765" s="80">
        <v>42609</v>
      </c>
      <c r="B5765" s="81">
        <v>10</v>
      </c>
      <c r="H5765" s="501">
        <v>117.176</v>
      </c>
    </row>
    <row r="5766" spans="1:8" x14ac:dyDescent="0.2">
      <c r="A5766" s="80">
        <v>42609</v>
      </c>
      <c r="B5766" s="81">
        <v>11</v>
      </c>
      <c r="H5766" s="501">
        <v>121.48799999999999</v>
      </c>
    </row>
    <row r="5767" spans="1:8" x14ac:dyDescent="0.2">
      <c r="A5767" s="80">
        <v>42609</v>
      </c>
      <c r="B5767" s="81">
        <v>12</v>
      </c>
      <c r="H5767" s="501">
        <v>124.64800000000001</v>
      </c>
    </row>
    <row r="5768" spans="1:8" x14ac:dyDescent="0.2">
      <c r="A5768" s="80">
        <v>42609</v>
      </c>
      <c r="B5768" s="81">
        <v>13</v>
      </c>
      <c r="H5768" s="501">
        <v>130.49599999999998</v>
      </c>
    </row>
    <row r="5769" spans="1:8" x14ac:dyDescent="0.2">
      <c r="A5769" s="80">
        <v>42609</v>
      </c>
      <c r="B5769" s="81">
        <v>14</v>
      </c>
      <c r="H5769" s="501">
        <v>134.77200000000002</v>
      </c>
    </row>
    <row r="5770" spans="1:8" x14ac:dyDescent="0.2">
      <c r="A5770" s="80">
        <v>42609</v>
      </c>
      <c r="B5770" s="81">
        <v>15</v>
      </c>
      <c r="H5770" s="501">
        <v>141.77600000000001</v>
      </c>
    </row>
    <row r="5771" spans="1:8" x14ac:dyDescent="0.2">
      <c r="A5771" s="80">
        <v>42609</v>
      </c>
      <c r="B5771" s="81">
        <v>16</v>
      </c>
      <c r="H5771" s="501">
        <v>148.16400000000002</v>
      </c>
    </row>
    <row r="5772" spans="1:8" x14ac:dyDescent="0.2">
      <c r="A5772" s="80">
        <v>42609</v>
      </c>
      <c r="B5772" s="81">
        <v>17</v>
      </c>
      <c r="H5772" s="501">
        <v>150.97199999999998</v>
      </c>
    </row>
    <row r="5773" spans="1:8" x14ac:dyDescent="0.2">
      <c r="A5773" s="80">
        <v>42609</v>
      </c>
      <c r="B5773" s="81">
        <v>18</v>
      </c>
      <c r="H5773" s="501">
        <v>148.608</v>
      </c>
    </row>
    <row r="5774" spans="1:8" x14ac:dyDescent="0.2">
      <c r="A5774" s="80">
        <v>42609</v>
      </c>
      <c r="B5774" s="81">
        <v>19</v>
      </c>
      <c r="H5774" s="501">
        <v>141.08400000000003</v>
      </c>
    </row>
    <row r="5775" spans="1:8" x14ac:dyDescent="0.2">
      <c r="A5775" s="80">
        <v>42609</v>
      </c>
      <c r="B5775" s="81">
        <v>20</v>
      </c>
      <c r="H5775" s="501">
        <v>137.952</v>
      </c>
    </row>
    <row r="5776" spans="1:8" x14ac:dyDescent="0.2">
      <c r="A5776" s="80">
        <v>42609</v>
      </c>
      <c r="B5776" s="81">
        <v>21</v>
      </c>
      <c r="H5776" s="501">
        <v>135.50800000000001</v>
      </c>
    </row>
    <row r="5777" spans="1:8" x14ac:dyDescent="0.2">
      <c r="A5777" s="80">
        <v>42609</v>
      </c>
      <c r="B5777" s="81">
        <v>22</v>
      </c>
      <c r="H5777" s="501">
        <v>127.86799999999999</v>
      </c>
    </row>
    <row r="5778" spans="1:8" x14ac:dyDescent="0.2">
      <c r="A5778" s="80">
        <v>42609</v>
      </c>
      <c r="B5778" s="81">
        <v>23</v>
      </c>
      <c r="H5778" s="501">
        <v>118.04</v>
      </c>
    </row>
    <row r="5779" spans="1:8" x14ac:dyDescent="0.2">
      <c r="A5779" s="80">
        <v>42609</v>
      </c>
      <c r="B5779" s="81">
        <v>24</v>
      </c>
      <c r="H5779" s="501">
        <v>108.06</v>
      </c>
    </row>
    <row r="5780" spans="1:8" x14ac:dyDescent="0.2">
      <c r="A5780" s="80">
        <v>42610</v>
      </c>
      <c r="B5780" s="81">
        <v>1</v>
      </c>
      <c r="H5780" s="501">
        <v>99.196000000000012</v>
      </c>
    </row>
    <row r="5781" spans="1:8" x14ac:dyDescent="0.2">
      <c r="A5781" s="80">
        <v>42610</v>
      </c>
      <c r="B5781" s="81">
        <v>2</v>
      </c>
      <c r="H5781" s="501">
        <v>93.251999999999995</v>
      </c>
    </row>
    <row r="5782" spans="1:8" x14ac:dyDescent="0.2">
      <c r="A5782" s="80">
        <v>42610</v>
      </c>
      <c r="B5782" s="81">
        <v>3</v>
      </c>
      <c r="H5782" s="501">
        <v>88.976000000000013</v>
      </c>
    </row>
    <row r="5783" spans="1:8" x14ac:dyDescent="0.2">
      <c r="A5783" s="80">
        <v>42610</v>
      </c>
      <c r="B5783" s="81">
        <v>4</v>
      </c>
      <c r="H5783" s="501">
        <v>86.54</v>
      </c>
    </row>
    <row r="5784" spans="1:8" x14ac:dyDescent="0.2">
      <c r="A5784" s="80">
        <v>42610</v>
      </c>
      <c r="B5784" s="81">
        <v>5</v>
      </c>
      <c r="H5784" s="501">
        <v>85.816000000000003</v>
      </c>
    </row>
    <row r="5785" spans="1:8" x14ac:dyDescent="0.2">
      <c r="A5785" s="80">
        <v>42610</v>
      </c>
      <c r="B5785" s="81">
        <v>6</v>
      </c>
      <c r="H5785" s="501">
        <v>87.46</v>
      </c>
    </row>
    <row r="5786" spans="1:8" x14ac:dyDescent="0.2">
      <c r="A5786" s="80">
        <v>42610</v>
      </c>
      <c r="B5786" s="81">
        <v>7</v>
      </c>
      <c r="H5786" s="501">
        <v>87.492000000000004</v>
      </c>
    </row>
    <row r="5787" spans="1:8" x14ac:dyDescent="0.2">
      <c r="A5787" s="80">
        <v>42610</v>
      </c>
      <c r="B5787" s="81">
        <v>8</v>
      </c>
      <c r="H5787" s="501">
        <v>91.924000000000021</v>
      </c>
    </row>
    <row r="5788" spans="1:8" x14ac:dyDescent="0.2">
      <c r="A5788" s="80">
        <v>42610</v>
      </c>
      <c r="B5788" s="81">
        <v>9</v>
      </c>
      <c r="H5788" s="501">
        <v>102.39200000000001</v>
      </c>
    </row>
    <row r="5789" spans="1:8" x14ac:dyDescent="0.2">
      <c r="A5789" s="80">
        <v>42610</v>
      </c>
      <c r="B5789" s="81">
        <v>10</v>
      </c>
      <c r="H5789" s="501">
        <v>111.816</v>
      </c>
    </row>
    <row r="5790" spans="1:8" x14ac:dyDescent="0.2">
      <c r="A5790" s="80">
        <v>42610</v>
      </c>
      <c r="B5790" s="81">
        <v>11</v>
      </c>
      <c r="H5790" s="501">
        <v>122.53199999999997</v>
      </c>
    </row>
    <row r="5791" spans="1:8" x14ac:dyDescent="0.2">
      <c r="A5791" s="80">
        <v>42610</v>
      </c>
      <c r="B5791" s="81">
        <v>12</v>
      </c>
      <c r="H5791" s="501">
        <v>133.108</v>
      </c>
    </row>
    <row r="5792" spans="1:8" x14ac:dyDescent="0.2">
      <c r="A5792" s="80">
        <v>42610</v>
      </c>
      <c r="B5792" s="81">
        <v>13</v>
      </c>
      <c r="H5792" s="501">
        <v>144.184</v>
      </c>
    </row>
    <row r="5793" spans="1:8" x14ac:dyDescent="0.2">
      <c r="A5793" s="80">
        <v>42610</v>
      </c>
      <c r="B5793" s="81">
        <v>14</v>
      </c>
      <c r="H5793" s="501">
        <v>157.14800000000002</v>
      </c>
    </row>
    <row r="5794" spans="1:8" x14ac:dyDescent="0.2">
      <c r="A5794" s="80">
        <v>42610</v>
      </c>
      <c r="B5794" s="81">
        <v>15</v>
      </c>
      <c r="H5794" s="501">
        <v>170.98000000000002</v>
      </c>
    </row>
    <row r="5795" spans="1:8" x14ac:dyDescent="0.2">
      <c r="A5795" s="80">
        <v>42610</v>
      </c>
      <c r="B5795" s="81">
        <v>16</v>
      </c>
      <c r="H5795" s="501">
        <v>181.012</v>
      </c>
    </row>
    <row r="5796" spans="1:8" x14ac:dyDescent="0.2">
      <c r="A5796" s="80">
        <v>42610</v>
      </c>
      <c r="B5796" s="81">
        <v>17</v>
      </c>
      <c r="H5796" s="501">
        <v>182.99599999999998</v>
      </c>
    </row>
    <row r="5797" spans="1:8" x14ac:dyDescent="0.2">
      <c r="A5797" s="80">
        <v>42610</v>
      </c>
      <c r="B5797" s="81">
        <v>18</v>
      </c>
      <c r="H5797" s="501">
        <v>180.69999999999996</v>
      </c>
    </row>
    <row r="5798" spans="1:8" x14ac:dyDescent="0.2">
      <c r="A5798" s="80">
        <v>42610</v>
      </c>
      <c r="B5798" s="81">
        <v>19</v>
      </c>
      <c r="H5798" s="501">
        <v>169.80800000000002</v>
      </c>
    </row>
    <row r="5799" spans="1:8" x14ac:dyDescent="0.2">
      <c r="A5799" s="80">
        <v>42610</v>
      </c>
      <c r="B5799" s="81">
        <v>20</v>
      </c>
      <c r="H5799" s="501">
        <v>162.31199999999998</v>
      </c>
    </row>
    <row r="5800" spans="1:8" x14ac:dyDescent="0.2">
      <c r="A5800" s="80">
        <v>42610</v>
      </c>
      <c r="B5800" s="81">
        <v>21</v>
      </c>
      <c r="H5800" s="501">
        <v>157.988</v>
      </c>
    </row>
    <row r="5801" spans="1:8" x14ac:dyDescent="0.2">
      <c r="A5801" s="80">
        <v>42610</v>
      </c>
      <c r="B5801" s="81">
        <v>22</v>
      </c>
      <c r="H5801" s="501">
        <v>145.55600000000001</v>
      </c>
    </row>
    <row r="5802" spans="1:8" x14ac:dyDescent="0.2">
      <c r="A5802" s="80">
        <v>42610</v>
      </c>
      <c r="B5802" s="81">
        <v>23</v>
      </c>
      <c r="H5802" s="501">
        <v>129.75199999999998</v>
      </c>
    </row>
    <row r="5803" spans="1:8" x14ac:dyDescent="0.2">
      <c r="A5803" s="80">
        <v>42610</v>
      </c>
      <c r="B5803" s="81">
        <v>24</v>
      </c>
      <c r="H5803" s="501">
        <v>115.78400000000001</v>
      </c>
    </row>
    <row r="5804" spans="1:8" x14ac:dyDescent="0.2">
      <c r="A5804" s="80">
        <v>42611</v>
      </c>
      <c r="B5804" s="81">
        <v>1</v>
      </c>
      <c r="H5804" s="501">
        <v>104.23200000000001</v>
      </c>
    </row>
    <row r="5805" spans="1:8" x14ac:dyDescent="0.2">
      <c r="A5805" s="80">
        <v>42611</v>
      </c>
      <c r="B5805" s="81">
        <v>2</v>
      </c>
      <c r="H5805" s="501">
        <v>97.28</v>
      </c>
    </row>
    <row r="5806" spans="1:8" x14ac:dyDescent="0.2">
      <c r="A5806" s="80">
        <v>42611</v>
      </c>
      <c r="B5806" s="81">
        <v>3</v>
      </c>
      <c r="H5806" s="501">
        <v>93.639999999999986</v>
      </c>
    </row>
    <row r="5807" spans="1:8" x14ac:dyDescent="0.2">
      <c r="A5807" s="80">
        <v>42611</v>
      </c>
      <c r="B5807" s="81">
        <v>4</v>
      </c>
      <c r="H5807" s="501">
        <v>93.45999999999998</v>
      </c>
    </row>
    <row r="5808" spans="1:8" x14ac:dyDescent="0.2">
      <c r="A5808" s="80">
        <v>42611</v>
      </c>
      <c r="B5808" s="81">
        <v>5</v>
      </c>
      <c r="H5808" s="501">
        <v>98.35199999999999</v>
      </c>
    </row>
    <row r="5809" spans="1:8" x14ac:dyDescent="0.2">
      <c r="A5809" s="80">
        <v>42611</v>
      </c>
      <c r="B5809" s="81">
        <v>6</v>
      </c>
      <c r="H5809" s="501">
        <v>105.884</v>
      </c>
    </row>
    <row r="5810" spans="1:8" x14ac:dyDescent="0.2">
      <c r="A5810" s="80">
        <v>42611</v>
      </c>
      <c r="B5810" s="81">
        <v>7</v>
      </c>
      <c r="H5810" s="501">
        <v>114.93600000000001</v>
      </c>
    </row>
    <row r="5811" spans="1:8" x14ac:dyDescent="0.2">
      <c r="A5811" s="80">
        <v>42611</v>
      </c>
      <c r="B5811" s="81">
        <v>8</v>
      </c>
      <c r="H5811" s="501">
        <v>123.956</v>
      </c>
    </row>
    <row r="5812" spans="1:8" x14ac:dyDescent="0.2">
      <c r="A5812" s="80">
        <v>42611</v>
      </c>
      <c r="B5812" s="81">
        <v>9</v>
      </c>
      <c r="H5812" s="501">
        <v>139.07999999999998</v>
      </c>
    </row>
    <row r="5813" spans="1:8" x14ac:dyDescent="0.2">
      <c r="A5813" s="80">
        <v>42611</v>
      </c>
      <c r="B5813" s="81">
        <v>10</v>
      </c>
      <c r="H5813" s="501">
        <v>152.9</v>
      </c>
    </row>
    <row r="5814" spans="1:8" x14ac:dyDescent="0.2">
      <c r="A5814" s="80">
        <v>42611</v>
      </c>
      <c r="B5814" s="81">
        <v>11</v>
      </c>
      <c r="H5814" s="501">
        <v>167.76</v>
      </c>
    </row>
    <row r="5815" spans="1:8" x14ac:dyDescent="0.2">
      <c r="A5815" s="80">
        <v>42611</v>
      </c>
      <c r="B5815" s="81">
        <v>12</v>
      </c>
      <c r="H5815" s="501">
        <v>181.41200000000001</v>
      </c>
    </row>
    <row r="5816" spans="1:8" x14ac:dyDescent="0.2">
      <c r="A5816" s="80">
        <v>42611</v>
      </c>
      <c r="B5816" s="81">
        <v>13</v>
      </c>
      <c r="H5816" s="501">
        <v>195.46800000000002</v>
      </c>
    </row>
    <row r="5817" spans="1:8" x14ac:dyDescent="0.2">
      <c r="A5817" s="80">
        <v>42611</v>
      </c>
      <c r="B5817" s="81">
        <v>14</v>
      </c>
      <c r="H5817" s="501">
        <v>212.28800000000001</v>
      </c>
    </row>
    <row r="5818" spans="1:8" x14ac:dyDescent="0.2">
      <c r="A5818" s="80">
        <v>42611</v>
      </c>
      <c r="B5818" s="81">
        <v>15</v>
      </c>
      <c r="H5818" s="501">
        <v>229.15600000000001</v>
      </c>
    </row>
    <row r="5819" spans="1:8" x14ac:dyDescent="0.2">
      <c r="A5819" s="80">
        <v>42611</v>
      </c>
      <c r="B5819" s="81">
        <v>16</v>
      </c>
      <c r="H5819" s="501">
        <v>242.56400000000002</v>
      </c>
    </row>
    <row r="5820" spans="1:8" x14ac:dyDescent="0.2">
      <c r="A5820" s="80">
        <v>42611</v>
      </c>
      <c r="B5820" s="81">
        <v>17</v>
      </c>
      <c r="H5820" s="501">
        <v>248.09200000000001</v>
      </c>
    </row>
    <row r="5821" spans="1:8" x14ac:dyDescent="0.2">
      <c r="A5821" s="80">
        <v>42611</v>
      </c>
      <c r="B5821" s="81">
        <v>18</v>
      </c>
      <c r="H5821" s="501">
        <v>241.65600000000003</v>
      </c>
    </row>
    <row r="5822" spans="1:8" x14ac:dyDescent="0.2">
      <c r="A5822" s="80">
        <v>42611</v>
      </c>
      <c r="B5822" s="81">
        <v>19</v>
      </c>
      <c r="H5822" s="501">
        <v>220.20400000000004</v>
      </c>
    </row>
    <row r="5823" spans="1:8" x14ac:dyDescent="0.2">
      <c r="A5823" s="80">
        <v>42611</v>
      </c>
      <c r="B5823" s="81">
        <v>20</v>
      </c>
      <c r="H5823" s="501">
        <v>202.86399999999998</v>
      </c>
    </row>
    <row r="5824" spans="1:8" x14ac:dyDescent="0.2">
      <c r="A5824" s="80">
        <v>42611</v>
      </c>
      <c r="B5824" s="81">
        <v>21</v>
      </c>
      <c r="H5824" s="501">
        <v>190.184</v>
      </c>
    </row>
    <row r="5825" spans="1:8" x14ac:dyDescent="0.2">
      <c r="A5825" s="80">
        <v>42611</v>
      </c>
      <c r="B5825" s="81">
        <v>22</v>
      </c>
      <c r="H5825" s="501">
        <v>170.268</v>
      </c>
    </row>
    <row r="5826" spans="1:8" x14ac:dyDescent="0.2">
      <c r="A5826" s="80">
        <v>42611</v>
      </c>
      <c r="B5826" s="81">
        <v>23</v>
      </c>
      <c r="H5826" s="501">
        <v>147.78399999999999</v>
      </c>
    </row>
    <row r="5827" spans="1:8" x14ac:dyDescent="0.2">
      <c r="A5827" s="80">
        <v>42611</v>
      </c>
      <c r="B5827" s="81">
        <v>24</v>
      </c>
      <c r="H5827" s="501">
        <v>129.78400000000002</v>
      </c>
    </row>
    <row r="5828" spans="1:8" x14ac:dyDescent="0.2">
      <c r="A5828" s="80">
        <v>42612</v>
      </c>
      <c r="B5828" s="81">
        <v>1</v>
      </c>
      <c r="H5828" s="501">
        <v>116.584</v>
      </c>
    </row>
    <row r="5829" spans="1:8" x14ac:dyDescent="0.2">
      <c r="A5829" s="80">
        <v>42612</v>
      </c>
      <c r="B5829" s="81">
        <v>2</v>
      </c>
      <c r="H5829" s="501">
        <v>107.76</v>
      </c>
    </row>
    <row r="5830" spans="1:8" x14ac:dyDescent="0.2">
      <c r="A5830" s="80">
        <v>42612</v>
      </c>
      <c r="B5830" s="81">
        <v>3</v>
      </c>
      <c r="H5830" s="501">
        <v>102.036</v>
      </c>
    </row>
    <row r="5831" spans="1:8" x14ac:dyDescent="0.2">
      <c r="A5831" s="80">
        <v>42612</v>
      </c>
      <c r="B5831" s="81">
        <v>4</v>
      </c>
      <c r="H5831" s="501">
        <v>99.960000000000022</v>
      </c>
    </row>
    <row r="5832" spans="1:8" x14ac:dyDescent="0.2">
      <c r="A5832" s="80">
        <v>42612</v>
      </c>
      <c r="B5832" s="81">
        <v>5</v>
      </c>
      <c r="H5832" s="501">
        <v>101.96799999999999</v>
      </c>
    </row>
    <row r="5833" spans="1:8" x14ac:dyDescent="0.2">
      <c r="A5833" s="80">
        <v>42612</v>
      </c>
      <c r="B5833" s="81">
        <v>6</v>
      </c>
      <c r="H5833" s="501">
        <v>112.21999999999998</v>
      </c>
    </row>
    <row r="5834" spans="1:8" x14ac:dyDescent="0.2">
      <c r="A5834" s="80">
        <v>42612</v>
      </c>
      <c r="B5834" s="81">
        <v>7</v>
      </c>
      <c r="H5834" s="501">
        <v>123.44</v>
      </c>
    </row>
    <row r="5835" spans="1:8" x14ac:dyDescent="0.2">
      <c r="A5835" s="80">
        <v>42612</v>
      </c>
      <c r="B5835" s="81">
        <v>8</v>
      </c>
      <c r="H5835" s="501">
        <v>132.80799999999999</v>
      </c>
    </row>
    <row r="5836" spans="1:8" x14ac:dyDescent="0.2">
      <c r="A5836" s="80">
        <v>42612</v>
      </c>
      <c r="B5836" s="81">
        <v>9</v>
      </c>
      <c r="H5836" s="501">
        <v>149.13200000000001</v>
      </c>
    </row>
    <row r="5837" spans="1:8" x14ac:dyDescent="0.2">
      <c r="A5837" s="80">
        <v>42612</v>
      </c>
      <c r="B5837" s="81">
        <v>10</v>
      </c>
      <c r="H5837" s="501">
        <v>164.60799999999998</v>
      </c>
    </row>
    <row r="5838" spans="1:8" x14ac:dyDescent="0.2">
      <c r="A5838" s="80">
        <v>42612</v>
      </c>
      <c r="B5838" s="81">
        <v>11</v>
      </c>
      <c r="H5838" s="501">
        <v>180.93200000000002</v>
      </c>
    </row>
    <row r="5839" spans="1:8" x14ac:dyDescent="0.2">
      <c r="A5839" s="80">
        <v>42612</v>
      </c>
      <c r="B5839" s="81">
        <v>12</v>
      </c>
      <c r="H5839" s="501">
        <v>197.62799999999999</v>
      </c>
    </row>
    <row r="5840" spans="1:8" x14ac:dyDescent="0.2">
      <c r="A5840" s="80">
        <v>42612</v>
      </c>
      <c r="B5840" s="81">
        <v>13</v>
      </c>
      <c r="H5840" s="501">
        <v>215.92400000000004</v>
      </c>
    </row>
    <row r="5841" spans="1:8" x14ac:dyDescent="0.2">
      <c r="A5841" s="80">
        <v>42612</v>
      </c>
      <c r="B5841" s="81">
        <v>14</v>
      </c>
      <c r="H5841" s="501">
        <v>235.43670000000003</v>
      </c>
    </row>
    <row r="5842" spans="1:8" x14ac:dyDescent="0.2">
      <c r="A5842" s="80">
        <v>42612</v>
      </c>
      <c r="B5842" s="81">
        <v>15</v>
      </c>
      <c r="H5842" s="501">
        <v>251.27670000000001</v>
      </c>
    </row>
    <row r="5843" spans="1:8" x14ac:dyDescent="0.2">
      <c r="A5843" s="80">
        <v>42612</v>
      </c>
      <c r="B5843" s="81">
        <v>16</v>
      </c>
      <c r="H5843" s="501">
        <v>258.80750000000006</v>
      </c>
    </row>
    <row r="5844" spans="1:8" x14ac:dyDescent="0.2">
      <c r="A5844" s="80">
        <v>42612</v>
      </c>
      <c r="B5844" s="81">
        <v>17</v>
      </c>
      <c r="H5844" s="501">
        <v>260.68819999999994</v>
      </c>
    </row>
    <row r="5845" spans="1:8" x14ac:dyDescent="0.2">
      <c r="A5845" s="80">
        <v>42612</v>
      </c>
      <c r="B5845" s="81">
        <v>18</v>
      </c>
      <c r="H5845" s="501">
        <v>252.89719999999997</v>
      </c>
    </row>
    <row r="5846" spans="1:8" x14ac:dyDescent="0.2">
      <c r="A5846" s="80">
        <v>42612</v>
      </c>
      <c r="B5846" s="81">
        <v>19</v>
      </c>
      <c r="H5846" s="501">
        <v>231.75399999999999</v>
      </c>
    </row>
    <row r="5847" spans="1:8" x14ac:dyDescent="0.2">
      <c r="A5847" s="80">
        <v>42612</v>
      </c>
      <c r="B5847" s="81">
        <v>20</v>
      </c>
      <c r="H5847" s="501">
        <v>214.3888</v>
      </c>
    </row>
    <row r="5848" spans="1:8" x14ac:dyDescent="0.2">
      <c r="A5848" s="80">
        <v>42612</v>
      </c>
      <c r="B5848" s="81">
        <v>21</v>
      </c>
      <c r="H5848" s="501">
        <v>201.88640000000001</v>
      </c>
    </row>
    <row r="5849" spans="1:8" x14ac:dyDescent="0.2">
      <c r="A5849" s="80">
        <v>42612</v>
      </c>
      <c r="B5849" s="81">
        <v>22</v>
      </c>
      <c r="H5849" s="501">
        <v>181.6208</v>
      </c>
    </row>
    <row r="5850" spans="1:8" x14ac:dyDescent="0.2">
      <c r="A5850" s="80">
        <v>42612</v>
      </c>
      <c r="B5850" s="81">
        <v>23</v>
      </c>
      <c r="H5850" s="501">
        <v>157.6968</v>
      </c>
    </row>
    <row r="5851" spans="1:8" x14ac:dyDescent="0.2">
      <c r="A5851" s="80">
        <v>42612</v>
      </c>
      <c r="B5851" s="81">
        <v>24</v>
      </c>
      <c r="H5851" s="501">
        <v>137.96719999999999</v>
      </c>
    </row>
    <row r="5852" spans="1:8" x14ac:dyDescent="0.2">
      <c r="A5852" s="80">
        <v>42613</v>
      </c>
      <c r="B5852" s="81">
        <v>1</v>
      </c>
      <c r="H5852" s="501">
        <v>122.97600100000001</v>
      </c>
    </row>
    <row r="5853" spans="1:8" x14ac:dyDescent="0.2">
      <c r="A5853" s="80">
        <v>42613</v>
      </c>
      <c r="B5853" s="81">
        <v>2</v>
      </c>
      <c r="H5853" s="501">
        <v>113.16080099999999</v>
      </c>
    </row>
    <row r="5854" spans="1:8" x14ac:dyDescent="0.2">
      <c r="A5854" s="80">
        <v>42613</v>
      </c>
      <c r="B5854" s="81">
        <v>3</v>
      </c>
      <c r="H5854" s="501">
        <v>106.39680000000001</v>
      </c>
    </row>
    <row r="5855" spans="1:8" x14ac:dyDescent="0.2">
      <c r="A5855" s="80">
        <v>42613</v>
      </c>
      <c r="B5855" s="81">
        <v>4</v>
      </c>
      <c r="H5855" s="501">
        <v>104.09040000000002</v>
      </c>
    </row>
    <row r="5856" spans="1:8" x14ac:dyDescent="0.2">
      <c r="A5856" s="80">
        <v>42613</v>
      </c>
      <c r="B5856" s="81">
        <v>5</v>
      </c>
      <c r="H5856" s="501">
        <v>105.13359999999999</v>
      </c>
    </row>
    <row r="5857" spans="1:8" x14ac:dyDescent="0.2">
      <c r="A5857" s="80">
        <v>42613</v>
      </c>
      <c r="B5857" s="81">
        <v>6</v>
      </c>
      <c r="H5857" s="501">
        <v>115.41839999999999</v>
      </c>
    </row>
    <row r="5858" spans="1:8" x14ac:dyDescent="0.2">
      <c r="A5858" s="80">
        <v>42613</v>
      </c>
      <c r="B5858" s="81">
        <v>7</v>
      </c>
      <c r="H5858" s="501">
        <v>127.8536</v>
      </c>
    </row>
    <row r="5859" spans="1:8" x14ac:dyDescent="0.2">
      <c r="A5859" s="80">
        <v>42613</v>
      </c>
      <c r="B5859" s="81">
        <v>8</v>
      </c>
      <c r="H5859" s="501">
        <v>137.96559999999999</v>
      </c>
    </row>
    <row r="5860" spans="1:8" x14ac:dyDescent="0.2">
      <c r="A5860" s="80">
        <v>42613</v>
      </c>
      <c r="B5860" s="81">
        <v>9</v>
      </c>
      <c r="H5860" s="501">
        <v>154.4288</v>
      </c>
    </row>
    <row r="5861" spans="1:8" x14ac:dyDescent="0.2">
      <c r="A5861" s="80">
        <v>42613</v>
      </c>
      <c r="B5861" s="81">
        <v>10</v>
      </c>
      <c r="H5861" s="501">
        <v>172.5472</v>
      </c>
    </row>
    <row r="5862" spans="1:8" x14ac:dyDescent="0.2">
      <c r="A5862" s="80">
        <v>42613</v>
      </c>
      <c r="B5862" s="81">
        <v>11</v>
      </c>
      <c r="H5862" s="501">
        <v>190.91840000000002</v>
      </c>
    </row>
    <row r="5863" spans="1:8" x14ac:dyDescent="0.2">
      <c r="A5863" s="80">
        <v>42613</v>
      </c>
      <c r="B5863" s="81">
        <v>12</v>
      </c>
      <c r="H5863" s="501">
        <v>207.71600000000004</v>
      </c>
    </row>
    <row r="5864" spans="1:8" x14ac:dyDescent="0.2">
      <c r="A5864" s="80">
        <v>42613</v>
      </c>
      <c r="B5864" s="81">
        <v>13</v>
      </c>
      <c r="H5864" s="501">
        <v>223.79599999999999</v>
      </c>
    </row>
    <row r="5865" spans="1:8" x14ac:dyDescent="0.2">
      <c r="A5865" s="80">
        <v>42613</v>
      </c>
      <c r="B5865" s="81">
        <v>14</v>
      </c>
      <c r="H5865" s="501">
        <v>241.07470000000001</v>
      </c>
    </row>
    <row r="5866" spans="1:8" x14ac:dyDescent="0.2">
      <c r="A5866" s="80">
        <v>42613</v>
      </c>
      <c r="B5866" s="81">
        <v>15</v>
      </c>
      <c r="H5866" s="501">
        <v>255.76230000000001</v>
      </c>
    </row>
    <row r="5867" spans="1:8" x14ac:dyDescent="0.2">
      <c r="A5867" s="80">
        <v>42613</v>
      </c>
      <c r="B5867" s="81">
        <v>16</v>
      </c>
      <c r="H5867" s="501">
        <v>261.94479999999999</v>
      </c>
    </row>
    <row r="5868" spans="1:8" x14ac:dyDescent="0.2">
      <c r="A5868" s="80">
        <v>42613</v>
      </c>
      <c r="B5868" s="81">
        <v>17</v>
      </c>
      <c r="H5868" s="501">
        <v>260.21230000000003</v>
      </c>
    </row>
    <row r="5869" spans="1:8" x14ac:dyDescent="0.2">
      <c r="A5869" s="80">
        <v>42613</v>
      </c>
      <c r="B5869" s="81">
        <v>18</v>
      </c>
      <c r="H5869" s="501">
        <v>248.58129999999994</v>
      </c>
    </row>
    <row r="5870" spans="1:8" x14ac:dyDescent="0.2">
      <c r="A5870" s="80">
        <v>42613</v>
      </c>
      <c r="B5870" s="81">
        <v>19</v>
      </c>
      <c r="H5870" s="501">
        <v>226.15339999999998</v>
      </c>
    </row>
    <row r="5871" spans="1:8" x14ac:dyDescent="0.2">
      <c r="A5871" s="80">
        <v>42613</v>
      </c>
      <c r="B5871" s="81">
        <v>20</v>
      </c>
      <c r="H5871" s="501">
        <v>208.53559999999999</v>
      </c>
    </row>
    <row r="5872" spans="1:8" x14ac:dyDescent="0.2">
      <c r="A5872" s="80">
        <v>42613</v>
      </c>
      <c r="B5872" s="81">
        <v>21</v>
      </c>
      <c r="H5872" s="501">
        <v>196.64</v>
      </c>
    </row>
    <row r="5873" spans="1:8" x14ac:dyDescent="0.2">
      <c r="A5873" s="80">
        <v>42613</v>
      </c>
      <c r="B5873" s="81">
        <v>22</v>
      </c>
      <c r="H5873" s="501">
        <v>177.69200000000004</v>
      </c>
    </row>
    <row r="5874" spans="1:8" x14ac:dyDescent="0.2">
      <c r="A5874" s="80">
        <v>42613</v>
      </c>
      <c r="B5874" s="81">
        <v>23</v>
      </c>
      <c r="H5874" s="501">
        <v>154.32800000000003</v>
      </c>
    </row>
    <row r="5875" spans="1:8" x14ac:dyDescent="0.2">
      <c r="A5875" s="80">
        <v>42613</v>
      </c>
      <c r="B5875" s="81">
        <v>24</v>
      </c>
      <c r="H5875" s="501">
        <v>133.71599999999998</v>
      </c>
    </row>
    <row r="5876" spans="1:8" x14ac:dyDescent="0.2">
      <c r="A5876" s="80">
        <v>42614</v>
      </c>
      <c r="B5876" s="81">
        <v>1</v>
      </c>
      <c r="H5876" s="501">
        <v>118.432</v>
      </c>
    </row>
    <row r="5877" spans="1:8" x14ac:dyDescent="0.2">
      <c r="A5877" s="80">
        <v>42614</v>
      </c>
      <c r="B5877" s="81">
        <v>2</v>
      </c>
      <c r="H5877" s="501">
        <v>109.36000000000001</v>
      </c>
    </row>
    <row r="5878" spans="1:8" x14ac:dyDescent="0.2">
      <c r="A5878" s="80">
        <v>42614</v>
      </c>
      <c r="B5878" s="81">
        <v>3</v>
      </c>
      <c r="H5878" s="501">
        <v>102.80000000000001</v>
      </c>
    </row>
    <row r="5879" spans="1:8" x14ac:dyDescent="0.2">
      <c r="A5879" s="80">
        <v>42614</v>
      </c>
      <c r="B5879" s="81">
        <v>4</v>
      </c>
      <c r="H5879" s="501">
        <v>100.072</v>
      </c>
    </row>
    <row r="5880" spans="1:8" x14ac:dyDescent="0.2">
      <c r="A5880" s="80">
        <v>42614</v>
      </c>
      <c r="B5880" s="81">
        <v>5</v>
      </c>
      <c r="H5880" s="501">
        <v>101.15200000000002</v>
      </c>
    </row>
    <row r="5881" spans="1:8" x14ac:dyDescent="0.2">
      <c r="A5881" s="80">
        <v>42614</v>
      </c>
      <c r="B5881" s="81">
        <v>6</v>
      </c>
      <c r="H5881" s="501">
        <v>110.08799999999999</v>
      </c>
    </row>
    <row r="5882" spans="1:8" x14ac:dyDescent="0.2">
      <c r="A5882" s="80">
        <v>42614</v>
      </c>
      <c r="B5882" s="81">
        <v>7</v>
      </c>
      <c r="H5882" s="501">
        <v>121.928</v>
      </c>
    </row>
    <row r="5883" spans="1:8" x14ac:dyDescent="0.2">
      <c r="A5883" s="80">
        <v>42614</v>
      </c>
      <c r="B5883" s="81">
        <v>8</v>
      </c>
      <c r="H5883" s="501">
        <v>131.00800000000001</v>
      </c>
    </row>
    <row r="5884" spans="1:8" x14ac:dyDescent="0.2">
      <c r="A5884" s="80">
        <v>42614</v>
      </c>
      <c r="B5884" s="81">
        <v>9</v>
      </c>
      <c r="H5884" s="501">
        <v>146.07599999999999</v>
      </c>
    </row>
    <row r="5885" spans="1:8" x14ac:dyDescent="0.2">
      <c r="A5885" s="80">
        <v>42614</v>
      </c>
      <c r="B5885" s="81">
        <v>10</v>
      </c>
      <c r="H5885" s="501">
        <v>161.63829999999999</v>
      </c>
    </row>
    <row r="5886" spans="1:8" x14ac:dyDescent="0.2">
      <c r="A5886" s="80">
        <v>42614</v>
      </c>
      <c r="B5886" s="81">
        <v>11</v>
      </c>
      <c r="H5886" s="501">
        <v>174.16080000000002</v>
      </c>
    </row>
    <row r="5887" spans="1:8" x14ac:dyDescent="0.2">
      <c r="A5887" s="80">
        <v>42614</v>
      </c>
      <c r="B5887" s="81">
        <v>12</v>
      </c>
      <c r="H5887" s="501">
        <v>188.30430000000001</v>
      </c>
    </row>
    <row r="5888" spans="1:8" x14ac:dyDescent="0.2">
      <c r="A5888" s="80">
        <v>42614</v>
      </c>
      <c r="B5888" s="81">
        <v>13</v>
      </c>
      <c r="H5888" s="501">
        <v>200.89159999999998</v>
      </c>
    </row>
    <row r="5889" spans="1:8" x14ac:dyDescent="0.2">
      <c r="A5889" s="80">
        <v>42614</v>
      </c>
      <c r="B5889" s="81">
        <v>14</v>
      </c>
      <c r="H5889" s="501">
        <v>214.82679999999999</v>
      </c>
    </row>
    <row r="5890" spans="1:8" x14ac:dyDescent="0.2">
      <c r="A5890" s="80">
        <v>42614</v>
      </c>
      <c r="B5890" s="81">
        <v>15</v>
      </c>
      <c r="H5890" s="501">
        <v>228.37630000000001</v>
      </c>
    </row>
    <row r="5891" spans="1:8" x14ac:dyDescent="0.2">
      <c r="A5891" s="80">
        <v>42614</v>
      </c>
      <c r="B5891" s="81">
        <v>16</v>
      </c>
      <c r="H5891" s="501">
        <v>235.976</v>
      </c>
    </row>
    <row r="5892" spans="1:8" x14ac:dyDescent="0.2">
      <c r="A5892" s="80">
        <v>42614</v>
      </c>
      <c r="B5892" s="81">
        <v>17</v>
      </c>
      <c r="H5892" s="501">
        <v>236.61199999999999</v>
      </c>
    </row>
    <row r="5893" spans="1:8" x14ac:dyDescent="0.2">
      <c r="A5893" s="80">
        <v>42614</v>
      </c>
      <c r="B5893" s="81">
        <v>18</v>
      </c>
      <c r="H5893" s="501">
        <v>228.05600000000001</v>
      </c>
    </row>
    <row r="5894" spans="1:8" x14ac:dyDescent="0.2">
      <c r="A5894" s="80">
        <v>42614</v>
      </c>
      <c r="B5894" s="81">
        <v>19</v>
      </c>
      <c r="H5894" s="501">
        <v>205.49599999999998</v>
      </c>
    </row>
    <row r="5895" spans="1:8" x14ac:dyDescent="0.2">
      <c r="A5895" s="80">
        <v>42614</v>
      </c>
      <c r="B5895" s="81">
        <v>20</v>
      </c>
      <c r="H5895" s="501">
        <v>188.99199999999999</v>
      </c>
    </row>
    <row r="5896" spans="1:8" x14ac:dyDescent="0.2">
      <c r="A5896" s="80">
        <v>42614</v>
      </c>
      <c r="B5896" s="81">
        <v>21</v>
      </c>
      <c r="H5896" s="501">
        <v>177.57199999999997</v>
      </c>
    </row>
    <row r="5897" spans="1:8" x14ac:dyDescent="0.2">
      <c r="A5897" s="80">
        <v>42614</v>
      </c>
      <c r="B5897" s="81">
        <v>22</v>
      </c>
      <c r="H5897" s="501">
        <v>160.84400000000002</v>
      </c>
    </row>
    <row r="5898" spans="1:8" x14ac:dyDescent="0.2">
      <c r="A5898" s="80">
        <v>42614</v>
      </c>
      <c r="B5898" s="81">
        <v>23</v>
      </c>
      <c r="H5898" s="501">
        <v>140.624</v>
      </c>
    </row>
    <row r="5899" spans="1:8" x14ac:dyDescent="0.2">
      <c r="A5899" s="80">
        <v>42614</v>
      </c>
      <c r="B5899" s="81">
        <v>24</v>
      </c>
      <c r="H5899" s="501">
        <v>123.78800000000001</v>
      </c>
    </row>
    <row r="5900" spans="1:8" x14ac:dyDescent="0.2">
      <c r="A5900" s="80">
        <v>42615</v>
      </c>
      <c r="B5900" s="81">
        <v>1</v>
      </c>
      <c r="H5900" s="501">
        <v>111.34399999999999</v>
      </c>
    </row>
    <row r="5901" spans="1:8" x14ac:dyDescent="0.2">
      <c r="A5901" s="80">
        <v>42615</v>
      </c>
      <c r="B5901" s="81">
        <v>2</v>
      </c>
      <c r="H5901" s="501">
        <v>103.84800000000001</v>
      </c>
    </row>
    <row r="5902" spans="1:8" x14ac:dyDescent="0.2">
      <c r="A5902" s="80">
        <v>42615</v>
      </c>
      <c r="B5902" s="81">
        <v>3</v>
      </c>
      <c r="H5902" s="501">
        <v>98.888000000000005</v>
      </c>
    </row>
    <row r="5903" spans="1:8" x14ac:dyDescent="0.2">
      <c r="A5903" s="80">
        <v>42615</v>
      </c>
      <c r="B5903" s="81">
        <v>4</v>
      </c>
      <c r="H5903" s="501">
        <v>97.555999999999997</v>
      </c>
    </row>
    <row r="5904" spans="1:8" x14ac:dyDescent="0.2">
      <c r="A5904" s="80">
        <v>42615</v>
      </c>
      <c r="B5904" s="81">
        <v>5</v>
      </c>
      <c r="H5904" s="501">
        <v>98.844000000000008</v>
      </c>
    </row>
    <row r="5905" spans="1:8" x14ac:dyDescent="0.2">
      <c r="A5905" s="80">
        <v>42615</v>
      </c>
      <c r="B5905" s="81">
        <v>6</v>
      </c>
      <c r="H5905" s="501">
        <v>108.49599999999998</v>
      </c>
    </row>
    <row r="5906" spans="1:8" x14ac:dyDescent="0.2">
      <c r="A5906" s="80">
        <v>42615</v>
      </c>
      <c r="B5906" s="81">
        <v>7</v>
      </c>
      <c r="H5906" s="501">
        <v>121.06399999999999</v>
      </c>
    </row>
    <row r="5907" spans="1:8" x14ac:dyDescent="0.2">
      <c r="A5907" s="80">
        <v>42615</v>
      </c>
      <c r="B5907" s="81">
        <v>8</v>
      </c>
      <c r="H5907" s="501">
        <v>128.04400000000001</v>
      </c>
    </row>
    <row r="5908" spans="1:8" x14ac:dyDescent="0.2">
      <c r="A5908" s="80">
        <v>42615</v>
      </c>
      <c r="B5908" s="81">
        <v>9</v>
      </c>
      <c r="H5908" s="501">
        <v>138.70400000000001</v>
      </c>
    </row>
    <row r="5909" spans="1:8" x14ac:dyDescent="0.2">
      <c r="A5909" s="80">
        <v>42615</v>
      </c>
      <c r="B5909" s="81">
        <v>10</v>
      </c>
      <c r="H5909" s="501">
        <v>151.91199999999998</v>
      </c>
    </row>
    <row r="5910" spans="1:8" x14ac:dyDescent="0.2">
      <c r="A5910" s="80">
        <v>42615</v>
      </c>
      <c r="B5910" s="81">
        <v>11</v>
      </c>
      <c r="H5910" s="501">
        <v>164.04400000000001</v>
      </c>
    </row>
    <row r="5911" spans="1:8" x14ac:dyDescent="0.2">
      <c r="A5911" s="80">
        <v>42615</v>
      </c>
      <c r="B5911" s="81">
        <v>12</v>
      </c>
      <c r="H5911" s="501">
        <v>173.91199999999998</v>
      </c>
    </row>
    <row r="5912" spans="1:8" x14ac:dyDescent="0.2">
      <c r="A5912" s="80">
        <v>42615</v>
      </c>
      <c r="B5912" s="81">
        <v>13</v>
      </c>
      <c r="H5912" s="501">
        <v>183.33199999999997</v>
      </c>
    </row>
    <row r="5913" spans="1:8" x14ac:dyDescent="0.2">
      <c r="A5913" s="80">
        <v>42615</v>
      </c>
      <c r="B5913" s="81">
        <v>14</v>
      </c>
      <c r="H5913" s="501">
        <v>192.51599999999999</v>
      </c>
    </row>
    <row r="5914" spans="1:8" x14ac:dyDescent="0.2">
      <c r="A5914" s="80">
        <v>42615</v>
      </c>
      <c r="B5914" s="81">
        <v>15</v>
      </c>
      <c r="H5914" s="501">
        <v>202.61599999999999</v>
      </c>
    </row>
    <row r="5915" spans="1:8" x14ac:dyDescent="0.2">
      <c r="A5915" s="80">
        <v>42615</v>
      </c>
      <c r="B5915" s="81">
        <v>16</v>
      </c>
      <c r="H5915" s="501">
        <v>209.59999999999997</v>
      </c>
    </row>
    <row r="5916" spans="1:8" x14ac:dyDescent="0.2">
      <c r="A5916" s="80">
        <v>42615</v>
      </c>
      <c r="B5916" s="81">
        <v>17</v>
      </c>
      <c r="H5916" s="501">
        <v>210.78</v>
      </c>
    </row>
    <row r="5917" spans="1:8" x14ac:dyDescent="0.2">
      <c r="A5917" s="80">
        <v>42615</v>
      </c>
      <c r="B5917" s="81">
        <v>18</v>
      </c>
      <c r="H5917" s="501">
        <v>201.98400000000001</v>
      </c>
    </row>
    <row r="5918" spans="1:8" x14ac:dyDescent="0.2">
      <c r="A5918" s="80">
        <v>42615</v>
      </c>
      <c r="B5918" s="81">
        <v>19</v>
      </c>
      <c r="H5918" s="501">
        <v>181.75199999999998</v>
      </c>
    </row>
    <row r="5919" spans="1:8" x14ac:dyDescent="0.2">
      <c r="A5919" s="80">
        <v>42615</v>
      </c>
      <c r="B5919" s="81">
        <v>20</v>
      </c>
      <c r="H5919" s="501">
        <v>167.54400000000004</v>
      </c>
    </row>
    <row r="5920" spans="1:8" x14ac:dyDescent="0.2">
      <c r="A5920" s="80">
        <v>42615</v>
      </c>
      <c r="B5920" s="81">
        <v>21</v>
      </c>
      <c r="H5920" s="501">
        <v>158.512</v>
      </c>
    </row>
    <row r="5921" spans="1:8" x14ac:dyDescent="0.2">
      <c r="A5921" s="80">
        <v>42615</v>
      </c>
      <c r="B5921" s="81">
        <v>22</v>
      </c>
      <c r="H5921" s="501">
        <v>145.17999999999998</v>
      </c>
    </row>
    <row r="5922" spans="1:8" x14ac:dyDescent="0.2">
      <c r="A5922" s="80">
        <v>42615</v>
      </c>
      <c r="B5922" s="81">
        <v>23</v>
      </c>
      <c r="H5922" s="501">
        <v>129.89600000000002</v>
      </c>
    </row>
    <row r="5923" spans="1:8" x14ac:dyDescent="0.2">
      <c r="A5923" s="80">
        <v>42615</v>
      </c>
      <c r="B5923" s="81">
        <v>24</v>
      </c>
      <c r="H5923" s="501">
        <v>117.10800000000002</v>
      </c>
    </row>
    <row r="5924" spans="1:8" x14ac:dyDescent="0.2">
      <c r="A5924" s="80">
        <v>42616</v>
      </c>
      <c r="B5924" s="81">
        <v>1</v>
      </c>
      <c r="H5924" s="501">
        <v>107.5</v>
      </c>
    </row>
    <row r="5925" spans="1:8" x14ac:dyDescent="0.2">
      <c r="A5925" s="80">
        <v>42616</v>
      </c>
      <c r="B5925" s="81">
        <v>2</v>
      </c>
      <c r="H5925" s="501">
        <v>100.584</v>
      </c>
    </row>
    <row r="5926" spans="1:8" x14ac:dyDescent="0.2">
      <c r="A5926" s="80">
        <v>42616</v>
      </c>
      <c r="B5926" s="81">
        <v>3</v>
      </c>
      <c r="H5926" s="501">
        <v>95.607999999999976</v>
      </c>
    </row>
    <row r="5927" spans="1:8" x14ac:dyDescent="0.2">
      <c r="A5927" s="80">
        <v>42616</v>
      </c>
      <c r="B5927" s="81">
        <v>4</v>
      </c>
      <c r="H5927" s="501">
        <v>93.228000000000009</v>
      </c>
    </row>
    <row r="5928" spans="1:8" x14ac:dyDescent="0.2">
      <c r="A5928" s="80">
        <v>42616</v>
      </c>
      <c r="B5928" s="81">
        <v>5</v>
      </c>
      <c r="H5928" s="501">
        <v>93.084000000000003</v>
      </c>
    </row>
    <row r="5929" spans="1:8" x14ac:dyDescent="0.2">
      <c r="A5929" s="80">
        <v>42616</v>
      </c>
      <c r="B5929" s="81">
        <v>6</v>
      </c>
      <c r="H5929" s="501">
        <v>95.275999999999996</v>
      </c>
    </row>
    <row r="5930" spans="1:8" x14ac:dyDescent="0.2">
      <c r="A5930" s="80">
        <v>42616</v>
      </c>
      <c r="B5930" s="81">
        <v>7</v>
      </c>
      <c r="H5930" s="501">
        <v>98.527999999999992</v>
      </c>
    </row>
    <row r="5931" spans="1:8" x14ac:dyDescent="0.2">
      <c r="A5931" s="80">
        <v>42616</v>
      </c>
      <c r="B5931" s="81">
        <v>8</v>
      </c>
      <c r="H5931" s="501">
        <v>103.592</v>
      </c>
    </row>
    <row r="5932" spans="1:8" x14ac:dyDescent="0.2">
      <c r="A5932" s="80">
        <v>42616</v>
      </c>
      <c r="B5932" s="81">
        <v>9</v>
      </c>
      <c r="H5932" s="501">
        <v>112.148</v>
      </c>
    </row>
    <row r="5933" spans="1:8" x14ac:dyDescent="0.2">
      <c r="A5933" s="80">
        <v>42616</v>
      </c>
      <c r="B5933" s="81">
        <v>10</v>
      </c>
      <c r="H5933" s="501">
        <v>120.98400000000001</v>
      </c>
    </row>
    <row r="5934" spans="1:8" x14ac:dyDescent="0.2">
      <c r="A5934" s="80">
        <v>42616</v>
      </c>
      <c r="B5934" s="81">
        <v>11</v>
      </c>
      <c r="H5934" s="501">
        <v>126.96399999999998</v>
      </c>
    </row>
    <row r="5935" spans="1:8" x14ac:dyDescent="0.2">
      <c r="A5935" s="80">
        <v>42616</v>
      </c>
      <c r="B5935" s="81">
        <v>12</v>
      </c>
      <c r="H5935" s="501">
        <v>132.352</v>
      </c>
    </row>
    <row r="5936" spans="1:8" x14ac:dyDescent="0.2">
      <c r="A5936" s="80">
        <v>42616</v>
      </c>
      <c r="B5936" s="81">
        <v>13</v>
      </c>
      <c r="H5936" s="501">
        <v>138.464</v>
      </c>
    </row>
    <row r="5937" spans="1:8" x14ac:dyDescent="0.2">
      <c r="A5937" s="80">
        <v>42616</v>
      </c>
      <c r="B5937" s="81">
        <v>14</v>
      </c>
      <c r="H5937" s="501">
        <v>143.27200000000002</v>
      </c>
    </row>
    <row r="5938" spans="1:8" x14ac:dyDescent="0.2">
      <c r="A5938" s="80">
        <v>42616</v>
      </c>
      <c r="B5938" s="81">
        <v>15</v>
      </c>
      <c r="H5938" s="501">
        <v>148.33599999999998</v>
      </c>
    </row>
    <row r="5939" spans="1:8" x14ac:dyDescent="0.2">
      <c r="A5939" s="80">
        <v>42616</v>
      </c>
      <c r="B5939" s="81">
        <v>16</v>
      </c>
      <c r="H5939" s="501">
        <v>153.16</v>
      </c>
    </row>
    <row r="5940" spans="1:8" x14ac:dyDescent="0.2">
      <c r="A5940" s="80">
        <v>42616</v>
      </c>
      <c r="B5940" s="81">
        <v>17</v>
      </c>
      <c r="H5940" s="501">
        <v>153.012</v>
      </c>
    </row>
    <row r="5941" spans="1:8" x14ac:dyDescent="0.2">
      <c r="A5941" s="80">
        <v>42616</v>
      </c>
      <c r="B5941" s="81">
        <v>18</v>
      </c>
      <c r="H5941" s="501">
        <v>148.81599999999997</v>
      </c>
    </row>
    <row r="5942" spans="1:8" x14ac:dyDescent="0.2">
      <c r="A5942" s="80">
        <v>42616</v>
      </c>
      <c r="B5942" s="81">
        <v>19</v>
      </c>
      <c r="H5942" s="501">
        <v>138.96800000000002</v>
      </c>
    </row>
    <row r="5943" spans="1:8" x14ac:dyDescent="0.2">
      <c r="A5943" s="80">
        <v>42616</v>
      </c>
      <c r="B5943" s="81">
        <v>20</v>
      </c>
      <c r="H5943" s="501">
        <v>135.59199999999998</v>
      </c>
    </row>
    <row r="5944" spans="1:8" x14ac:dyDescent="0.2">
      <c r="A5944" s="80">
        <v>42616</v>
      </c>
      <c r="B5944" s="81">
        <v>21</v>
      </c>
      <c r="H5944" s="501">
        <v>132.744</v>
      </c>
    </row>
    <row r="5945" spans="1:8" x14ac:dyDescent="0.2">
      <c r="A5945" s="80">
        <v>42616</v>
      </c>
      <c r="B5945" s="81">
        <v>22</v>
      </c>
      <c r="H5945" s="501">
        <v>124.816</v>
      </c>
    </row>
    <row r="5946" spans="1:8" x14ac:dyDescent="0.2">
      <c r="A5946" s="80">
        <v>42616</v>
      </c>
      <c r="B5946" s="81">
        <v>23</v>
      </c>
      <c r="H5946" s="501">
        <v>115.06400000000001</v>
      </c>
    </row>
    <row r="5947" spans="1:8" x14ac:dyDescent="0.2">
      <c r="A5947" s="80">
        <v>42616</v>
      </c>
      <c r="B5947" s="81">
        <v>24</v>
      </c>
      <c r="H5947" s="501">
        <v>105.42</v>
      </c>
    </row>
    <row r="5948" spans="1:8" x14ac:dyDescent="0.2">
      <c r="A5948" s="80">
        <v>42617</v>
      </c>
      <c r="B5948" s="81">
        <v>1</v>
      </c>
      <c r="H5948" s="501">
        <v>97.563999999999993</v>
      </c>
    </row>
    <row r="5949" spans="1:8" x14ac:dyDescent="0.2">
      <c r="A5949" s="80">
        <v>42617</v>
      </c>
      <c r="B5949" s="81">
        <v>2</v>
      </c>
      <c r="H5949" s="501">
        <v>92.143999999999991</v>
      </c>
    </row>
    <row r="5950" spans="1:8" x14ac:dyDescent="0.2">
      <c r="A5950" s="80">
        <v>42617</v>
      </c>
      <c r="B5950" s="81">
        <v>3</v>
      </c>
      <c r="H5950" s="501">
        <v>88.804000000000002</v>
      </c>
    </row>
    <row r="5951" spans="1:8" x14ac:dyDescent="0.2">
      <c r="A5951" s="80">
        <v>42617</v>
      </c>
      <c r="B5951" s="81">
        <v>4</v>
      </c>
      <c r="H5951" s="501">
        <v>86.875999999999991</v>
      </c>
    </row>
    <row r="5952" spans="1:8" x14ac:dyDescent="0.2">
      <c r="A5952" s="80">
        <v>42617</v>
      </c>
      <c r="B5952" s="81">
        <v>5</v>
      </c>
      <c r="H5952" s="501">
        <v>86.511999999999986</v>
      </c>
    </row>
    <row r="5953" spans="1:8" x14ac:dyDescent="0.2">
      <c r="A5953" s="80">
        <v>42617</v>
      </c>
      <c r="B5953" s="81">
        <v>6</v>
      </c>
      <c r="H5953" s="501">
        <v>88.451999999999998</v>
      </c>
    </row>
    <row r="5954" spans="1:8" x14ac:dyDescent="0.2">
      <c r="A5954" s="80">
        <v>42617</v>
      </c>
      <c r="B5954" s="81">
        <v>7</v>
      </c>
      <c r="H5954" s="501">
        <v>91.039999999999992</v>
      </c>
    </row>
    <row r="5955" spans="1:8" x14ac:dyDescent="0.2">
      <c r="A5955" s="80">
        <v>42617</v>
      </c>
      <c r="B5955" s="81">
        <v>8</v>
      </c>
      <c r="H5955" s="501">
        <v>93.176000000000002</v>
      </c>
    </row>
    <row r="5956" spans="1:8" x14ac:dyDescent="0.2">
      <c r="A5956" s="80">
        <v>42617</v>
      </c>
      <c r="B5956" s="81">
        <v>9</v>
      </c>
      <c r="H5956" s="501">
        <v>100.152</v>
      </c>
    </row>
    <row r="5957" spans="1:8" x14ac:dyDescent="0.2">
      <c r="A5957" s="80">
        <v>42617</v>
      </c>
      <c r="B5957" s="81">
        <v>10</v>
      </c>
      <c r="H5957" s="501">
        <v>106.78800000000001</v>
      </c>
    </row>
    <row r="5958" spans="1:8" x14ac:dyDescent="0.2">
      <c r="A5958" s="80">
        <v>42617</v>
      </c>
      <c r="B5958" s="81">
        <v>11</v>
      </c>
      <c r="H5958" s="501">
        <v>111.71600000000001</v>
      </c>
    </row>
    <row r="5959" spans="1:8" x14ac:dyDescent="0.2">
      <c r="A5959" s="80">
        <v>42617</v>
      </c>
      <c r="B5959" s="81">
        <v>12</v>
      </c>
      <c r="H5959" s="501">
        <v>116.05199999999998</v>
      </c>
    </row>
    <row r="5960" spans="1:8" x14ac:dyDescent="0.2">
      <c r="A5960" s="80">
        <v>42617</v>
      </c>
      <c r="B5960" s="81">
        <v>13</v>
      </c>
      <c r="H5960" s="501">
        <v>119.70399999999999</v>
      </c>
    </row>
    <row r="5961" spans="1:8" x14ac:dyDescent="0.2">
      <c r="A5961" s="80">
        <v>42617</v>
      </c>
      <c r="B5961" s="81">
        <v>14</v>
      </c>
      <c r="H5961" s="501">
        <v>123.83200000000001</v>
      </c>
    </row>
    <row r="5962" spans="1:8" x14ac:dyDescent="0.2">
      <c r="A5962" s="80">
        <v>42617</v>
      </c>
      <c r="B5962" s="81">
        <v>15</v>
      </c>
      <c r="H5962" s="501">
        <v>128.85599999999999</v>
      </c>
    </row>
    <row r="5963" spans="1:8" x14ac:dyDescent="0.2">
      <c r="A5963" s="80">
        <v>42617</v>
      </c>
      <c r="B5963" s="81">
        <v>16</v>
      </c>
      <c r="H5963" s="501">
        <v>132.78</v>
      </c>
    </row>
    <row r="5964" spans="1:8" x14ac:dyDescent="0.2">
      <c r="A5964" s="80">
        <v>42617</v>
      </c>
      <c r="B5964" s="81">
        <v>17</v>
      </c>
      <c r="H5964" s="501">
        <v>134.59199999999998</v>
      </c>
    </row>
    <row r="5965" spans="1:8" x14ac:dyDescent="0.2">
      <c r="A5965" s="80">
        <v>42617</v>
      </c>
      <c r="B5965" s="81">
        <v>18</v>
      </c>
      <c r="H5965" s="501">
        <v>131.80000000000001</v>
      </c>
    </row>
    <row r="5966" spans="1:8" x14ac:dyDescent="0.2">
      <c r="A5966" s="80">
        <v>42617</v>
      </c>
      <c r="B5966" s="81">
        <v>19</v>
      </c>
      <c r="H5966" s="501">
        <v>125.56399999999999</v>
      </c>
    </row>
    <row r="5967" spans="1:8" x14ac:dyDescent="0.2">
      <c r="A5967" s="80">
        <v>42617</v>
      </c>
      <c r="B5967" s="81">
        <v>20</v>
      </c>
      <c r="H5967" s="501">
        <v>127.60000000000001</v>
      </c>
    </row>
    <row r="5968" spans="1:8" x14ac:dyDescent="0.2">
      <c r="A5968" s="80">
        <v>42617</v>
      </c>
      <c r="B5968" s="81">
        <v>21</v>
      </c>
      <c r="H5968" s="501">
        <v>125.47199999999998</v>
      </c>
    </row>
    <row r="5969" spans="1:8" x14ac:dyDescent="0.2">
      <c r="A5969" s="80">
        <v>42617</v>
      </c>
      <c r="B5969" s="81">
        <v>22</v>
      </c>
      <c r="H5969" s="501">
        <v>118.836</v>
      </c>
    </row>
    <row r="5970" spans="1:8" x14ac:dyDescent="0.2">
      <c r="A5970" s="80">
        <v>42617</v>
      </c>
      <c r="B5970" s="81">
        <v>23</v>
      </c>
      <c r="H5970" s="501">
        <v>110.68800000000002</v>
      </c>
    </row>
    <row r="5971" spans="1:8" x14ac:dyDescent="0.2">
      <c r="A5971" s="80">
        <v>42617</v>
      </c>
      <c r="B5971" s="81">
        <v>24</v>
      </c>
      <c r="H5971" s="501">
        <v>100.592</v>
      </c>
    </row>
    <row r="5972" spans="1:8" x14ac:dyDescent="0.2">
      <c r="A5972" s="80">
        <v>42618</v>
      </c>
      <c r="B5972" s="81">
        <v>1</v>
      </c>
      <c r="H5972" s="501">
        <v>93.256</v>
      </c>
    </row>
    <row r="5973" spans="1:8" x14ac:dyDescent="0.2">
      <c r="A5973" s="80">
        <v>42618</v>
      </c>
      <c r="B5973" s="81">
        <v>2</v>
      </c>
      <c r="H5973" s="501">
        <v>88.584000000000003</v>
      </c>
    </row>
    <row r="5974" spans="1:8" x14ac:dyDescent="0.2">
      <c r="A5974" s="80">
        <v>42618</v>
      </c>
      <c r="B5974" s="81">
        <v>3</v>
      </c>
      <c r="H5974" s="501">
        <v>85.744000000000014</v>
      </c>
    </row>
    <row r="5975" spans="1:8" x14ac:dyDescent="0.2">
      <c r="A5975" s="80">
        <v>42618</v>
      </c>
      <c r="B5975" s="81">
        <v>4</v>
      </c>
      <c r="H5975" s="501">
        <v>85.296000000000006</v>
      </c>
    </row>
    <row r="5976" spans="1:8" x14ac:dyDescent="0.2">
      <c r="A5976" s="80">
        <v>42618</v>
      </c>
      <c r="B5976" s="81">
        <v>5</v>
      </c>
      <c r="H5976" s="501">
        <v>87.595999999999975</v>
      </c>
    </row>
    <row r="5977" spans="1:8" x14ac:dyDescent="0.2">
      <c r="A5977" s="80">
        <v>42618</v>
      </c>
      <c r="B5977" s="81">
        <v>6</v>
      </c>
      <c r="H5977" s="501">
        <v>91.24799999999999</v>
      </c>
    </row>
    <row r="5978" spans="1:8" x14ac:dyDescent="0.2">
      <c r="A5978" s="80">
        <v>42618</v>
      </c>
      <c r="B5978" s="81">
        <v>7</v>
      </c>
      <c r="H5978" s="501">
        <v>94.600000000000009</v>
      </c>
    </row>
    <row r="5979" spans="1:8" x14ac:dyDescent="0.2">
      <c r="A5979" s="80">
        <v>42618</v>
      </c>
      <c r="B5979" s="81">
        <v>8</v>
      </c>
      <c r="H5979" s="501">
        <v>95.955999999999989</v>
      </c>
    </row>
    <row r="5980" spans="1:8" x14ac:dyDescent="0.2">
      <c r="A5980" s="80">
        <v>42618</v>
      </c>
      <c r="B5980" s="81">
        <v>9</v>
      </c>
      <c r="H5980" s="501">
        <v>101.688</v>
      </c>
    </row>
    <row r="5981" spans="1:8" x14ac:dyDescent="0.2">
      <c r="A5981" s="80">
        <v>42618</v>
      </c>
      <c r="B5981" s="81">
        <v>10</v>
      </c>
      <c r="H5981" s="501">
        <v>108.56000000000002</v>
      </c>
    </row>
    <row r="5982" spans="1:8" x14ac:dyDescent="0.2">
      <c r="A5982" s="80">
        <v>42618</v>
      </c>
      <c r="B5982" s="81">
        <v>11</v>
      </c>
      <c r="H5982" s="501">
        <v>115.30799999999998</v>
      </c>
    </row>
    <row r="5983" spans="1:8" x14ac:dyDescent="0.2">
      <c r="A5983" s="80">
        <v>42618</v>
      </c>
      <c r="B5983" s="81">
        <v>12</v>
      </c>
      <c r="H5983" s="501">
        <v>120.32000000000001</v>
      </c>
    </row>
    <row r="5984" spans="1:8" x14ac:dyDescent="0.2">
      <c r="A5984" s="80">
        <v>42618</v>
      </c>
      <c r="B5984" s="81">
        <v>13</v>
      </c>
      <c r="H5984" s="501">
        <v>125.108</v>
      </c>
    </row>
    <row r="5985" spans="1:8" x14ac:dyDescent="0.2">
      <c r="A5985" s="80">
        <v>42618</v>
      </c>
      <c r="B5985" s="81">
        <v>14</v>
      </c>
      <c r="H5985" s="501">
        <v>130.19999999999999</v>
      </c>
    </row>
    <row r="5986" spans="1:8" x14ac:dyDescent="0.2">
      <c r="A5986" s="80">
        <v>42618</v>
      </c>
      <c r="B5986" s="81">
        <v>15</v>
      </c>
      <c r="H5986" s="501">
        <v>135.55199999999999</v>
      </c>
    </row>
    <row r="5987" spans="1:8" x14ac:dyDescent="0.2">
      <c r="A5987" s="80">
        <v>42618</v>
      </c>
      <c r="B5987" s="81">
        <v>16</v>
      </c>
      <c r="H5987" s="501">
        <v>140.33999999999997</v>
      </c>
    </row>
    <row r="5988" spans="1:8" x14ac:dyDescent="0.2">
      <c r="A5988" s="80">
        <v>42618</v>
      </c>
      <c r="B5988" s="81">
        <v>17</v>
      </c>
      <c r="H5988" s="501">
        <v>142.68400000000003</v>
      </c>
    </row>
    <row r="5989" spans="1:8" x14ac:dyDescent="0.2">
      <c r="A5989" s="80">
        <v>42618</v>
      </c>
      <c r="B5989" s="81">
        <v>18</v>
      </c>
      <c r="H5989" s="501">
        <v>141.536</v>
      </c>
    </row>
    <row r="5990" spans="1:8" x14ac:dyDescent="0.2">
      <c r="A5990" s="80">
        <v>42618</v>
      </c>
      <c r="B5990" s="81">
        <v>19</v>
      </c>
      <c r="H5990" s="501">
        <v>134.648</v>
      </c>
    </row>
    <row r="5991" spans="1:8" x14ac:dyDescent="0.2">
      <c r="A5991" s="80">
        <v>42618</v>
      </c>
      <c r="B5991" s="81">
        <v>20</v>
      </c>
      <c r="H5991" s="501">
        <v>134.488</v>
      </c>
    </row>
    <row r="5992" spans="1:8" x14ac:dyDescent="0.2">
      <c r="A5992" s="80">
        <v>42618</v>
      </c>
      <c r="B5992" s="81">
        <v>21</v>
      </c>
      <c r="H5992" s="501">
        <v>132.60399999999998</v>
      </c>
    </row>
    <row r="5993" spans="1:8" x14ac:dyDescent="0.2">
      <c r="A5993" s="80">
        <v>42618</v>
      </c>
      <c r="B5993" s="81">
        <v>22</v>
      </c>
      <c r="H5993" s="501">
        <v>124.84799999999998</v>
      </c>
    </row>
    <row r="5994" spans="1:8" x14ac:dyDescent="0.2">
      <c r="A5994" s="80">
        <v>42618</v>
      </c>
      <c r="B5994" s="81">
        <v>23</v>
      </c>
      <c r="H5994" s="501">
        <v>112.036</v>
      </c>
    </row>
    <row r="5995" spans="1:8" x14ac:dyDescent="0.2">
      <c r="A5995" s="80">
        <v>42618</v>
      </c>
      <c r="B5995" s="81">
        <v>24</v>
      </c>
      <c r="H5995" s="501">
        <v>100.65199999999999</v>
      </c>
    </row>
    <row r="5996" spans="1:8" x14ac:dyDescent="0.2">
      <c r="A5996" s="80">
        <v>42619</v>
      </c>
      <c r="B5996" s="81">
        <v>1</v>
      </c>
      <c r="H5996" s="501">
        <v>92.072000000000003</v>
      </c>
    </row>
    <row r="5997" spans="1:8" x14ac:dyDescent="0.2">
      <c r="A5997" s="80">
        <v>42619</v>
      </c>
      <c r="B5997" s="81">
        <v>2</v>
      </c>
      <c r="H5997" s="501">
        <v>87.111999999999995</v>
      </c>
    </row>
    <row r="5998" spans="1:8" x14ac:dyDescent="0.2">
      <c r="A5998" s="80">
        <v>42619</v>
      </c>
      <c r="B5998" s="81">
        <v>3</v>
      </c>
      <c r="H5998" s="501">
        <v>84.195999999999998</v>
      </c>
    </row>
    <row r="5999" spans="1:8" x14ac:dyDescent="0.2">
      <c r="A5999" s="80">
        <v>42619</v>
      </c>
      <c r="B5999" s="81">
        <v>4</v>
      </c>
      <c r="H5999" s="501">
        <v>83.47199999999998</v>
      </c>
    </row>
    <row r="6000" spans="1:8" x14ac:dyDescent="0.2">
      <c r="A6000" s="80">
        <v>42619</v>
      </c>
      <c r="B6000" s="81">
        <v>5</v>
      </c>
      <c r="H6000" s="501">
        <v>86.22399999999999</v>
      </c>
    </row>
    <row r="6001" spans="1:8" x14ac:dyDescent="0.2">
      <c r="A6001" s="80">
        <v>42619</v>
      </c>
      <c r="B6001" s="81">
        <v>6</v>
      </c>
      <c r="H6001" s="501">
        <v>95.871999999999986</v>
      </c>
    </row>
    <row r="6002" spans="1:8" x14ac:dyDescent="0.2">
      <c r="A6002" s="80">
        <v>42619</v>
      </c>
      <c r="B6002" s="81">
        <v>7</v>
      </c>
      <c r="H6002" s="501">
        <v>106.62800000000001</v>
      </c>
    </row>
    <row r="6003" spans="1:8" x14ac:dyDescent="0.2">
      <c r="A6003" s="80">
        <v>42619</v>
      </c>
      <c r="B6003" s="81">
        <v>8</v>
      </c>
      <c r="H6003" s="501">
        <v>114.42400000000001</v>
      </c>
    </row>
    <row r="6004" spans="1:8" x14ac:dyDescent="0.2">
      <c r="A6004" s="80">
        <v>42619</v>
      </c>
      <c r="B6004" s="81">
        <v>9</v>
      </c>
      <c r="H6004" s="501">
        <v>126.24000000000001</v>
      </c>
    </row>
    <row r="6005" spans="1:8" x14ac:dyDescent="0.2">
      <c r="A6005" s="80">
        <v>42619</v>
      </c>
      <c r="B6005" s="81">
        <v>10</v>
      </c>
      <c r="H6005" s="501">
        <v>136.988</v>
      </c>
    </row>
    <row r="6006" spans="1:8" x14ac:dyDescent="0.2">
      <c r="A6006" s="80">
        <v>42619</v>
      </c>
      <c r="B6006" s="81">
        <v>11</v>
      </c>
      <c r="H6006" s="501">
        <v>146.38</v>
      </c>
    </row>
    <row r="6007" spans="1:8" x14ac:dyDescent="0.2">
      <c r="A6007" s="80">
        <v>42619</v>
      </c>
      <c r="B6007" s="81">
        <v>12</v>
      </c>
      <c r="H6007" s="501">
        <v>154.96799999999999</v>
      </c>
    </row>
    <row r="6008" spans="1:8" x14ac:dyDescent="0.2">
      <c r="A6008" s="80">
        <v>42619</v>
      </c>
      <c r="B6008" s="81">
        <v>13</v>
      </c>
      <c r="H6008" s="501">
        <v>163.02800000000002</v>
      </c>
    </row>
    <row r="6009" spans="1:8" x14ac:dyDescent="0.2">
      <c r="A6009" s="80">
        <v>42619</v>
      </c>
      <c r="B6009" s="81">
        <v>14</v>
      </c>
      <c r="H6009" s="501">
        <v>171.892</v>
      </c>
    </row>
    <row r="6010" spans="1:8" x14ac:dyDescent="0.2">
      <c r="A6010" s="80">
        <v>42619</v>
      </c>
      <c r="B6010" s="81">
        <v>15</v>
      </c>
      <c r="H6010" s="501">
        <v>181.13200000000003</v>
      </c>
    </row>
    <row r="6011" spans="1:8" x14ac:dyDescent="0.2">
      <c r="A6011" s="80">
        <v>42619</v>
      </c>
      <c r="B6011" s="81">
        <v>16</v>
      </c>
      <c r="H6011" s="501">
        <v>187.75200000000001</v>
      </c>
    </row>
    <row r="6012" spans="1:8" x14ac:dyDescent="0.2">
      <c r="A6012" s="80">
        <v>42619</v>
      </c>
      <c r="B6012" s="81">
        <v>17</v>
      </c>
      <c r="H6012" s="501">
        <v>190.56799999999998</v>
      </c>
    </row>
    <row r="6013" spans="1:8" x14ac:dyDescent="0.2">
      <c r="A6013" s="80">
        <v>42619</v>
      </c>
      <c r="B6013" s="81">
        <v>18</v>
      </c>
      <c r="H6013" s="501">
        <v>185.78800000000001</v>
      </c>
    </row>
    <row r="6014" spans="1:8" x14ac:dyDescent="0.2">
      <c r="A6014" s="80">
        <v>42619</v>
      </c>
      <c r="B6014" s="81">
        <v>19</v>
      </c>
      <c r="H6014" s="501">
        <v>168.56</v>
      </c>
    </row>
    <row r="6015" spans="1:8" x14ac:dyDescent="0.2">
      <c r="A6015" s="80">
        <v>42619</v>
      </c>
      <c r="B6015" s="81">
        <v>20</v>
      </c>
      <c r="H6015" s="501">
        <v>160.42800000000003</v>
      </c>
    </row>
    <row r="6016" spans="1:8" x14ac:dyDescent="0.2">
      <c r="A6016" s="80">
        <v>42619</v>
      </c>
      <c r="B6016" s="81">
        <v>21</v>
      </c>
      <c r="H6016" s="501">
        <v>153.26400000000004</v>
      </c>
    </row>
    <row r="6017" spans="1:8" x14ac:dyDescent="0.2">
      <c r="A6017" s="80">
        <v>42619</v>
      </c>
      <c r="B6017" s="81">
        <v>22</v>
      </c>
      <c r="H6017" s="501">
        <v>140.036</v>
      </c>
    </row>
    <row r="6018" spans="1:8" x14ac:dyDescent="0.2">
      <c r="A6018" s="80">
        <v>42619</v>
      </c>
      <c r="B6018" s="81">
        <v>23</v>
      </c>
      <c r="H6018" s="501">
        <v>122.964</v>
      </c>
    </row>
    <row r="6019" spans="1:8" x14ac:dyDescent="0.2">
      <c r="A6019" s="80">
        <v>42619</v>
      </c>
      <c r="B6019" s="81">
        <v>24</v>
      </c>
      <c r="H6019" s="501">
        <v>109.12</v>
      </c>
    </row>
    <row r="6020" spans="1:8" x14ac:dyDescent="0.2">
      <c r="A6020" s="80">
        <v>42620</v>
      </c>
      <c r="B6020" s="81">
        <v>1</v>
      </c>
      <c r="H6020" s="501">
        <v>98.904000000000025</v>
      </c>
    </row>
    <row r="6021" spans="1:8" x14ac:dyDescent="0.2">
      <c r="A6021" s="80">
        <v>42620</v>
      </c>
      <c r="B6021" s="81">
        <v>2</v>
      </c>
      <c r="H6021" s="501">
        <v>92.896000000000001</v>
      </c>
    </row>
    <row r="6022" spans="1:8" x14ac:dyDescent="0.2">
      <c r="A6022" s="80">
        <v>42620</v>
      </c>
      <c r="B6022" s="81">
        <v>3</v>
      </c>
      <c r="H6022" s="501">
        <v>88.86399999999999</v>
      </c>
    </row>
    <row r="6023" spans="1:8" x14ac:dyDescent="0.2">
      <c r="A6023" s="80">
        <v>42620</v>
      </c>
      <c r="B6023" s="81">
        <v>4</v>
      </c>
      <c r="H6023" s="501">
        <v>87.035999999999987</v>
      </c>
    </row>
    <row r="6024" spans="1:8" x14ac:dyDescent="0.2">
      <c r="A6024" s="80">
        <v>42620</v>
      </c>
      <c r="B6024" s="81">
        <v>5</v>
      </c>
      <c r="H6024" s="501">
        <v>88.85199999999999</v>
      </c>
    </row>
    <row r="6025" spans="1:8" x14ac:dyDescent="0.2">
      <c r="A6025" s="80">
        <v>42620</v>
      </c>
      <c r="B6025" s="81">
        <v>6</v>
      </c>
      <c r="H6025" s="501">
        <v>97.932000000000002</v>
      </c>
    </row>
    <row r="6026" spans="1:8" x14ac:dyDescent="0.2">
      <c r="A6026" s="80">
        <v>42620</v>
      </c>
      <c r="B6026" s="81">
        <v>7</v>
      </c>
      <c r="H6026" s="501">
        <v>109.78</v>
      </c>
    </row>
    <row r="6027" spans="1:8" x14ac:dyDescent="0.2">
      <c r="A6027" s="80">
        <v>42620</v>
      </c>
      <c r="B6027" s="81">
        <v>8</v>
      </c>
      <c r="H6027" s="501">
        <v>117.36999999999999</v>
      </c>
    </row>
    <row r="6028" spans="1:8" x14ac:dyDescent="0.2">
      <c r="A6028" s="80">
        <v>42620</v>
      </c>
      <c r="B6028" s="81">
        <v>9</v>
      </c>
      <c r="H6028" s="501">
        <v>130.16</v>
      </c>
    </row>
    <row r="6029" spans="1:8" x14ac:dyDescent="0.2">
      <c r="A6029" s="80">
        <v>42620</v>
      </c>
      <c r="B6029" s="81">
        <v>10</v>
      </c>
      <c r="H6029" s="501">
        <v>142.50399999999999</v>
      </c>
    </row>
    <row r="6030" spans="1:8" x14ac:dyDescent="0.2">
      <c r="A6030" s="80">
        <v>42620</v>
      </c>
      <c r="B6030" s="81">
        <v>11</v>
      </c>
      <c r="H6030" s="501">
        <v>153.804</v>
      </c>
    </row>
    <row r="6031" spans="1:8" x14ac:dyDescent="0.2">
      <c r="A6031" s="80">
        <v>42620</v>
      </c>
      <c r="B6031" s="81">
        <v>12</v>
      </c>
      <c r="H6031" s="501">
        <v>163.744</v>
      </c>
    </row>
    <row r="6032" spans="1:8" x14ac:dyDescent="0.2">
      <c r="A6032" s="80">
        <v>42620</v>
      </c>
      <c r="B6032" s="81">
        <v>13</v>
      </c>
      <c r="H6032" s="501">
        <v>172.74799999999999</v>
      </c>
    </row>
    <row r="6033" spans="1:8" x14ac:dyDescent="0.2">
      <c r="A6033" s="80">
        <v>42620</v>
      </c>
      <c r="B6033" s="81">
        <v>14</v>
      </c>
      <c r="H6033" s="501">
        <v>181.46600000000001</v>
      </c>
    </row>
    <row r="6034" spans="1:8" x14ac:dyDescent="0.2">
      <c r="A6034" s="80">
        <v>42620</v>
      </c>
      <c r="B6034" s="81">
        <v>15</v>
      </c>
      <c r="H6034" s="501">
        <v>189.93199999999999</v>
      </c>
    </row>
    <row r="6035" spans="1:8" x14ac:dyDescent="0.2">
      <c r="A6035" s="80">
        <v>42620</v>
      </c>
      <c r="B6035" s="81">
        <v>16</v>
      </c>
      <c r="H6035" s="501">
        <v>198.40399999999997</v>
      </c>
    </row>
    <row r="6036" spans="1:8" x14ac:dyDescent="0.2">
      <c r="A6036" s="80">
        <v>42620</v>
      </c>
      <c r="B6036" s="81">
        <v>17</v>
      </c>
      <c r="H6036" s="501">
        <v>199.18799999999999</v>
      </c>
    </row>
    <row r="6037" spans="1:8" x14ac:dyDescent="0.2">
      <c r="A6037" s="80">
        <v>42620</v>
      </c>
      <c r="B6037" s="81">
        <v>18</v>
      </c>
      <c r="H6037" s="501">
        <v>192.364</v>
      </c>
    </row>
    <row r="6038" spans="1:8" x14ac:dyDescent="0.2">
      <c r="A6038" s="80">
        <v>42620</v>
      </c>
      <c r="B6038" s="81">
        <v>19</v>
      </c>
      <c r="H6038" s="501">
        <v>173.57600000000002</v>
      </c>
    </row>
    <row r="6039" spans="1:8" x14ac:dyDescent="0.2">
      <c r="A6039" s="80">
        <v>42620</v>
      </c>
      <c r="B6039" s="81">
        <v>20</v>
      </c>
      <c r="H6039" s="501">
        <v>163.85599999999999</v>
      </c>
    </row>
    <row r="6040" spans="1:8" x14ac:dyDescent="0.2">
      <c r="A6040" s="80">
        <v>42620</v>
      </c>
      <c r="B6040" s="81">
        <v>21</v>
      </c>
      <c r="H6040" s="501">
        <v>154.93600000000001</v>
      </c>
    </row>
    <row r="6041" spans="1:8" x14ac:dyDescent="0.2">
      <c r="A6041" s="80">
        <v>42620</v>
      </c>
      <c r="B6041" s="81">
        <v>22</v>
      </c>
      <c r="H6041" s="501">
        <v>140.24799999999999</v>
      </c>
    </row>
    <row r="6042" spans="1:8" x14ac:dyDescent="0.2">
      <c r="A6042" s="80">
        <v>42620</v>
      </c>
      <c r="B6042" s="81">
        <v>23</v>
      </c>
      <c r="H6042" s="501">
        <v>123.92</v>
      </c>
    </row>
    <row r="6043" spans="1:8" x14ac:dyDescent="0.2">
      <c r="A6043" s="80">
        <v>42620</v>
      </c>
      <c r="B6043" s="81">
        <v>24</v>
      </c>
      <c r="H6043" s="501">
        <v>110.81199999999998</v>
      </c>
    </row>
    <row r="6044" spans="1:8" x14ac:dyDescent="0.2">
      <c r="A6044" s="80">
        <v>42621</v>
      </c>
      <c r="B6044" s="81">
        <v>1</v>
      </c>
      <c r="H6044" s="501">
        <v>100.86800000000001</v>
      </c>
    </row>
    <row r="6045" spans="1:8" x14ac:dyDescent="0.2">
      <c r="A6045" s="80">
        <v>42621</v>
      </c>
      <c r="B6045" s="81">
        <v>2</v>
      </c>
      <c r="H6045" s="501">
        <v>95.052000000000007</v>
      </c>
    </row>
    <row r="6046" spans="1:8" x14ac:dyDescent="0.2">
      <c r="A6046" s="80">
        <v>42621</v>
      </c>
      <c r="B6046" s="81">
        <v>3</v>
      </c>
      <c r="H6046" s="501">
        <v>91.123999999999995</v>
      </c>
    </row>
    <row r="6047" spans="1:8" x14ac:dyDescent="0.2">
      <c r="A6047" s="80">
        <v>42621</v>
      </c>
      <c r="B6047" s="81">
        <v>4</v>
      </c>
      <c r="H6047" s="501">
        <v>89.135999999999996</v>
      </c>
    </row>
    <row r="6048" spans="1:8" x14ac:dyDescent="0.2">
      <c r="A6048" s="80">
        <v>42621</v>
      </c>
      <c r="B6048" s="81">
        <v>5</v>
      </c>
      <c r="H6048" s="501">
        <v>91.272000000000006</v>
      </c>
    </row>
    <row r="6049" spans="1:8" x14ac:dyDescent="0.2">
      <c r="A6049" s="80">
        <v>42621</v>
      </c>
      <c r="B6049" s="81">
        <v>6</v>
      </c>
      <c r="H6049" s="501">
        <v>101.128</v>
      </c>
    </row>
    <row r="6050" spans="1:8" x14ac:dyDescent="0.2">
      <c r="A6050" s="80">
        <v>42621</v>
      </c>
      <c r="B6050" s="81">
        <v>7</v>
      </c>
      <c r="H6050" s="501">
        <v>114.044</v>
      </c>
    </row>
    <row r="6051" spans="1:8" x14ac:dyDescent="0.2">
      <c r="A6051" s="80">
        <v>42621</v>
      </c>
      <c r="B6051" s="81">
        <v>8</v>
      </c>
      <c r="H6051" s="501">
        <v>120.96400000000003</v>
      </c>
    </row>
    <row r="6052" spans="1:8" x14ac:dyDescent="0.2">
      <c r="A6052" s="80">
        <v>42621</v>
      </c>
      <c r="B6052" s="81">
        <v>9</v>
      </c>
      <c r="H6052" s="501">
        <v>132.47200000000001</v>
      </c>
    </row>
    <row r="6053" spans="1:8" x14ac:dyDescent="0.2">
      <c r="A6053" s="80">
        <v>42621</v>
      </c>
      <c r="B6053" s="81">
        <v>10</v>
      </c>
      <c r="H6053" s="501">
        <v>143.85600000000002</v>
      </c>
    </row>
    <row r="6054" spans="1:8" x14ac:dyDescent="0.2">
      <c r="A6054" s="80">
        <v>42621</v>
      </c>
      <c r="B6054" s="81">
        <v>11</v>
      </c>
      <c r="H6054" s="501">
        <v>153.24799999999999</v>
      </c>
    </row>
    <row r="6055" spans="1:8" x14ac:dyDescent="0.2">
      <c r="A6055" s="80">
        <v>42621</v>
      </c>
      <c r="B6055" s="81">
        <v>12</v>
      </c>
      <c r="H6055" s="501">
        <v>162.244</v>
      </c>
    </row>
    <row r="6056" spans="1:8" x14ac:dyDescent="0.2">
      <c r="A6056" s="80">
        <v>42621</v>
      </c>
      <c r="B6056" s="81">
        <v>13</v>
      </c>
      <c r="H6056" s="501">
        <v>170.03599999999997</v>
      </c>
    </row>
    <row r="6057" spans="1:8" x14ac:dyDescent="0.2">
      <c r="A6057" s="80">
        <v>42621</v>
      </c>
      <c r="B6057" s="81">
        <v>14</v>
      </c>
      <c r="H6057" s="501">
        <v>178.084</v>
      </c>
    </row>
    <row r="6058" spans="1:8" x14ac:dyDescent="0.2">
      <c r="A6058" s="80">
        <v>42621</v>
      </c>
      <c r="B6058" s="81">
        <v>15</v>
      </c>
      <c r="H6058" s="501">
        <v>184.14800000000002</v>
      </c>
    </row>
    <row r="6059" spans="1:8" x14ac:dyDescent="0.2">
      <c r="A6059" s="80">
        <v>42621</v>
      </c>
      <c r="B6059" s="81">
        <v>16</v>
      </c>
      <c r="H6059" s="501">
        <v>187.60400000000001</v>
      </c>
    </row>
    <row r="6060" spans="1:8" x14ac:dyDescent="0.2">
      <c r="A6060" s="80">
        <v>42621</v>
      </c>
      <c r="B6060" s="81">
        <v>17</v>
      </c>
      <c r="H6060" s="501">
        <v>189.696</v>
      </c>
    </row>
    <row r="6061" spans="1:8" x14ac:dyDescent="0.2">
      <c r="A6061" s="80">
        <v>42621</v>
      </c>
      <c r="B6061" s="81">
        <v>18</v>
      </c>
      <c r="H6061" s="501">
        <v>182.88</v>
      </c>
    </row>
    <row r="6062" spans="1:8" x14ac:dyDescent="0.2">
      <c r="A6062" s="80">
        <v>42621</v>
      </c>
      <c r="B6062" s="81">
        <v>19</v>
      </c>
      <c r="H6062" s="501">
        <v>165.11600000000001</v>
      </c>
    </row>
    <row r="6063" spans="1:8" x14ac:dyDescent="0.2">
      <c r="A6063" s="80">
        <v>42621</v>
      </c>
      <c r="B6063" s="81">
        <v>20</v>
      </c>
      <c r="H6063" s="501">
        <v>157.136</v>
      </c>
    </row>
    <row r="6064" spans="1:8" x14ac:dyDescent="0.2">
      <c r="A6064" s="80">
        <v>42621</v>
      </c>
      <c r="B6064" s="81">
        <v>21</v>
      </c>
      <c r="H6064" s="501">
        <v>150.61599999999999</v>
      </c>
    </row>
    <row r="6065" spans="1:8" x14ac:dyDescent="0.2">
      <c r="A6065" s="80">
        <v>42621</v>
      </c>
      <c r="B6065" s="81">
        <v>22</v>
      </c>
      <c r="H6065" s="501">
        <v>138.744</v>
      </c>
    </row>
    <row r="6066" spans="1:8" x14ac:dyDescent="0.2">
      <c r="A6066" s="80">
        <v>42621</v>
      </c>
      <c r="B6066" s="81">
        <v>23</v>
      </c>
      <c r="H6066" s="501">
        <v>122.85999999999999</v>
      </c>
    </row>
    <row r="6067" spans="1:8" x14ac:dyDescent="0.2">
      <c r="A6067" s="80">
        <v>42621</v>
      </c>
      <c r="B6067" s="81">
        <v>24</v>
      </c>
      <c r="H6067" s="501">
        <v>109.252</v>
      </c>
    </row>
    <row r="6068" spans="1:8" x14ac:dyDescent="0.2">
      <c r="A6068" s="80">
        <v>42622</v>
      </c>
      <c r="B6068" s="81">
        <v>1</v>
      </c>
      <c r="H6068" s="501">
        <v>99.967999999999989</v>
      </c>
    </row>
    <row r="6069" spans="1:8" x14ac:dyDescent="0.2">
      <c r="A6069" s="80">
        <v>42622</v>
      </c>
      <c r="B6069" s="81">
        <v>2</v>
      </c>
      <c r="H6069" s="501">
        <v>94.179999999999993</v>
      </c>
    </row>
    <row r="6070" spans="1:8" x14ac:dyDescent="0.2">
      <c r="A6070" s="80">
        <v>42622</v>
      </c>
      <c r="B6070" s="81">
        <v>3</v>
      </c>
      <c r="H6070" s="501">
        <v>90.000000000000014</v>
      </c>
    </row>
    <row r="6071" spans="1:8" x14ac:dyDescent="0.2">
      <c r="A6071" s="80">
        <v>42622</v>
      </c>
      <c r="B6071" s="81">
        <v>4</v>
      </c>
      <c r="H6071" s="501">
        <v>87.112000000000023</v>
      </c>
    </row>
    <row r="6072" spans="1:8" x14ac:dyDescent="0.2">
      <c r="A6072" s="80">
        <v>42622</v>
      </c>
      <c r="B6072" s="81">
        <v>5</v>
      </c>
      <c r="H6072" s="501">
        <v>90.18</v>
      </c>
    </row>
    <row r="6073" spans="1:8" x14ac:dyDescent="0.2">
      <c r="A6073" s="80">
        <v>42622</v>
      </c>
      <c r="B6073" s="81">
        <v>6</v>
      </c>
      <c r="H6073" s="501">
        <v>100.304</v>
      </c>
    </row>
    <row r="6074" spans="1:8" x14ac:dyDescent="0.2">
      <c r="A6074" s="80">
        <v>42622</v>
      </c>
      <c r="B6074" s="81">
        <v>7</v>
      </c>
      <c r="H6074" s="501">
        <v>113.36000000000001</v>
      </c>
    </row>
    <row r="6075" spans="1:8" x14ac:dyDescent="0.2">
      <c r="A6075" s="80">
        <v>42622</v>
      </c>
      <c r="B6075" s="81">
        <v>8</v>
      </c>
      <c r="H6075" s="501">
        <v>120.872</v>
      </c>
    </row>
    <row r="6076" spans="1:8" x14ac:dyDescent="0.2">
      <c r="A6076" s="80">
        <v>42622</v>
      </c>
      <c r="B6076" s="81">
        <v>9</v>
      </c>
      <c r="H6076" s="501">
        <v>130.06800000000001</v>
      </c>
    </row>
    <row r="6077" spans="1:8" x14ac:dyDescent="0.2">
      <c r="A6077" s="80">
        <v>42622</v>
      </c>
      <c r="B6077" s="81">
        <v>10</v>
      </c>
      <c r="H6077" s="501">
        <v>141.57599999999999</v>
      </c>
    </row>
    <row r="6078" spans="1:8" x14ac:dyDescent="0.2">
      <c r="A6078" s="80">
        <v>42622</v>
      </c>
      <c r="B6078" s="81">
        <v>11</v>
      </c>
      <c r="H6078" s="501">
        <v>152.98800000000003</v>
      </c>
    </row>
    <row r="6079" spans="1:8" x14ac:dyDescent="0.2">
      <c r="A6079" s="80">
        <v>42622</v>
      </c>
      <c r="B6079" s="81">
        <v>12</v>
      </c>
      <c r="H6079" s="501">
        <v>163.21600000000001</v>
      </c>
    </row>
    <row r="6080" spans="1:8" x14ac:dyDescent="0.2">
      <c r="A6080" s="80">
        <v>42622</v>
      </c>
      <c r="B6080" s="81">
        <v>13</v>
      </c>
      <c r="H6080" s="501">
        <v>171.96</v>
      </c>
    </row>
    <row r="6081" spans="1:8" x14ac:dyDescent="0.2">
      <c r="A6081" s="80">
        <v>42622</v>
      </c>
      <c r="B6081" s="81">
        <v>14</v>
      </c>
      <c r="H6081" s="501">
        <v>183.012</v>
      </c>
    </row>
    <row r="6082" spans="1:8" x14ac:dyDescent="0.2">
      <c r="A6082" s="80">
        <v>42622</v>
      </c>
      <c r="B6082" s="81">
        <v>15</v>
      </c>
      <c r="H6082" s="501">
        <v>193.24799999999999</v>
      </c>
    </row>
    <row r="6083" spans="1:8" x14ac:dyDescent="0.2">
      <c r="A6083" s="80">
        <v>42622</v>
      </c>
      <c r="B6083" s="81">
        <v>16</v>
      </c>
      <c r="H6083" s="501">
        <v>198.608</v>
      </c>
    </row>
    <row r="6084" spans="1:8" x14ac:dyDescent="0.2">
      <c r="A6084" s="80">
        <v>42622</v>
      </c>
      <c r="B6084" s="81">
        <v>17</v>
      </c>
      <c r="H6084" s="501">
        <v>198.72400000000002</v>
      </c>
    </row>
    <row r="6085" spans="1:8" x14ac:dyDescent="0.2">
      <c r="A6085" s="80">
        <v>42622</v>
      </c>
      <c r="B6085" s="81">
        <v>18</v>
      </c>
      <c r="H6085" s="501">
        <v>189.81600000000003</v>
      </c>
    </row>
    <row r="6086" spans="1:8" x14ac:dyDescent="0.2">
      <c r="A6086" s="80">
        <v>42622</v>
      </c>
      <c r="B6086" s="81">
        <v>19</v>
      </c>
      <c r="H6086" s="501">
        <v>171.57999999999998</v>
      </c>
    </row>
    <row r="6087" spans="1:8" x14ac:dyDescent="0.2">
      <c r="A6087" s="80">
        <v>42622</v>
      </c>
      <c r="B6087" s="81">
        <v>20</v>
      </c>
      <c r="H6087" s="501">
        <v>162.352</v>
      </c>
    </row>
    <row r="6088" spans="1:8" x14ac:dyDescent="0.2">
      <c r="A6088" s="80">
        <v>42622</v>
      </c>
      <c r="B6088" s="81">
        <v>21</v>
      </c>
      <c r="H6088" s="501">
        <v>153.64400000000001</v>
      </c>
    </row>
    <row r="6089" spans="1:8" x14ac:dyDescent="0.2">
      <c r="A6089" s="80">
        <v>42622</v>
      </c>
      <c r="B6089" s="81">
        <v>22</v>
      </c>
      <c r="H6089" s="501">
        <v>142.30000000000001</v>
      </c>
    </row>
    <row r="6090" spans="1:8" x14ac:dyDescent="0.2">
      <c r="A6090" s="80">
        <v>42622</v>
      </c>
      <c r="B6090" s="81">
        <v>23</v>
      </c>
      <c r="H6090" s="501">
        <v>127.26400000000001</v>
      </c>
    </row>
    <row r="6091" spans="1:8" x14ac:dyDescent="0.2">
      <c r="A6091" s="80">
        <v>42622</v>
      </c>
      <c r="B6091" s="81">
        <v>24</v>
      </c>
      <c r="H6091" s="501">
        <v>113.65200000000002</v>
      </c>
    </row>
    <row r="6092" spans="1:8" x14ac:dyDescent="0.2">
      <c r="A6092" s="80">
        <v>42623</v>
      </c>
      <c r="B6092" s="81">
        <v>1</v>
      </c>
      <c r="H6092" s="501">
        <v>103.624</v>
      </c>
    </row>
    <row r="6093" spans="1:8" x14ac:dyDescent="0.2">
      <c r="A6093" s="80">
        <v>42623</v>
      </c>
      <c r="B6093" s="81">
        <v>2</v>
      </c>
      <c r="H6093" s="501">
        <v>96.988</v>
      </c>
    </row>
    <row r="6094" spans="1:8" x14ac:dyDescent="0.2">
      <c r="A6094" s="80">
        <v>42623</v>
      </c>
      <c r="B6094" s="81">
        <v>3</v>
      </c>
      <c r="H6094" s="501">
        <v>91.23599999999999</v>
      </c>
    </row>
    <row r="6095" spans="1:8" x14ac:dyDescent="0.2">
      <c r="A6095" s="80">
        <v>42623</v>
      </c>
      <c r="B6095" s="81">
        <v>4</v>
      </c>
      <c r="H6095" s="501">
        <v>87.716000000000008</v>
      </c>
    </row>
    <row r="6096" spans="1:8" x14ac:dyDescent="0.2">
      <c r="A6096" s="80">
        <v>42623</v>
      </c>
      <c r="B6096" s="81">
        <v>5</v>
      </c>
      <c r="H6096" s="501">
        <v>87.171999999999997</v>
      </c>
    </row>
    <row r="6097" spans="1:8" x14ac:dyDescent="0.2">
      <c r="A6097" s="80">
        <v>42623</v>
      </c>
      <c r="B6097" s="81">
        <v>6</v>
      </c>
      <c r="H6097" s="501">
        <v>89.231999999999999</v>
      </c>
    </row>
    <row r="6098" spans="1:8" x14ac:dyDescent="0.2">
      <c r="A6098" s="80">
        <v>42623</v>
      </c>
      <c r="B6098" s="81">
        <v>7</v>
      </c>
      <c r="H6098" s="501">
        <v>93.02000000000001</v>
      </c>
    </row>
    <row r="6099" spans="1:8" x14ac:dyDescent="0.2">
      <c r="A6099" s="80">
        <v>42623</v>
      </c>
      <c r="B6099" s="81">
        <v>8</v>
      </c>
      <c r="H6099" s="501">
        <v>99.240000000000009</v>
      </c>
    </row>
    <row r="6100" spans="1:8" x14ac:dyDescent="0.2">
      <c r="A6100" s="80">
        <v>42623</v>
      </c>
      <c r="B6100" s="81">
        <v>9</v>
      </c>
      <c r="H6100" s="501">
        <v>112.19999999999999</v>
      </c>
    </row>
    <row r="6101" spans="1:8" x14ac:dyDescent="0.2">
      <c r="A6101" s="80">
        <v>42623</v>
      </c>
      <c r="B6101" s="81">
        <v>10</v>
      </c>
      <c r="H6101" s="501">
        <v>126.58799999999999</v>
      </c>
    </row>
    <row r="6102" spans="1:8" x14ac:dyDescent="0.2">
      <c r="A6102" s="80">
        <v>42623</v>
      </c>
      <c r="B6102" s="81">
        <v>11</v>
      </c>
      <c r="H6102" s="501">
        <v>137.72800000000001</v>
      </c>
    </row>
    <row r="6103" spans="1:8" x14ac:dyDescent="0.2">
      <c r="A6103" s="80">
        <v>42623</v>
      </c>
      <c r="B6103" s="81">
        <v>12</v>
      </c>
      <c r="H6103" s="501">
        <v>147.64400000000001</v>
      </c>
    </row>
    <row r="6104" spans="1:8" x14ac:dyDescent="0.2">
      <c r="A6104" s="80">
        <v>42623</v>
      </c>
      <c r="B6104" s="81">
        <v>13</v>
      </c>
      <c r="H6104" s="501">
        <v>157.76</v>
      </c>
    </row>
    <row r="6105" spans="1:8" x14ac:dyDescent="0.2">
      <c r="A6105" s="80">
        <v>42623</v>
      </c>
      <c r="B6105" s="81">
        <v>14</v>
      </c>
      <c r="H6105" s="501">
        <v>167.11200000000002</v>
      </c>
    </row>
    <row r="6106" spans="1:8" x14ac:dyDescent="0.2">
      <c r="A6106" s="80">
        <v>42623</v>
      </c>
      <c r="B6106" s="81">
        <v>15</v>
      </c>
      <c r="H6106" s="501">
        <v>179.65600000000001</v>
      </c>
    </row>
    <row r="6107" spans="1:8" x14ac:dyDescent="0.2">
      <c r="A6107" s="80">
        <v>42623</v>
      </c>
      <c r="B6107" s="81">
        <v>16</v>
      </c>
      <c r="H6107" s="501">
        <v>187.52800000000002</v>
      </c>
    </row>
    <row r="6108" spans="1:8" x14ac:dyDescent="0.2">
      <c r="A6108" s="80">
        <v>42623</v>
      </c>
      <c r="B6108" s="81">
        <v>17</v>
      </c>
      <c r="H6108" s="501">
        <v>187.65199999999999</v>
      </c>
    </row>
    <row r="6109" spans="1:8" x14ac:dyDescent="0.2">
      <c r="A6109" s="80">
        <v>42623</v>
      </c>
      <c r="B6109" s="81">
        <v>18</v>
      </c>
      <c r="H6109" s="501">
        <v>179.09200000000001</v>
      </c>
    </row>
    <row r="6110" spans="1:8" x14ac:dyDescent="0.2">
      <c r="A6110" s="80">
        <v>42623</v>
      </c>
      <c r="B6110" s="81">
        <v>19</v>
      </c>
      <c r="H6110" s="501">
        <v>164.58799999999999</v>
      </c>
    </row>
    <row r="6111" spans="1:8" x14ac:dyDescent="0.2">
      <c r="A6111" s="80">
        <v>42623</v>
      </c>
      <c r="B6111" s="81">
        <v>20</v>
      </c>
      <c r="H6111" s="501">
        <v>158.79600000000002</v>
      </c>
    </row>
    <row r="6112" spans="1:8" x14ac:dyDescent="0.2">
      <c r="A6112" s="80">
        <v>42623</v>
      </c>
      <c r="B6112" s="81">
        <v>21</v>
      </c>
      <c r="H6112" s="501">
        <v>151.08799999999997</v>
      </c>
    </row>
    <row r="6113" spans="1:8" x14ac:dyDescent="0.2">
      <c r="A6113" s="80">
        <v>42623</v>
      </c>
      <c r="B6113" s="81">
        <v>22</v>
      </c>
      <c r="H6113" s="501">
        <v>140.79600000000002</v>
      </c>
    </row>
    <row r="6114" spans="1:8" x14ac:dyDescent="0.2">
      <c r="A6114" s="80">
        <v>42623</v>
      </c>
      <c r="B6114" s="81">
        <v>23</v>
      </c>
      <c r="H6114" s="501">
        <v>128.19199999999998</v>
      </c>
    </row>
    <row r="6115" spans="1:8" x14ac:dyDescent="0.2">
      <c r="A6115" s="80">
        <v>42623</v>
      </c>
      <c r="B6115" s="81">
        <v>24</v>
      </c>
      <c r="H6115" s="501">
        <v>116.084</v>
      </c>
    </row>
    <row r="6116" spans="1:8" x14ac:dyDescent="0.2">
      <c r="A6116" s="80">
        <v>42624</v>
      </c>
      <c r="B6116" s="81">
        <v>1</v>
      </c>
      <c r="H6116" s="501">
        <v>105.72799999999999</v>
      </c>
    </row>
    <row r="6117" spans="1:8" x14ac:dyDescent="0.2">
      <c r="A6117" s="80">
        <v>42624</v>
      </c>
      <c r="B6117" s="81">
        <v>2</v>
      </c>
      <c r="H6117" s="501">
        <v>98.468000000000018</v>
      </c>
    </row>
    <row r="6118" spans="1:8" x14ac:dyDescent="0.2">
      <c r="A6118" s="80">
        <v>42624</v>
      </c>
      <c r="B6118" s="81">
        <v>3</v>
      </c>
      <c r="H6118" s="501">
        <v>93.352000000000004</v>
      </c>
    </row>
    <row r="6119" spans="1:8" x14ac:dyDescent="0.2">
      <c r="A6119" s="80">
        <v>42624</v>
      </c>
      <c r="B6119" s="81">
        <v>4</v>
      </c>
      <c r="H6119" s="501">
        <v>90.104000000000013</v>
      </c>
    </row>
    <row r="6120" spans="1:8" x14ac:dyDescent="0.2">
      <c r="A6120" s="80">
        <v>42624</v>
      </c>
      <c r="B6120" s="81">
        <v>5</v>
      </c>
      <c r="H6120" s="501">
        <v>88.77600000000001</v>
      </c>
    </row>
    <row r="6121" spans="1:8" x14ac:dyDescent="0.2">
      <c r="A6121" s="80">
        <v>42624</v>
      </c>
      <c r="B6121" s="81">
        <v>6</v>
      </c>
      <c r="H6121" s="501">
        <v>90.084000000000003</v>
      </c>
    </row>
    <row r="6122" spans="1:8" x14ac:dyDescent="0.2">
      <c r="A6122" s="80">
        <v>42624</v>
      </c>
      <c r="B6122" s="81">
        <v>7</v>
      </c>
      <c r="H6122" s="501">
        <v>91.071999999999989</v>
      </c>
    </row>
    <row r="6123" spans="1:8" x14ac:dyDescent="0.2">
      <c r="A6123" s="80">
        <v>42624</v>
      </c>
      <c r="B6123" s="81">
        <v>8</v>
      </c>
      <c r="H6123" s="501">
        <v>93.692000000000007</v>
      </c>
    </row>
    <row r="6124" spans="1:8" x14ac:dyDescent="0.2">
      <c r="A6124" s="80">
        <v>42624</v>
      </c>
      <c r="B6124" s="81">
        <v>9</v>
      </c>
      <c r="H6124" s="501">
        <v>103.812</v>
      </c>
    </row>
    <row r="6125" spans="1:8" x14ac:dyDescent="0.2">
      <c r="A6125" s="80">
        <v>42624</v>
      </c>
      <c r="B6125" s="81">
        <v>10</v>
      </c>
      <c r="H6125" s="501">
        <v>113.492</v>
      </c>
    </row>
    <row r="6126" spans="1:8" x14ac:dyDescent="0.2">
      <c r="A6126" s="80">
        <v>42624</v>
      </c>
      <c r="B6126" s="81">
        <v>11</v>
      </c>
      <c r="H6126" s="501">
        <v>124.12400000000001</v>
      </c>
    </row>
    <row r="6127" spans="1:8" x14ac:dyDescent="0.2">
      <c r="A6127" s="80">
        <v>42624</v>
      </c>
      <c r="B6127" s="81">
        <v>12</v>
      </c>
      <c r="H6127" s="501">
        <v>134.34000000000003</v>
      </c>
    </row>
    <row r="6128" spans="1:8" x14ac:dyDescent="0.2">
      <c r="A6128" s="80">
        <v>42624</v>
      </c>
      <c r="B6128" s="81">
        <v>13</v>
      </c>
      <c r="H6128" s="501">
        <v>142.97999999999999</v>
      </c>
    </row>
    <row r="6129" spans="1:8" x14ac:dyDescent="0.2">
      <c r="A6129" s="80">
        <v>42624</v>
      </c>
      <c r="B6129" s="81">
        <v>14</v>
      </c>
      <c r="H6129" s="501">
        <v>152.93200000000002</v>
      </c>
    </row>
    <row r="6130" spans="1:8" x14ac:dyDescent="0.2">
      <c r="A6130" s="80">
        <v>42624</v>
      </c>
      <c r="B6130" s="81">
        <v>15</v>
      </c>
      <c r="H6130" s="501">
        <v>163.46799999999999</v>
      </c>
    </row>
    <row r="6131" spans="1:8" x14ac:dyDescent="0.2">
      <c r="A6131" s="80">
        <v>42624</v>
      </c>
      <c r="B6131" s="81">
        <v>16</v>
      </c>
      <c r="H6131" s="501">
        <v>170.964</v>
      </c>
    </row>
    <row r="6132" spans="1:8" x14ac:dyDescent="0.2">
      <c r="A6132" s="80">
        <v>42624</v>
      </c>
      <c r="B6132" s="81">
        <v>17</v>
      </c>
      <c r="H6132" s="501">
        <v>172.172</v>
      </c>
    </row>
    <row r="6133" spans="1:8" x14ac:dyDescent="0.2">
      <c r="A6133" s="80">
        <v>42624</v>
      </c>
      <c r="B6133" s="81">
        <v>18</v>
      </c>
      <c r="H6133" s="501">
        <v>166.99199999999996</v>
      </c>
    </row>
    <row r="6134" spans="1:8" x14ac:dyDescent="0.2">
      <c r="A6134" s="80">
        <v>42624</v>
      </c>
      <c r="B6134" s="81">
        <v>19</v>
      </c>
      <c r="H6134" s="501">
        <v>155.62</v>
      </c>
    </row>
    <row r="6135" spans="1:8" x14ac:dyDescent="0.2">
      <c r="A6135" s="80">
        <v>42624</v>
      </c>
      <c r="B6135" s="81">
        <v>20</v>
      </c>
      <c r="H6135" s="501">
        <v>150.66399999999999</v>
      </c>
    </row>
    <row r="6136" spans="1:8" x14ac:dyDescent="0.2">
      <c r="A6136" s="80">
        <v>42624</v>
      </c>
      <c r="B6136" s="81">
        <v>21</v>
      </c>
      <c r="H6136" s="501">
        <v>142.61999999999998</v>
      </c>
    </row>
    <row r="6137" spans="1:8" x14ac:dyDescent="0.2">
      <c r="A6137" s="80">
        <v>42624</v>
      </c>
      <c r="B6137" s="81">
        <v>22</v>
      </c>
      <c r="H6137" s="501">
        <v>131.09199999999998</v>
      </c>
    </row>
    <row r="6138" spans="1:8" x14ac:dyDescent="0.2">
      <c r="A6138" s="80">
        <v>42624</v>
      </c>
      <c r="B6138" s="81">
        <v>23</v>
      </c>
      <c r="H6138" s="501">
        <v>118.012</v>
      </c>
    </row>
    <row r="6139" spans="1:8" x14ac:dyDescent="0.2">
      <c r="A6139" s="80">
        <v>42624</v>
      </c>
      <c r="B6139" s="81">
        <v>24</v>
      </c>
      <c r="H6139" s="501">
        <v>105.616</v>
      </c>
    </row>
    <row r="6140" spans="1:8" x14ac:dyDescent="0.2">
      <c r="A6140" s="80">
        <v>42625</v>
      </c>
      <c r="B6140" s="81">
        <v>1</v>
      </c>
      <c r="H6140" s="501">
        <v>95.771999999999991</v>
      </c>
    </row>
    <row r="6141" spans="1:8" x14ac:dyDescent="0.2">
      <c r="A6141" s="80">
        <v>42625</v>
      </c>
      <c r="B6141" s="81">
        <v>2</v>
      </c>
      <c r="H6141" s="501">
        <v>90.203999999999994</v>
      </c>
    </row>
    <row r="6142" spans="1:8" x14ac:dyDescent="0.2">
      <c r="A6142" s="80">
        <v>42625</v>
      </c>
      <c r="B6142" s="81">
        <v>3</v>
      </c>
      <c r="H6142" s="501">
        <v>87.424000000000007</v>
      </c>
    </row>
    <row r="6143" spans="1:8" x14ac:dyDescent="0.2">
      <c r="A6143" s="80">
        <v>42625</v>
      </c>
      <c r="B6143" s="81">
        <v>4</v>
      </c>
      <c r="H6143" s="501">
        <v>88.064000000000007</v>
      </c>
    </row>
    <row r="6144" spans="1:8" x14ac:dyDescent="0.2">
      <c r="A6144" s="80">
        <v>42625</v>
      </c>
      <c r="B6144" s="81">
        <v>5</v>
      </c>
      <c r="H6144" s="501">
        <v>93.364000000000004</v>
      </c>
    </row>
    <row r="6145" spans="1:8" x14ac:dyDescent="0.2">
      <c r="A6145" s="80">
        <v>42625</v>
      </c>
      <c r="B6145" s="81">
        <v>6</v>
      </c>
      <c r="H6145" s="501">
        <v>102.38800000000001</v>
      </c>
    </row>
    <row r="6146" spans="1:8" x14ac:dyDescent="0.2">
      <c r="A6146" s="80">
        <v>42625</v>
      </c>
      <c r="B6146" s="81">
        <v>7</v>
      </c>
      <c r="H6146" s="501">
        <v>114.5</v>
      </c>
    </row>
    <row r="6147" spans="1:8" x14ac:dyDescent="0.2">
      <c r="A6147" s="80">
        <v>42625</v>
      </c>
      <c r="B6147" s="81">
        <v>8</v>
      </c>
      <c r="H6147" s="501">
        <v>121.87999999999998</v>
      </c>
    </row>
    <row r="6148" spans="1:8" x14ac:dyDescent="0.2">
      <c r="A6148" s="80">
        <v>42625</v>
      </c>
      <c r="B6148" s="81">
        <v>9</v>
      </c>
      <c r="H6148" s="501">
        <v>130.36799999999999</v>
      </c>
    </row>
    <row r="6149" spans="1:8" x14ac:dyDescent="0.2">
      <c r="A6149" s="80">
        <v>42625</v>
      </c>
      <c r="B6149" s="81">
        <v>10</v>
      </c>
      <c r="H6149" s="501">
        <v>137.66800000000001</v>
      </c>
    </row>
    <row r="6150" spans="1:8" x14ac:dyDescent="0.2">
      <c r="A6150" s="80">
        <v>42625</v>
      </c>
      <c r="B6150" s="81">
        <v>11</v>
      </c>
      <c r="H6150" s="501">
        <v>145.524</v>
      </c>
    </row>
    <row r="6151" spans="1:8" x14ac:dyDescent="0.2">
      <c r="A6151" s="80">
        <v>42625</v>
      </c>
      <c r="B6151" s="81">
        <v>12</v>
      </c>
      <c r="H6151" s="501">
        <v>151.66800000000001</v>
      </c>
    </row>
    <row r="6152" spans="1:8" x14ac:dyDescent="0.2">
      <c r="A6152" s="80">
        <v>42625</v>
      </c>
      <c r="B6152" s="81">
        <v>13</v>
      </c>
      <c r="H6152" s="501">
        <v>156.32</v>
      </c>
    </row>
    <row r="6153" spans="1:8" x14ac:dyDescent="0.2">
      <c r="A6153" s="80">
        <v>42625</v>
      </c>
      <c r="B6153" s="81">
        <v>14</v>
      </c>
      <c r="H6153" s="501">
        <v>161.55599999999998</v>
      </c>
    </row>
    <row r="6154" spans="1:8" x14ac:dyDescent="0.2">
      <c r="A6154" s="80">
        <v>42625</v>
      </c>
      <c r="B6154" s="81">
        <v>15</v>
      </c>
      <c r="H6154" s="501">
        <v>166.608</v>
      </c>
    </row>
    <row r="6155" spans="1:8" x14ac:dyDescent="0.2">
      <c r="A6155" s="80">
        <v>42625</v>
      </c>
      <c r="B6155" s="81">
        <v>16</v>
      </c>
      <c r="H6155" s="501">
        <v>168.316</v>
      </c>
    </row>
    <row r="6156" spans="1:8" x14ac:dyDescent="0.2">
      <c r="A6156" s="80">
        <v>42625</v>
      </c>
      <c r="B6156" s="81">
        <v>17</v>
      </c>
      <c r="H6156" s="501">
        <v>165.12</v>
      </c>
    </row>
    <row r="6157" spans="1:8" x14ac:dyDescent="0.2">
      <c r="A6157" s="80">
        <v>42625</v>
      </c>
      <c r="B6157" s="81">
        <v>18</v>
      </c>
      <c r="H6157" s="501">
        <v>156.708</v>
      </c>
    </row>
    <row r="6158" spans="1:8" x14ac:dyDescent="0.2">
      <c r="A6158" s="80">
        <v>42625</v>
      </c>
      <c r="B6158" s="81">
        <v>19</v>
      </c>
      <c r="H6158" s="501">
        <v>146.86799999999997</v>
      </c>
    </row>
    <row r="6159" spans="1:8" x14ac:dyDescent="0.2">
      <c r="A6159" s="80">
        <v>42625</v>
      </c>
      <c r="B6159" s="81">
        <v>20</v>
      </c>
      <c r="H6159" s="501">
        <v>146.50399999999999</v>
      </c>
    </row>
    <row r="6160" spans="1:8" x14ac:dyDescent="0.2">
      <c r="A6160" s="80">
        <v>42625</v>
      </c>
      <c r="B6160" s="81">
        <v>21</v>
      </c>
      <c r="H6160" s="501">
        <v>140.78399999999999</v>
      </c>
    </row>
    <row r="6161" spans="1:8" x14ac:dyDescent="0.2">
      <c r="A6161" s="80">
        <v>42625</v>
      </c>
      <c r="B6161" s="81">
        <v>22</v>
      </c>
      <c r="H6161" s="501">
        <v>130.65600000000001</v>
      </c>
    </row>
    <row r="6162" spans="1:8" x14ac:dyDescent="0.2">
      <c r="A6162" s="80">
        <v>42625</v>
      </c>
      <c r="B6162" s="81">
        <v>23</v>
      </c>
      <c r="H6162" s="501">
        <v>116.188</v>
      </c>
    </row>
    <row r="6163" spans="1:8" x14ac:dyDescent="0.2">
      <c r="A6163" s="80">
        <v>42625</v>
      </c>
      <c r="B6163" s="81">
        <v>24</v>
      </c>
      <c r="H6163" s="501">
        <v>104.52799999999999</v>
      </c>
    </row>
    <row r="6164" spans="1:8" x14ac:dyDescent="0.2">
      <c r="A6164" s="80">
        <v>42626</v>
      </c>
      <c r="B6164" s="81">
        <v>1</v>
      </c>
      <c r="H6164" s="501">
        <v>95.307999999999993</v>
      </c>
    </row>
    <row r="6165" spans="1:8" x14ac:dyDescent="0.2">
      <c r="A6165" s="80">
        <v>42626</v>
      </c>
      <c r="B6165" s="81">
        <v>2</v>
      </c>
      <c r="H6165" s="501">
        <v>89.983999999999995</v>
      </c>
    </row>
    <row r="6166" spans="1:8" x14ac:dyDescent="0.2">
      <c r="A6166" s="80">
        <v>42626</v>
      </c>
      <c r="B6166" s="81">
        <v>3</v>
      </c>
      <c r="H6166" s="501">
        <v>86.66</v>
      </c>
    </row>
    <row r="6167" spans="1:8" x14ac:dyDescent="0.2">
      <c r="A6167" s="80">
        <v>42626</v>
      </c>
      <c r="B6167" s="81">
        <v>4</v>
      </c>
      <c r="H6167" s="501">
        <v>85.956000000000003</v>
      </c>
    </row>
    <row r="6168" spans="1:8" x14ac:dyDescent="0.2">
      <c r="A6168" s="80">
        <v>42626</v>
      </c>
      <c r="B6168" s="81">
        <v>5</v>
      </c>
      <c r="H6168" s="501">
        <v>88.50800000000001</v>
      </c>
    </row>
    <row r="6169" spans="1:8" x14ac:dyDescent="0.2">
      <c r="A6169" s="80">
        <v>42626</v>
      </c>
      <c r="B6169" s="81">
        <v>6</v>
      </c>
      <c r="H6169" s="501">
        <v>98.867999999999995</v>
      </c>
    </row>
    <row r="6170" spans="1:8" x14ac:dyDescent="0.2">
      <c r="A6170" s="80">
        <v>42626</v>
      </c>
      <c r="B6170" s="81">
        <v>7</v>
      </c>
      <c r="H6170" s="501">
        <v>111.56400000000001</v>
      </c>
    </row>
    <row r="6171" spans="1:8" x14ac:dyDescent="0.2">
      <c r="A6171" s="80">
        <v>42626</v>
      </c>
      <c r="B6171" s="81">
        <v>8</v>
      </c>
      <c r="H6171" s="501">
        <v>118.67600000000002</v>
      </c>
    </row>
    <row r="6172" spans="1:8" x14ac:dyDescent="0.2">
      <c r="A6172" s="80">
        <v>42626</v>
      </c>
      <c r="B6172" s="81">
        <v>9</v>
      </c>
      <c r="H6172" s="501">
        <v>127.87599999999999</v>
      </c>
    </row>
    <row r="6173" spans="1:8" x14ac:dyDescent="0.2">
      <c r="A6173" s="80">
        <v>42626</v>
      </c>
      <c r="B6173" s="81">
        <v>10</v>
      </c>
      <c r="H6173" s="501">
        <v>134.488</v>
      </c>
    </row>
    <row r="6174" spans="1:8" x14ac:dyDescent="0.2">
      <c r="A6174" s="80">
        <v>42626</v>
      </c>
      <c r="B6174" s="81">
        <v>11</v>
      </c>
      <c r="H6174" s="501">
        <v>138.43600000000001</v>
      </c>
    </row>
    <row r="6175" spans="1:8" x14ac:dyDescent="0.2">
      <c r="A6175" s="80">
        <v>42626</v>
      </c>
      <c r="B6175" s="81">
        <v>12</v>
      </c>
      <c r="H6175" s="501">
        <v>142.36800000000002</v>
      </c>
    </row>
    <row r="6176" spans="1:8" x14ac:dyDescent="0.2">
      <c r="A6176" s="80">
        <v>42626</v>
      </c>
      <c r="B6176" s="81">
        <v>13</v>
      </c>
      <c r="H6176" s="501">
        <v>142.38399999999999</v>
      </c>
    </row>
    <row r="6177" spans="1:8" x14ac:dyDescent="0.2">
      <c r="A6177" s="80">
        <v>42626</v>
      </c>
      <c r="B6177" s="81">
        <v>14</v>
      </c>
      <c r="H6177" s="501">
        <v>141.67599999999999</v>
      </c>
    </row>
    <row r="6178" spans="1:8" x14ac:dyDescent="0.2">
      <c r="A6178" s="80">
        <v>42626</v>
      </c>
      <c r="B6178" s="81">
        <v>15</v>
      </c>
      <c r="H6178" s="501">
        <v>140.54</v>
      </c>
    </row>
    <row r="6179" spans="1:8" x14ac:dyDescent="0.2">
      <c r="A6179" s="80">
        <v>42626</v>
      </c>
      <c r="B6179" s="81">
        <v>16</v>
      </c>
      <c r="H6179" s="501">
        <v>138.90800000000002</v>
      </c>
    </row>
    <row r="6180" spans="1:8" x14ac:dyDescent="0.2">
      <c r="A6180" s="80">
        <v>42626</v>
      </c>
      <c r="B6180" s="81">
        <v>17</v>
      </c>
      <c r="H6180" s="501">
        <v>138.74800000000002</v>
      </c>
    </row>
    <row r="6181" spans="1:8" x14ac:dyDescent="0.2">
      <c r="A6181" s="80">
        <v>42626</v>
      </c>
      <c r="B6181" s="81">
        <v>18</v>
      </c>
      <c r="H6181" s="501">
        <v>136.00400000000002</v>
      </c>
    </row>
    <row r="6182" spans="1:8" x14ac:dyDescent="0.2">
      <c r="A6182" s="80">
        <v>42626</v>
      </c>
      <c r="B6182" s="81">
        <v>19</v>
      </c>
      <c r="H6182" s="501">
        <v>130.608</v>
      </c>
    </row>
    <row r="6183" spans="1:8" x14ac:dyDescent="0.2">
      <c r="A6183" s="80">
        <v>42626</v>
      </c>
      <c r="B6183" s="81">
        <v>20</v>
      </c>
      <c r="H6183" s="501">
        <v>133.096</v>
      </c>
    </row>
    <row r="6184" spans="1:8" x14ac:dyDescent="0.2">
      <c r="A6184" s="80">
        <v>42626</v>
      </c>
      <c r="B6184" s="81">
        <v>21</v>
      </c>
      <c r="H6184" s="501">
        <v>129.52799999999999</v>
      </c>
    </row>
    <row r="6185" spans="1:8" x14ac:dyDescent="0.2">
      <c r="A6185" s="80">
        <v>42626</v>
      </c>
      <c r="B6185" s="81">
        <v>22</v>
      </c>
      <c r="H6185" s="501">
        <v>119.928</v>
      </c>
    </row>
    <row r="6186" spans="1:8" x14ac:dyDescent="0.2">
      <c r="A6186" s="80">
        <v>42626</v>
      </c>
      <c r="B6186" s="81">
        <v>23</v>
      </c>
      <c r="H6186" s="501">
        <v>107.19199999999999</v>
      </c>
    </row>
    <row r="6187" spans="1:8" x14ac:dyDescent="0.2">
      <c r="A6187" s="80">
        <v>42626</v>
      </c>
      <c r="B6187" s="81">
        <v>24</v>
      </c>
      <c r="H6187" s="501">
        <v>96.42</v>
      </c>
    </row>
    <row r="6188" spans="1:8" x14ac:dyDescent="0.2">
      <c r="A6188" s="80">
        <v>42627</v>
      </c>
      <c r="B6188" s="81">
        <v>1</v>
      </c>
      <c r="H6188" s="501">
        <v>88.26</v>
      </c>
    </row>
    <row r="6189" spans="1:8" x14ac:dyDescent="0.2">
      <c r="A6189" s="80">
        <v>42627</v>
      </c>
      <c r="B6189" s="81">
        <v>2</v>
      </c>
      <c r="H6189" s="501">
        <v>83.375999999999991</v>
      </c>
    </row>
    <row r="6190" spans="1:8" x14ac:dyDescent="0.2">
      <c r="A6190" s="80">
        <v>42627</v>
      </c>
      <c r="B6190" s="81">
        <v>3</v>
      </c>
      <c r="H6190" s="501">
        <v>80</v>
      </c>
    </row>
    <row r="6191" spans="1:8" x14ac:dyDescent="0.2">
      <c r="A6191" s="80">
        <v>42627</v>
      </c>
      <c r="B6191" s="81">
        <v>4</v>
      </c>
      <c r="H6191" s="501">
        <v>79.103999999999999</v>
      </c>
    </row>
    <row r="6192" spans="1:8" x14ac:dyDescent="0.2">
      <c r="A6192" s="80">
        <v>42627</v>
      </c>
      <c r="B6192" s="81">
        <v>5</v>
      </c>
      <c r="H6192" s="501">
        <v>80.852000000000004</v>
      </c>
    </row>
    <row r="6193" spans="1:8" x14ac:dyDescent="0.2">
      <c r="A6193" s="80">
        <v>42627</v>
      </c>
      <c r="B6193" s="81">
        <v>6</v>
      </c>
      <c r="H6193" s="501">
        <v>88.688000000000002</v>
      </c>
    </row>
    <row r="6194" spans="1:8" x14ac:dyDescent="0.2">
      <c r="A6194" s="80">
        <v>42627</v>
      </c>
      <c r="B6194" s="81">
        <v>7</v>
      </c>
      <c r="H6194" s="501">
        <v>99.927999999999997</v>
      </c>
    </row>
    <row r="6195" spans="1:8" x14ac:dyDescent="0.2">
      <c r="A6195" s="80">
        <v>42627</v>
      </c>
      <c r="B6195" s="81">
        <v>8</v>
      </c>
      <c r="H6195" s="501">
        <v>107.47999999999999</v>
      </c>
    </row>
    <row r="6196" spans="1:8" x14ac:dyDescent="0.2">
      <c r="A6196" s="80">
        <v>42627</v>
      </c>
      <c r="B6196" s="81">
        <v>9</v>
      </c>
      <c r="H6196" s="501">
        <v>116.636</v>
      </c>
    </row>
    <row r="6197" spans="1:8" x14ac:dyDescent="0.2">
      <c r="A6197" s="80">
        <v>42627</v>
      </c>
      <c r="B6197" s="81">
        <v>10</v>
      </c>
      <c r="H6197" s="501">
        <v>124.70399999999999</v>
      </c>
    </row>
    <row r="6198" spans="1:8" x14ac:dyDescent="0.2">
      <c r="A6198" s="80">
        <v>42627</v>
      </c>
      <c r="B6198" s="81">
        <v>11</v>
      </c>
      <c r="H6198" s="501">
        <v>130.87999999999997</v>
      </c>
    </row>
    <row r="6199" spans="1:8" x14ac:dyDescent="0.2">
      <c r="A6199" s="80">
        <v>42627</v>
      </c>
      <c r="B6199" s="81">
        <v>12</v>
      </c>
      <c r="H6199" s="501">
        <v>135.80000000000001</v>
      </c>
    </row>
    <row r="6200" spans="1:8" x14ac:dyDescent="0.2">
      <c r="A6200" s="80">
        <v>42627</v>
      </c>
      <c r="B6200" s="81">
        <v>13</v>
      </c>
      <c r="H6200" s="501">
        <v>140.44399999999999</v>
      </c>
    </row>
    <row r="6201" spans="1:8" x14ac:dyDescent="0.2">
      <c r="A6201" s="80">
        <v>42627</v>
      </c>
      <c r="B6201" s="81">
        <v>14</v>
      </c>
      <c r="H6201" s="501">
        <v>144.99600000000001</v>
      </c>
    </row>
    <row r="6202" spans="1:8" x14ac:dyDescent="0.2">
      <c r="A6202" s="80">
        <v>42627</v>
      </c>
      <c r="B6202" s="81">
        <v>15</v>
      </c>
      <c r="H6202" s="501">
        <v>149.23999999999998</v>
      </c>
    </row>
    <row r="6203" spans="1:8" x14ac:dyDescent="0.2">
      <c r="A6203" s="80">
        <v>42627</v>
      </c>
      <c r="B6203" s="81">
        <v>16</v>
      </c>
      <c r="H6203" s="501">
        <v>152.51999999999998</v>
      </c>
    </row>
    <row r="6204" spans="1:8" x14ac:dyDescent="0.2">
      <c r="A6204" s="80">
        <v>42627</v>
      </c>
      <c r="B6204" s="81">
        <v>17</v>
      </c>
      <c r="H6204" s="501">
        <v>152.89999999999998</v>
      </c>
    </row>
    <row r="6205" spans="1:8" x14ac:dyDescent="0.2">
      <c r="A6205" s="80">
        <v>42627</v>
      </c>
      <c r="B6205" s="81">
        <v>18</v>
      </c>
      <c r="H6205" s="501">
        <v>148.404</v>
      </c>
    </row>
    <row r="6206" spans="1:8" x14ac:dyDescent="0.2">
      <c r="A6206" s="80">
        <v>42627</v>
      </c>
      <c r="B6206" s="81">
        <v>19</v>
      </c>
      <c r="H6206" s="501">
        <v>139.1</v>
      </c>
    </row>
    <row r="6207" spans="1:8" x14ac:dyDescent="0.2">
      <c r="A6207" s="80">
        <v>42627</v>
      </c>
      <c r="B6207" s="81">
        <v>20</v>
      </c>
      <c r="H6207" s="501">
        <v>139.26800000000003</v>
      </c>
    </row>
    <row r="6208" spans="1:8" x14ac:dyDescent="0.2">
      <c r="A6208" s="80">
        <v>42627</v>
      </c>
      <c r="B6208" s="81">
        <v>21</v>
      </c>
      <c r="H6208" s="501">
        <v>134.03199999999998</v>
      </c>
    </row>
    <row r="6209" spans="1:8" x14ac:dyDescent="0.2">
      <c r="A6209" s="80">
        <v>42627</v>
      </c>
      <c r="B6209" s="81">
        <v>22</v>
      </c>
      <c r="H6209" s="501">
        <v>124.14000000000001</v>
      </c>
    </row>
    <row r="6210" spans="1:8" x14ac:dyDescent="0.2">
      <c r="A6210" s="80">
        <v>42627</v>
      </c>
      <c r="B6210" s="81">
        <v>23</v>
      </c>
      <c r="H6210" s="501">
        <v>110.48400000000001</v>
      </c>
    </row>
    <row r="6211" spans="1:8" x14ac:dyDescent="0.2">
      <c r="A6211" s="80">
        <v>42627</v>
      </c>
      <c r="B6211" s="81">
        <v>24</v>
      </c>
      <c r="H6211" s="501">
        <v>99.02000000000001</v>
      </c>
    </row>
    <row r="6212" spans="1:8" x14ac:dyDescent="0.2">
      <c r="A6212" s="80">
        <v>42628</v>
      </c>
      <c r="B6212" s="81">
        <v>1</v>
      </c>
      <c r="H6212" s="501">
        <v>90.311999999999998</v>
      </c>
    </row>
    <row r="6213" spans="1:8" x14ac:dyDescent="0.2">
      <c r="A6213" s="80">
        <v>42628</v>
      </c>
      <c r="B6213" s="81">
        <v>2</v>
      </c>
      <c r="H6213" s="501">
        <v>84.768000000000001</v>
      </c>
    </row>
    <row r="6214" spans="1:8" x14ac:dyDescent="0.2">
      <c r="A6214" s="80">
        <v>42628</v>
      </c>
      <c r="B6214" s="81">
        <v>3</v>
      </c>
      <c r="H6214" s="501">
        <v>80.964000000000013</v>
      </c>
    </row>
    <row r="6215" spans="1:8" x14ac:dyDescent="0.2">
      <c r="A6215" s="80">
        <v>42628</v>
      </c>
      <c r="B6215" s="81">
        <v>4</v>
      </c>
      <c r="H6215" s="501">
        <v>79.720000000000013</v>
      </c>
    </row>
    <row r="6216" spans="1:8" x14ac:dyDescent="0.2">
      <c r="A6216" s="80">
        <v>42628</v>
      </c>
      <c r="B6216" s="81">
        <v>5</v>
      </c>
      <c r="H6216" s="501">
        <v>81.932000000000016</v>
      </c>
    </row>
    <row r="6217" spans="1:8" x14ac:dyDescent="0.2">
      <c r="A6217" s="80">
        <v>42628</v>
      </c>
      <c r="B6217" s="81">
        <v>6</v>
      </c>
      <c r="H6217" s="501">
        <v>90.668000000000021</v>
      </c>
    </row>
    <row r="6218" spans="1:8" x14ac:dyDescent="0.2">
      <c r="A6218" s="80">
        <v>42628</v>
      </c>
      <c r="B6218" s="81">
        <v>7</v>
      </c>
      <c r="H6218" s="501">
        <v>101.67600000000002</v>
      </c>
    </row>
    <row r="6219" spans="1:8" x14ac:dyDescent="0.2">
      <c r="A6219" s="80">
        <v>42628</v>
      </c>
      <c r="B6219" s="81">
        <v>8</v>
      </c>
      <c r="H6219" s="501">
        <v>108.21599999999998</v>
      </c>
    </row>
    <row r="6220" spans="1:8" x14ac:dyDescent="0.2">
      <c r="A6220" s="80">
        <v>42628</v>
      </c>
      <c r="B6220" s="81">
        <v>9</v>
      </c>
      <c r="H6220" s="501">
        <v>117.968</v>
      </c>
    </row>
    <row r="6221" spans="1:8" x14ac:dyDescent="0.2">
      <c r="A6221" s="80">
        <v>42628</v>
      </c>
      <c r="B6221" s="81">
        <v>10</v>
      </c>
      <c r="H6221" s="501">
        <v>127.97199999999999</v>
      </c>
    </row>
    <row r="6222" spans="1:8" x14ac:dyDescent="0.2">
      <c r="A6222" s="80">
        <v>42628</v>
      </c>
      <c r="B6222" s="81">
        <v>11</v>
      </c>
      <c r="H6222" s="501">
        <v>135.64400000000001</v>
      </c>
    </row>
    <row r="6223" spans="1:8" x14ac:dyDescent="0.2">
      <c r="A6223" s="80">
        <v>42628</v>
      </c>
      <c r="B6223" s="81">
        <v>12</v>
      </c>
      <c r="H6223" s="501">
        <v>141.72400000000002</v>
      </c>
    </row>
    <row r="6224" spans="1:8" x14ac:dyDescent="0.2">
      <c r="A6224" s="80">
        <v>42628</v>
      </c>
      <c r="B6224" s="81">
        <v>13</v>
      </c>
      <c r="H6224" s="501">
        <v>147.11199999999999</v>
      </c>
    </row>
    <row r="6225" spans="1:8" x14ac:dyDescent="0.2">
      <c r="A6225" s="80">
        <v>42628</v>
      </c>
      <c r="B6225" s="81">
        <v>14</v>
      </c>
      <c r="H6225" s="501">
        <v>152.63200000000001</v>
      </c>
    </row>
    <row r="6226" spans="1:8" x14ac:dyDescent="0.2">
      <c r="A6226" s="80">
        <v>42628</v>
      </c>
      <c r="B6226" s="81">
        <v>15</v>
      </c>
      <c r="H6226" s="501">
        <v>158.50800000000001</v>
      </c>
    </row>
    <row r="6227" spans="1:8" x14ac:dyDescent="0.2">
      <c r="A6227" s="80">
        <v>42628</v>
      </c>
      <c r="B6227" s="81">
        <v>16</v>
      </c>
      <c r="H6227" s="501">
        <v>163.036</v>
      </c>
    </row>
    <row r="6228" spans="1:8" x14ac:dyDescent="0.2">
      <c r="A6228" s="80">
        <v>42628</v>
      </c>
      <c r="B6228" s="81">
        <v>17</v>
      </c>
      <c r="H6228" s="501">
        <v>164.316</v>
      </c>
    </row>
    <row r="6229" spans="1:8" x14ac:dyDescent="0.2">
      <c r="A6229" s="80">
        <v>42628</v>
      </c>
      <c r="B6229" s="81">
        <v>18</v>
      </c>
      <c r="H6229" s="501">
        <v>159.86799999999999</v>
      </c>
    </row>
    <row r="6230" spans="1:8" x14ac:dyDescent="0.2">
      <c r="A6230" s="80">
        <v>42628</v>
      </c>
      <c r="B6230" s="81">
        <v>19</v>
      </c>
      <c r="H6230" s="501">
        <v>147.76000000000002</v>
      </c>
    </row>
    <row r="6231" spans="1:8" x14ac:dyDescent="0.2">
      <c r="A6231" s="80">
        <v>42628</v>
      </c>
      <c r="B6231" s="81">
        <v>20</v>
      </c>
      <c r="H6231" s="501">
        <v>144.91199999999998</v>
      </c>
    </row>
    <row r="6232" spans="1:8" x14ac:dyDescent="0.2">
      <c r="A6232" s="80">
        <v>42628</v>
      </c>
      <c r="B6232" s="81">
        <v>21</v>
      </c>
      <c r="H6232" s="501">
        <v>138.72</v>
      </c>
    </row>
    <row r="6233" spans="1:8" x14ac:dyDescent="0.2">
      <c r="A6233" s="80">
        <v>42628</v>
      </c>
      <c r="B6233" s="81">
        <v>22</v>
      </c>
      <c r="H6233" s="501">
        <v>128.12800000000001</v>
      </c>
    </row>
    <row r="6234" spans="1:8" x14ac:dyDescent="0.2">
      <c r="A6234" s="80">
        <v>42628</v>
      </c>
      <c r="B6234" s="81">
        <v>23</v>
      </c>
      <c r="H6234" s="501">
        <v>114.184</v>
      </c>
    </row>
    <row r="6235" spans="1:8" x14ac:dyDescent="0.2">
      <c r="A6235" s="80">
        <v>42628</v>
      </c>
      <c r="B6235" s="81">
        <v>24</v>
      </c>
      <c r="H6235" s="501">
        <v>101.464</v>
      </c>
    </row>
    <row r="6236" spans="1:8" x14ac:dyDescent="0.2">
      <c r="A6236" s="80">
        <v>42629</v>
      </c>
      <c r="B6236" s="81">
        <v>1</v>
      </c>
      <c r="H6236" s="501">
        <v>92.816000000000003</v>
      </c>
    </row>
    <row r="6237" spans="1:8" x14ac:dyDescent="0.2">
      <c r="A6237" s="80">
        <v>42629</v>
      </c>
      <c r="B6237" s="81">
        <v>2</v>
      </c>
      <c r="H6237" s="501">
        <v>87.100000000000009</v>
      </c>
    </row>
    <row r="6238" spans="1:8" x14ac:dyDescent="0.2">
      <c r="A6238" s="80">
        <v>42629</v>
      </c>
      <c r="B6238" s="81">
        <v>3</v>
      </c>
      <c r="H6238" s="501">
        <v>83.116</v>
      </c>
    </row>
    <row r="6239" spans="1:8" x14ac:dyDescent="0.2">
      <c r="A6239" s="80">
        <v>42629</v>
      </c>
      <c r="B6239" s="81">
        <v>4</v>
      </c>
      <c r="H6239" s="501">
        <v>81.475999999999985</v>
      </c>
    </row>
    <row r="6240" spans="1:8" x14ac:dyDescent="0.2">
      <c r="A6240" s="80">
        <v>42629</v>
      </c>
      <c r="B6240" s="81">
        <v>5</v>
      </c>
      <c r="H6240" s="501">
        <v>83.596000000000004</v>
      </c>
    </row>
    <row r="6241" spans="1:8" x14ac:dyDescent="0.2">
      <c r="A6241" s="80">
        <v>42629</v>
      </c>
      <c r="B6241" s="81">
        <v>6</v>
      </c>
      <c r="H6241" s="501">
        <v>92.128000000000014</v>
      </c>
    </row>
    <row r="6242" spans="1:8" x14ac:dyDescent="0.2">
      <c r="A6242" s="80">
        <v>42629</v>
      </c>
      <c r="B6242" s="81">
        <v>7</v>
      </c>
      <c r="H6242" s="501">
        <v>102.908</v>
      </c>
    </row>
    <row r="6243" spans="1:8" x14ac:dyDescent="0.2">
      <c r="A6243" s="80">
        <v>42629</v>
      </c>
      <c r="B6243" s="81">
        <v>8</v>
      </c>
      <c r="H6243" s="501">
        <v>110.33999999999999</v>
      </c>
    </row>
    <row r="6244" spans="1:8" x14ac:dyDescent="0.2">
      <c r="A6244" s="80">
        <v>42629</v>
      </c>
      <c r="B6244" s="81">
        <v>9</v>
      </c>
      <c r="H6244" s="501">
        <v>121.23999999999998</v>
      </c>
    </row>
    <row r="6245" spans="1:8" x14ac:dyDescent="0.2">
      <c r="A6245" s="80">
        <v>42629</v>
      </c>
      <c r="B6245" s="81">
        <v>10</v>
      </c>
      <c r="H6245" s="501">
        <v>130.98399999999998</v>
      </c>
    </row>
    <row r="6246" spans="1:8" x14ac:dyDescent="0.2">
      <c r="A6246" s="80">
        <v>42629</v>
      </c>
      <c r="B6246" s="81">
        <v>11</v>
      </c>
      <c r="H6246" s="501">
        <v>140.14400000000001</v>
      </c>
    </row>
    <row r="6247" spans="1:8" x14ac:dyDescent="0.2">
      <c r="A6247" s="80">
        <v>42629</v>
      </c>
      <c r="B6247" s="81">
        <v>12</v>
      </c>
      <c r="H6247" s="501">
        <v>146.97199999999998</v>
      </c>
    </row>
    <row r="6248" spans="1:8" x14ac:dyDescent="0.2">
      <c r="A6248" s="80">
        <v>42629</v>
      </c>
      <c r="B6248" s="81">
        <v>13</v>
      </c>
      <c r="H6248" s="501">
        <v>154.624</v>
      </c>
    </row>
    <row r="6249" spans="1:8" x14ac:dyDescent="0.2">
      <c r="A6249" s="80">
        <v>42629</v>
      </c>
      <c r="B6249" s="81">
        <v>14</v>
      </c>
      <c r="H6249" s="501">
        <v>160.96799999999999</v>
      </c>
    </row>
    <row r="6250" spans="1:8" x14ac:dyDescent="0.2">
      <c r="A6250" s="80">
        <v>42629</v>
      </c>
      <c r="B6250" s="81">
        <v>15</v>
      </c>
      <c r="H6250" s="501">
        <v>165.756</v>
      </c>
    </row>
    <row r="6251" spans="1:8" x14ac:dyDescent="0.2">
      <c r="A6251" s="80">
        <v>42629</v>
      </c>
      <c r="B6251" s="81">
        <v>16</v>
      </c>
      <c r="H6251" s="501">
        <v>168.54400000000001</v>
      </c>
    </row>
    <row r="6252" spans="1:8" x14ac:dyDescent="0.2">
      <c r="A6252" s="80">
        <v>42629</v>
      </c>
      <c r="B6252" s="81">
        <v>17</v>
      </c>
      <c r="H6252" s="501">
        <v>169.26400000000001</v>
      </c>
    </row>
    <row r="6253" spans="1:8" x14ac:dyDescent="0.2">
      <c r="A6253" s="80">
        <v>42629</v>
      </c>
      <c r="B6253" s="81">
        <v>18</v>
      </c>
      <c r="H6253" s="501">
        <v>163.708</v>
      </c>
    </row>
    <row r="6254" spans="1:8" x14ac:dyDescent="0.2">
      <c r="A6254" s="80">
        <v>42629</v>
      </c>
      <c r="B6254" s="81">
        <v>19</v>
      </c>
      <c r="H6254" s="501">
        <v>149.81199999999998</v>
      </c>
    </row>
    <row r="6255" spans="1:8" x14ac:dyDescent="0.2">
      <c r="A6255" s="80">
        <v>42629</v>
      </c>
      <c r="B6255" s="81">
        <v>20</v>
      </c>
      <c r="H6255" s="501">
        <v>145.548</v>
      </c>
    </row>
    <row r="6256" spans="1:8" x14ac:dyDescent="0.2">
      <c r="A6256" s="80">
        <v>42629</v>
      </c>
      <c r="B6256" s="81">
        <v>21</v>
      </c>
      <c r="H6256" s="501">
        <v>138.48400000000001</v>
      </c>
    </row>
    <row r="6257" spans="1:8" x14ac:dyDescent="0.2">
      <c r="A6257" s="80">
        <v>42629</v>
      </c>
      <c r="B6257" s="81">
        <v>22</v>
      </c>
      <c r="H6257" s="501">
        <v>128.256</v>
      </c>
    </row>
    <row r="6258" spans="1:8" x14ac:dyDescent="0.2">
      <c r="A6258" s="80">
        <v>42629</v>
      </c>
      <c r="B6258" s="81">
        <v>23</v>
      </c>
      <c r="H6258" s="501">
        <v>115.696</v>
      </c>
    </row>
    <row r="6259" spans="1:8" x14ac:dyDescent="0.2">
      <c r="A6259" s="80">
        <v>42629</v>
      </c>
      <c r="B6259" s="81">
        <v>24</v>
      </c>
      <c r="H6259" s="501">
        <v>104.13600000000001</v>
      </c>
    </row>
    <row r="6260" spans="1:8" x14ac:dyDescent="0.2">
      <c r="A6260" s="80">
        <v>42630</v>
      </c>
      <c r="B6260" s="81">
        <v>1</v>
      </c>
      <c r="H6260" s="501">
        <v>95.027999999999992</v>
      </c>
    </row>
    <row r="6261" spans="1:8" x14ac:dyDescent="0.2">
      <c r="A6261" s="80">
        <v>42630</v>
      </c>
      <c r="B6261" s="81">
        <v>2</v>
      </c>
      <c r="H6261" s="501">
        <v>88.823999999999998</v>
      </c>
    </row>
    <row r="6262" spans="1:8" x14ac:dyDescent="0.2">
      <c r="A6262" s="80">
        <v>42630</v>
      </c>
      <c r="B6262" s="81">
        <v>3</v>
      </c>
      <c r="H6262" s="501">
        <v>84.355999999999995</v>
      </c>
    </row>
    <row r="6263" spans="1:8" x14ac:dyDescent="0.2">
      <c r="A6263" s="80">
        <v>42630</v>
      </c>
      <c r="B6263" s="81">
        <v>4</v>
      </c>
      <c r="H6263" s="501">
        <v>82.224000000000004</v>
      </c>
    </row>
    <row r="6264" spans="1:8" x14ac:dyDescent="0.2">
      <c r="A6264" s="80">
        <v>42630</v>
      </c>
      <c r="B6264" s="81">
        <v>5</v>
      </c>
      <c r="H6264" s="501">
        <v>82.195999999999998</v>
      </c>
    </row>
    <row r="6265" spans="1:8" x14ac:dyDescent="0.2">
      <c r="A6265" s="80">
        <v>42630</v>
      </c>
      <c r="B6265" s="81">
        <v>6</v>
      </c>
      <c r="H6265" s="501">
        <v>84.135999999999981</v>
      </c>
    </row>
    <row r="6266" spans="1:8" x14ac:dyDescent="0.2">
      <c r="A6266" s="80">
        <v>42630</v>
      </c>
      <c r="B6266" s="81">
        <v>7</v>
      </c>
      <c r="H6266" s="501">
        <v>87.2</v>
      </c>
    </row>
    <row r="6267" spans="1:8" x14ac:dyDescent="0.2">
      <c r="A6267" s="80">
        <v>42630</v>
      </c>
      <c r="B6267" s="81">
        <v>8</v>
      </c>
      <c r="H6267" s="501">
        <v>91.704000000000008</v>
      </c>
    </row>
    <row r="6268" spans="1:8" x14ac:dyDescent="0.2">
      <c r="A6268" s="80">
        <v>42630</v>
      </c>
      <c r="B6268" s="81">
        <v>9</v>
      </c>
      <c r="H6268" s="501">
        <v>102.81200000000001</v>
      </c>
    </row>
    <row r="6269" spans="1:8" x14ac:dyDescent="0.2">
      <c r="A6269" s="80">
        <v>42630</v>
      </c>
      <c r="B6269" s="81">
        <v>10</v>
      </c>
      <c r="H6269" s="501">
        <v>113.77199999999999</v>
      </c>
    </row>
    <row r="6270" spans="1:8" x14ac:dyDescent="0.2">
      <c r="A6270" s="80">
        <v>42630</v>
      </c>
      <c r="B6270" s="81">
        <v>11</v>
      </c>
      <c r="H6270" s="501">
        <v>122.30800000000001</v>
      </c>
    </row>
    <row r="6271" spans="1:8" x14ac:dyDescent="0.2">
      <c r="A6271" s="80">
        <v>42630</v>
      </c>
      <c r="B6271" s="81">
        <v>12</v>
      </c>
      <c r="H6271" s="501">
        <v>130.16400000000002</v>
      </c>
    </row>
    <row r="6272" spans="1:8" x14ac:dyDescent="0.2">
      <c r="A6272" s="80">
        <v>42630</v>
      </c>
      <c r="B6272" s="81">
        <v>13</v>
      </c>
      <c r="H6272" s="501">
        <v>138.732</v>
      </c>
    </row>
    <row r="6273" spans="1:8" x14ac:dyDescent="0.2">
      <c r="A6273" s="80">
        <v>42630</v>
      </c>
      <c r="B6273" s="81">
        <v>14</v>
      </c>
      <c r="H6273" s="501">
        <v>146.21200000000002</v>
      </c>
    </row>
    <row r="6274" spans="1:8" x14ac:dyDescent="0.2">
      <c r="A6274" s="80">
        <v>42630</v>
      </c>
      <c r="B6274" s="81">
        <v>15</v>
      </c>
      <c r="H6274" s="501">
        <v>157.06800000000001</v>
      </c>
    </row>
    <row r="6275" spans="1:8" x14ac:dyDescent="0.2">
      <c r="A6275" s="80">
        <v>42630</v>
      </c>
      <c r="B6275" s="81">
        <v>16</v>
      </c>
      <c r="H6275" s="501">
        <v>165.928</v>
      </c>
    </row>
    <row r="6276" spans="1:8" x14ac:dyDescent="0.2">
      <c r="A6276" s="80">
        <v>42630</v>
      </c>
      <c r="B6276" s="81">
        <v>17</v>
      </c>
      <c r="H6276" s="501">
        <v>170.67200000000003</v>
      </c>
    </row>
    <row r="6277" spans="1:8" x14ac:dyDescent="0.2">
      <c r="A6277" s="80">
        <v>42630</v>
      </c>
      <c r="B6277" s="81">
        <v>18</v>
      </c>
      <c r="H6277" s="501">
        <v>169.19599999999997</v>
      </c>
    </row>
    <row r="6278" spans="1:8" x14ac:dyDescent="0.2">
      <c r="A6278" s="80">
        <v>42630</v>
      </c>
      <c r="B6278" s="81">
        <v>19</v>
      </c>
      <c r="H6278" s="501">
        <v>159.29600000000002</v>
      </c>
    </row>
    <row r="6279" spans="1:8" x14ac:dyDescent="0.2">
      <c r="A6279" s="80">
        <v>42630</v>
      </c>
      <c r="B6279" s="81">
        <v>20</v>
      </c>
      <c r="H6279" s="501">
        <v>156.17599999999999</v>
      </c>
    </row>
    <row r="6280" spans="1:8" x14ac:dyDescent="0.2">
      <c r="A6280" s="80">
        <v>42630</v>
      </c>
      <c r="B6280" s="81">
        <v>21</v>
      </c>
      <c r="H6280" s="501">
        <v>148.34800000000001</v>
      </c>
    </row>
    <row r="6281" spans="1:8" x14ac:dyDescent="0.2">
      <c r="A6281" s="80">
        <v>42630</v>
      </c>
      <c r="B6281" s="81">
        <v>22</v>
      </c>
      <c r="H6281" s="501">
        <v>138.048</v>
      </c>
    </row>
    <row r="6282" spans="1:8" x14ac:dyDescent="0.2">
      <c r="A6282" s="80">
        <v>42630</v>
      </c>
      <c r="B6282" s="81">
        <v>23</v>
      </c>
      <c r="H6282" s="501">
        <v>125.19200000000001</v>
      </c>
    </row>
    <row r="6283" spans="1:8" x14ac:dyDescent="0.2">
      <c r="A6283" s="80">
        <v>42630</v>
      </c>
      <c r="B6283" s="81">
        <v>24</v>
      </c>
      <c r="H6283" s="501">
        <v>112.50400000000002</v>
      </c>
    </row>
    <row r="6284" spans="1:8" x14ac:dyDescent="0.2">
      <c r="A6284" s="80">
        <v>42631</v>
      </c>
      <c r="B6284" s="81">
        <v>1</v>
      </c>
      <c r="H6284" s="501">
        <v>102.29600000000002</v>
      </c>
    </row>
    <row r="6285" spans="1:8" x14ac:dyDescent="0.2">
      <c r="A6285" s="80">
        <v>42631</v>
      </c>
      <c r="B6285" s="81">
        <v>2</v>
      </c>
      <c r="H6285" s="501">
        <v>94.807999999999993</v>
      </c>
    </row>
    <row r="6286" spans="1:8" x14ac:dyDescent="0.2">
      <c r="A6286" s="80">
        <v>42631</v>
      </c>
      <c r="B6286" s="81">
        <v>3</v>
      </c>
      <c r="H6286" s="501">
        <v>89.671999999999997</v>
      </c>
    </row>
    <row r="6287" spans="1:8" x14ac:dyDescent="0.2">
      <c r="A6287" s="80">
        <v>42631</v>
      </c>
      <c r="B6287" s="81">
        <v>4</v>
      </c>
      <c r="H6287" s="501">
        <v>86.980000000000018</v>
      </c>
    </row>
    <row r="6288" spans="1:8" x14ac:dyDescent="0.2">
      <c r="A6288" s="80">
        <v>42631</v>
      </c>
      <c r="B6288" s="81">
        <v>5</v>
      </c>
      <c r="H6288" s="501">
        <v>85.408000000000015</v>
      </c>
    </row>
    <row r="6289" spans="1:8" x14ac:dyDescent="0.2">
      <c r="A6289" s="80">
        <v>42631</v>
      </c>
      <c r="B6289" s="81">
        <v>6</v>
      </c>
      <c r="H6289" s="501">
        <v>86.815999999999988</v>
      </c>
    </row>
    <row r="6290" spans="1:8" x14ac:dyDescent="0.2">
      <c r="A6290" s="80">
        <v>42631</v>
      </c>
      <c r="B6290" s="81">
        <v>7</v>
      </c>
      <c r="H6290" s="501">
        <v>88.548000000000016</v>
      </c>
    </row>
    <row r="6291" spans="1:8" x14ac:dyDescent="0.2">
      <c r="A6291" s="80">
        <v>42631</v>
      </c>
      <c r="B6291" s="81">
        <v>8</v>
      </c>
      <c r="H6291" s="501">
        <v>91.435999999999993</v>
      </c>
    </row>
    <row r="6292" spans="1:8" x14ac:dyDescent="0.2">
      <c r="A6292" s="80">
        <v>42631</v>
      </c>
      <c r="B6292" s="81">
        <v>9</v>
      </c>
      <c r="H6292" s="501">
        <v>102.968</v>
      </c>
    </row>
    <row r="6293" spans="1:8" x14ac:dyDescent="0.2">
      <c r="A6293" s="80">
        <v>42631</v>
      </c>
      <c r="B6293" s="81">
        <v>10</v>
      </c>
      <c r="H6293" s="501">
        <v>114.676</v>
      </c>
    </row>
    <row r="6294" spans="1:8" x14ac:dyDescent="0.2">
      <c r="A6294" s="80">
        <v>42631</v>
      </c>
      <c r="B6294" s="81">
        <v>11</v>
      </c>
      <c r="H6294" s="501">
        <v>128.31200000000001</v>
      </c>
    </row>
    <row r="6295" spans="1:8" x14ac:dyDescent="0.2">
      <c r="A6295" s="80">
        <v>42631</v>
      </c>
      <c r="B6295" s="81">
        <v>12</v>
      </c>
      <c r="H6295" s="501">
        <v>143.10399999999998</v>
      </c>
    </row>
    <row r="6296" spans="1:8" x14ac:dyDescent="0.2">
      <c r="A6296" s="80">
        <v>42631</v>
      </c>
      <c r="B6296" s="81">
        <v>13</v>
      </c>
      <c r="H6296" s="501">
        <v>161.34399999999999</v>
      </c>
    </row>
    <row r="6297" spans="1:8" x14ac:dyDescent="0.2">
      <c r="A6297" s="80">
        <v>42631</v>
      </c>
      <c r="B6297" s="81">
        <v>14</v>
      </c>
      <c r="H6297" s="501">
        <v>179.69199999999998</v>
      </c>
    </row>
    <row r="6298" spans="1:8" x14ac:dyDescent="0.2">
      <c r="A6298" s="80">
        <v>42631</v>
      </c>
      <c r="B6298" s="81">
        <v>15</v>
      </c>
      <c r="H6298" s="501">
        <v>197.82</v>
      </c>
    </row>
    <row r="6299" spans="1:8" x14ac:dyDescent="0.2">
      <c r="A6299" s="80">
        <v>42631</v>
      </c>
      <c r="B6299" s="81">
        <v>16</v>
      </c>
      <c r="H6299" s="501">
        <v>210.15599999999998</v>
      </c>
    </row>
    <row r="6300" spans="1:8" x14ac:dyDescent="0.2">
      <c r="A6300" s="80">
        <v>42631</v>
      </c>
      <c r="B6300" s="81">
        <v>17</v>
      </c>
      <c r="H6300" s="501">
        <v>215.55599999999998</v>
      </c>
    </row>
    <row r="6301" spans="1:8" x14ac:dyDescent="0.2">
      <c r="A6301" s="80">
        <v>42631</v>
      </c>
      <c r="B6301" s="81">
        <v>18</v>
      </c>
      <c r="H6301" s="501">
        <v>211.98599999999999</v>
      </c>
    </row>
    <row r="6302" spans="1:8" x14ac:dyDescent="0.2">
      <c r="A6302" s="80">
        <v>42631</v>
      </c>
      <c r="B6302" s="81">
        <v>19</v>
      </c>
      <c r="H6302" s="501">
        <v>199.06550000000001</v>
      </c>
    </row>
    <row r="6303" spans="1:8" x14ac:dyDescent="0.2">
      <c r="A6303" s="80">
        <v>42631</v>
      </c>
      <c r="B6303" s="81">
        <v>20</v>
      </c>
      <c r="H6303" s="501">
        <v>190.62310000000002</v>
      </c>
    </row>
    <row r="6304" spans="1:8" x14ac:dyDescent="0.2">
      <c r="A6304" s="80">
        <v>42631</v>
      </c>
      <c r="B6304" s="81">
        <v>21</v>
      </c>
      <c r="H6304" s="501">
        <v>176.40699999999998</v>
      </c>
    </row>
    <row r="6305" spans="1:8" x14ac:dyDescent="0.2">
      <c r="A6305" s="80">
        <v>42631</v>
      </c>
      <c r="B6305" s="81">
        <v>22</v>
      </c>
      <c r="H6305" s="501">
        <v>160.32</v>
      </c>
    </row>
    <row r="6306" spans="1:8" x14ac:dyDescent="0.2">
      <c r="A6306" s="80">
        <v>42631</v>
      </c>
      <c r="B6306" s="81">
        <v>23</v>
      </c>
      <c r="H6306" s="501">
        <v>141.208</v>
      </c>
    </row>
    <row r="6307" spans="1:8" x14ac:dyDescent="0.2">
      <c r="A6307" s="80">
        <v>42631</v>
      </c>
      <c r="B6307" s="81">
        <v>24</v>
      </c>
      <c r="H6307" s="501">
        <v>124.57599999999999</v>
      </c>
    </row>
    <row r="6308" spans="1:8" x14ac:dyDescent="0.2">
      <c r="A6308" s="80">
        <v>42632</v>
      </c>
      <c r="B6308" s="81">
        <v>1</v>
      </c>
      <c r="H6308" s="501">
        <v>112.22</v>
      </c>
    </row>
    <row r="6309" spans="1:8" x14ac:dyDescent="0.2">
      <c r="A6309" s="80">
        <v>42632</v>
      </c>
      <c r="B6309" s="81">
        <v>2</v>
      </c>
      <c r="H6309" s="501">
        <v>103.61200000000001</v>
      </c>
    </row>
    <row r="6310" spans="1:8" x14ac:dyDescent="0.2">
      <c r="A6310" s="80">
        <v>42632</v>
      </c>
      <c r="B6310" s="81">
        <v>3</v>
      </c>
      <c r="H6310" s="501">
        <v>98.044000000000011</v>
      </c>
    </row>
    <row r="6311" spans="1:8" x14ac:dyDescent="0.2">
      <c r="A6311" s="80">
        <v>42632</v>
      </c>
      <c r="B6311" s="81">
        <v>4</v>
      </c>
      <c r="H6311" s="501">
        <v>96.832000000000008</v>
      </c>
    </row>
    <row r="6312" spans="1:8" x14ac:dyDescent="0.2">
      <c r="A6312" s="80">
        <v>42632</v>
      </c>
      <c r="B6312" s="81">
        <v>5</v>
      </c>
      <c r="H6312" s="501">
        <v>100.88400000000001</v>
      </c>
    </row>
    <row r="6313" spans="1:8" x14ac:dyDescent="0.2">
      <c r="A6313" s="80">
        <v>42632</v>
      </c>
      <c r="B6313" s="81">
        <v>6</v>
      </c>
      <c r="H6313" s="501">
        <v>109.46799999999999</v>
      </c>
    </row>
    <row r="6314" spans="1:8" x14ac:dyDescent="0.2">
      <c r="A6314" s="80">
        <v>42632</v>
      </c>
      <c r="B6314" s="81">
        <v>7</v>
      </c>
      <c r="H6314" s="501">
        <v>121.82400000000001</v>
      </c>
    </row>
    <row r="6315" spans="1:8" x14ac:dyDescent="0.2">
      <c r="A6315" s="80">
        <v>42632</v>
      </c>
      <c r="B6315" s="81">
        <v>8</v>
      </c>
      <c r="H6315" s="501">
        <v>130.89599999999999</v>
      </c>
    </row>
    <row r="6316" spans="1:8" x14ac:dyDescent="0.2">
      <c r="A6316" s="80">
        <v>42632</v>
      </c>
      <c r="B6316" s="81">
        <v>9</v>
      </c>
      <c r="H6316" s="501">
        <v>148.44800000000001</v>
      </c>
    </row>
    <row r="6317" spans="1:8" x14ac:dyDescent="0.2">
      <c r="A6317" s="80">
        <v>42632</v>
      </c>
      <c r="B6317" s="81">
        <v>10</v>
      </c>
      <c r="H6317" s="501">
        <v>157.66400000000004</v>
      </c>
    </row>
    <row r="6318" spans="1:8" x14ac:dyDescent="0.2">
      <c r="A6318" s="80">
        <v>42632</v>
      </c>
      <c r="B6318" s="81">
        <v>11</v>
      </c>
      <c r="H6318" s="501">
        <v>170.7</v>
      </c>
    </row>
    <row r="6319" spans="1:8" x14ac:dyDescent="0.2">
      <c r="A6319" s="80">
        <v>42632</v>
      </c>
      <c r="B6319" s="81">
        <v>12</v>
      </c>
      <c r="H6319" s="501">
        <v>187.32399999999996</v>
      </c>
    </row>
    <row r="6320" spans="1:8" x14ac:dyDescent="0.2">
      <c r="A6320" s="80">
        <v>42632</v>
      </c>
      <c r="B6320" s="81">
        <v>13</v>
      </c>
      <c r="H6320" s="501">
        <v>204.62799999999999</v>
      </c>
    </row>
    <row r="6321" spans="1:8" x14ac:dyDescent="0.2">
      <c r="A6321" s="80">
        <v>42632</v>
      </c>
      <c r="B6321" s="81">
        <v>14</v>
      </c>
      <c r="H6321" s="501">
        <v>211.60380000000001</v>
      </c>
    </row>
    <row r="6322" spans="1:8" x14ac:dyDescent="0.2">
      <c r="A6322" s="80">
        <v>42632</v>
      </c>
      <c r="B6322" s="81">
        <v>15</v>
      </c>
      <c r="H6322" s="501">
        <v>205.54250000000002</v>
      </c>
    </row>
    <row r="6323" spans="1:8" x14ac:dyDescent="0.2">
      <c r="A6323" s="80">
        <v>42632</v>
      </c>
      <c r="B6323" s="81">
        <v>16</v>
      </c>
      <c r="H6323" s="501">
        <v>210.77230000000003</v>
      </c>
    </row>
    <row r="6324" spans="1:8" x14ac:dyDescent="0.2">
      <c r="A6324" s="80">
        <v>42632</v>
      </c>
      <c r="B6324" s="81">
        <v>17</v>
      </c>
      <c r="H6324" s="501">
        <v>205.51499999999999</v>
      </c>
    </row>
    <row r="6325" spans="1:8" x14ac:dyDescent="0.2">
      <c r="A6325" s="80">
        <v>42632</v>
      </c>
      <c r="B6325" s="81">
        <v>18</v>
      </c>
      <c r="H6325" s="501">
        <v>193.04470000000001</v>
      </c>
    </row>
    <row r="6326" spans="1:8" x14ac:dyDescent="0.2">
      <c r="A6326" s="80">
        <v>42632</v>
      </c>
      <c r="B6326" s="81">
        <v>19</v>
      </c>
      <c r="H6326" s="501">
        <v>179.47200000000001</v>
      </c>
    </row>
    <row r="6327" spans="1:8" x14ac:dyDescent="0.2">
      <c r="A6327" s="80">
        <v>42632</v>
      </c>
      <c r="B6327" s="81">
        <v>20</v>
      </c>
      <c r="H6327" s="501">
        <v>172.58</v>
      </c>
    </row>
    <row r="6328" spans="1:8" x14ac:dyDescent="0.2">
      <c r="A6328" s="80">
        <v>42632</v>
      </c>
      <c r="B6328" s="81">
        <v>21</v>
      </c>
      <c r="H6328" s="501">
        <v>162.86799999999999</v>
      </c>
    </row>
    <row r="6329" spans="1:8" x14ac:dyDescent="0.2">
      <c r="A6329" s="80">
        <v>42632</v>
      </c>
      <c r="B6329" s="81">
        <v>22</v>
      </c>
      <c r="H6329" s="501">
        <v>149.864</v>
      </c>
    </row>
    <row r="6330" spans="1:8" x14ac:dyDescent="0.2">
      <c r="A6330" s="80">
        <v>42632</v>
      </c>
      <c r="B6330" s="81">
        <v>23</v>
      </c>
      <c r="H6330" s="501">
        <v>134.08399999999997</v>
      </c>
    </row>
    <row r="6331" spans="1:8" x14ac:dyDescent="0.2">
      <c r="A6331" s="80">
        <v>42632</v>
      </c>
      <c r="B6331" s="81">
        <v>24</v>
      </c>
      <c r="H6331" s="501">
        <v>119.26000000000002</v>
      </c>
    </row>
    <row r="6332" spans="1:8" x14ac:dyDescent="0.2">
      <c r="A6332" s="80">
        <v>42633</v>
      </c>
      <c r="B6332" s="81">
        <v>1</v>
      </c>
      <c r="H6332" s="501">
        <v>108.36000000000001</v>
      </c>
    </row>
    <row r="6333" spans="1:8" x14ac:dyDescent="0.2">
      <c r="A6333" s="80">
        <v>42633</v>
      </c>
      <c r="B6333" s="81">
        <v>2</v>
      </c>
      <c r="H6333" s="501">
        <v>101.56</v>
      </c>
    </row>
    <row r="6334" spans="1:8" x14ac:dyDescent="0.2">
      <c r="A6334" s="80">
        <v>42633</v>
      </c>
      <c r="B6334" s="81">
        <v>3</v>
      </c>
      <c r="H6334" s="501">
        <v>96.679999999999993</v>
      </c>
    </row>
    <row r="6335" spans="1:8" x14ac:dyDescent="0.2">
      <c r="A6335" s="80">
        <v>42633</v>
      </c>
      <c r="B6335" s="81">
        <v>4</v>
      </c>
      <c r="H6335" s="501">
        <v>95.376000000000005</v>
      </c>
    </row>
    <row r="6336" spans="1:8" x14ac:dyDescent="0.2">
      <c r="A6336" s="80">
        <v>42633</v>
      </c>
      <c r="B6336" s="81">
        <v>5</v>
      </c>
      <c r="H6336" s="501">
        <v>98.376000000000005</v>
      </c>
    </row>
    <row r="6337" spans="1:8" x14ac:dyDescent="0.2">
      <c r="A6337" s="80">
        <v>42633</v>
      </c>
      <c r="B6337" s="81">
        <v>6</v>
      </c>
      <c r="H6337" s="501">
        <v>110.36000000000001</v>
      </c>
    </row>
    <row r="6338" spans="1:8" x14ac:dyDescent="0.2">
      <c r="A6338" s="80">
        <v>42633</v>
      </c>
      <c r="B6338" s="81">
        <v>7</v>
      </c>
      <c r="H6338" s="501">
        <v>125.92399999999998</v>
      </c>
    </row>
    <row r="6339" spans="1:8" x14ac:dyDescent="0.2">
      <c r="A6339" s="80">
        <v>42633</v>
      </c>
      <c r="B6339" s="81">
        <v>8</v>
      </c>
      <c r="H6339" s="501">
        <v>135.22</v>
      </c>
    </row>
    <row r="6340" spans="1:8" x14ac:dyDescent="0.2">
      <c r="A6340" s="80">
        <v>42633</v>
      </c>
      <c r="B6340" s="81">
        <v>9</v>
      </c>
      <c r="H6340" s="501">
        <v>149.964</v>
      </c>
    </row>
    <row r="6341" spans="1:8" x14ac:dyDescent="0.2">
      <c r="A6341" s="80">
        <v>42633</v>
      </c>
      <c r="B6341" s="81">
        <v>10</v>
      </c>
      <c r="H6341" s="501">
        <v>167.21199999999999</v>
      </c>
    </row>
    <row r="6342" spans="1:8" x14ac:dyDescent="0.2">
      <c r="A6342" s="80">
        <v>42633</v>
      </c>
      <c r="B6342" s="81">
        <v>11</v>
      </c>
      <c r="H6342" s="501">
        <v>184.96799999999999</v>
      </c>
    </row>
    <row r="6343" spans="1:8" x14ac:dyDescent="0.2">
      <c r="A6343" s="80">
        <v>42633</v>
      </c>
      <c r="B6343" s="81">
        <v>12</v>
      </c>
      <c r="H6343" s="501">
        <v>198.10400000000001</v>
      </c>
    </row>
    <row r="6344" spans="1:8" x14ac:dyDescent="0.2">
      <c r="A6344" s="80">
        <v>42633</v>
      </c>
      <c r="B6344" s="81">
        <v>13</v>
      </c>
      <c r="H6344" s="501">
        <v>208.67600000000002</v>
      </c>
    </row>
    <row r="6345" spans="1:8" x14ac:dyDescent="0.2">
      <c r="A6345" s="80">
        <v>42633</v>
      </c>
      <c r="B6345" s="81">
        <v>14</v>
      </c>
      <c r="H6345" s="501">
        <v>210.09200000000001</v>
      </c>
    </row>
    <row r="6346" spans="1:8" x14ac:dyDescent="0.2">
      <c r="A6346" s="80">
        <v>42633</v>
      </c>
      <c r="B6346" s="81">
        <v>15</v>
      </c>
      <c r="H6346" s="501">
        <v>210.66799999999995</v>
      </c>
    </row>
    <row r="6347" spans="1:8" x14ac:dyDescent="0.2">
      <c r="A6347" s="80">
        <v>42633</v>
      </c>
      <c r="B6347" s="81">
        <v>16</v>
      </c>
      <c r="H6347" s="501">
        <v>211.696</v>
      </c>
    </row>
    <row r="6348" spans="1:8" x14ac:dyDescent="0.2">
      <c r="A6348" s="80">
        <v>42633</v>
      </c>
      <c r="B6348" s="81">
        <v>17</v>
      </c>
      <c r="H6348" s="501">
        <v>217.00400000000002</v>
      </c>
    </row>
    <row r="6349" spans="1:8" x14ac:dyDescent="0.2">
      <c r="A6349" s="80">
        <v>42633</v>
      </c>
      <c r="B6349" s="81">
        <v>18</v>
      </c>
      <c r="H6349" s="501">
        <v>208.464</v>
      </c>
    </row>
    <row r="6350" spans="1:8" x14ac:dyDescent="0.2">
      <c r="A6350" s="80">
        <v>42633</v>
      </c>
      <c r="B6350" s="81">
        <v>19</v>
      </c>
      <c r="H6350" s="501">
        <v>197.06400000000002</v>
      </c>
    </row>
    <row r="6351" spans="1:8" x14ac:dyDescent="0.2">
      <c r="A6351" s="80">
        <v>42633</v>
      </c>
      <c r="B6351" s="81">
        <v>20</v>
      </c>
      <c r="H6351" s="501">
        <v>192.16</v>
      </c>
    </row>
    <row r="6352" spans="1:8" x14ac:dyDescent="0.2">
      <c r="A6352" s="80">
        <v>42633</v>
      </c>
      <c r="B6352" s="81">
        <v>21</v>
      </c>
      <c r="H6352" s="501">
        <v>183.27199999999999</v>
      </c>
    </row>
    <row r="6353" spans="1:8" x14ac:dyDescent="0.2">
      <c r="A6353" s="80">
        <v>42633</v>
      </c>
      <c r="B6353" s="81">
        <v>22</v>
      </c>
      <c r="H6353" s="501">
        <v>168.96800000000005</v>
      </c>
    </row>
    <row r="6354" spans="1:8" x14ac:dyDescent="0.2">
      <c r="A6354" s="80">
        <v>42633</v>
      </c>
      <c r="B6354" s="81">
        <v>23</v>
      </c>
      <c r="H6354" s="501">
        <v>149.04399999999998</v>
      </c>
    </row>
    <row r="6355" spans="1:8" x14ac:dyDescent="0.2">
      <c r="A6355" s="80">
        <v>42633</v>
      </c>
      <c r="B6355" s="81">
        <v>24</v>
      </c>
      <c r="H6355" s="501">
        <v>132.30799999999999</v>
      </c>
    </row>
    <row r="6356" spans="1:8" x14ac:dyDescent="0.2">
      <c r="A6356" s="80">
        <v>42634</v>
      </c>
      <c r="B6356" s="81">
        <v>1</v>
      </c>
      <c r="H6356" s="501">
        <v>119.52799999999999</v>
      </c>
    </row>
    <row r="6357" spans="1:8" x14ac:dyDescent="0.2">
      <c r="A6357" s="80">
        <v>42634</v>
      </c>
      <c r="B6357" s="81">
        <v>2</v>
      </c>
      <c r="H6357" s="501">
        <v>110.42</v>
      </c>
    </row>
    <row r="6358" spans="1:8" x14ac:dyDescent="0.2">
      <c r="A6358" s="80">
        <v>42634</v>
      </c>
      <c r="B6358" s="81">
        <v>3</v>
      </c>
      <c r="H6358" s="501">
        <v>104.51199999999999</v>
      </c>
    </row>
    <row r="6359" spans="1:8" x14ac:dyDescent="0.2">
      <c r="A6359" s="80">
        <v>42634</v>
      </c>
      <c r="B6359" s="81">
        <v>4</v>
      </c>
      <c r="H6359" s="501">
        <v>102.28800000000001</v>
      </c>
    </row>
    <row r="6360" spans="1:8" x14ac:dyDescent="0.2">
      <c r="A6360" s="80">
        <v>42634</v>
      </c>
      <c r="B6360" s="81">
        <v>5</v>
      </c>
      <c r="H6360" s="501">
        <v>104.25999999999999</v>
      </c>
    </row>
    <row r="6361" spans="1:8" x14ac:dyDescent="0.2">
      <c r="A6361" s="80">
        <v>42634</v>
      </c>
      <c r="B6361" s="81">
        <v>6</v>
      </c>
      <c r="H6361" s="501">
        <v>115.63600000000001</v>
      </c>
    </row>
    <row r="6362" spans="1:8" x14ac:dyDescent="0.2">
      <c r="A6362" s="80">
        <v>42634</v>
      </c>
      <c r="B6362" s="81">
        <v>7</v>
      </c>
      <c r="H6362" s="501">
        <v>131.30400000000003</v>
      </c>
    </row>
    <row r="6363" spans="1:8" x14ac:dyDescent="0.2">
      <c r="A6363" s="80">
        <v>42634</v>
      </c>
      <c r="B6363" s="81">
        <v>8</v>
      </c>
      <c r="H6363" s="501">
        <v>139.84399999999999</v>
      </c>
    </row>
    <row r="6364" spans="1:8" x14ac:dyDescent="0.2">
      <c r="A6364" s="80">
        <v>42634</v>
      </c>
      <c r="B6364" s="81">
        <v>9</v>
      </c>
      <c r="H6364" s="501">
        <v>154.45600000000002</v>
      </c>
    </row>
    <row r="6365" spans="1:8" x14ac:dyDescent="0.2">
      <c r="A6365" s="80">
        <v>42634</v>
      </c>
      <c r="B6365" s="81">
        <v>10</v>
      </c>
      <c r="H6365" s="501">
        <v>170.35599999999999</v>
      </c>
    </row>
    <row r="6366" spans="1:8" x14ac:dyDescent="0.2">
      <c r="A6366" s="80">
        <v>42634</v>
      </c>
      <c r="B6366" s="81">
        <v>11</v>
      </c>
      <c r="H6366" s="501">
        <v>185.49600000000001</v>
      </c>
    </row>
    <row r="6367" spans="1:8" x14ac:dyDescent="0.2">
      <c r="A6367" s="80">
        <v>42634</v>
      </c>
      <c r="B6367" s="81">
        <v>12</v>
      </c>
      <c r="H6367" s="501">
        <v>198.78</v>
      </c>
    </row>
    <row r="6368" spans="1:8" x14ac:dyDescent="0.2">
      <c r="A6368" s="80">
        <v>42634</v>
      </c>
      <c r="B6368" s="81">
        <v>13</v>
      </c>
      <c r="H6368" s="501">
        <v>208.54400000000001</v>
      </c>
    </row>
    <row r="6369" spans="1:8" x14ac:dyDescent="0.2">
      <c r="A6369" s="80">
        <v>42634</v>
      </c>
      <c r="B6369" s="81">
        <v>14</v>
      </c>
      <c r="H6369" s="501">
        <v>217.45600000000002</v>
      </c>
    </row>
    <row r="6370" spans="1:8" x14ac:dyDescent="0.2">
      <c r="A6370" s="80">
        <v>42634</v>
      </c>
      <c r="B6370" s="81">
        <v>15</v>
      </c>
      <c r="H6370" s="501">
        <v>223.29999999999995</v>
      </c>
    </row>
    <row r="6371" spans="1:8" x14ac:dyDescent="0.2">
      <c r="A6371" s="80">
        <v>42634</v>
      </c>
      <c r="B6371" s="81">
        <v>16</v>
      </c>
      <c r="H6371" s="501">
        <v>225.60059999999999</v>
      </c>
    </row>
    <row r="6372" spans="1:8" x14ac:dyDescent="0.2">
      <c r="A6372" s="80">
        <v>42634</v>
      </c>
      <c r="B6372" s="81">
        <v>17</v>
      </c>
      <c r="H6372" s="501">
        <v>221.88389999999998</v>
      </c>
    </row>
    <row r="6373" spans="1:8" x14ac:dyDescent="0.2">
      <c r="A6373" s="80">
        <v>42634</v>
      </c>
      <c r="B6373" s="81">
        <v>18</v>
      </c>
      <c r="H6373" s="501">
        <v>210.834</v>
      </c>
    </row>
    <row r="6374" spans="1:8" x14ac:dyDescent="0.2">
      <c r="A6374" s="80">
        <v>42634</v>
      </c>
      <c r="B6374" s="81">
        <v>19</v>
      </c>
      <c r="H6374" s="501">
        <v>193.56210000000002</v>
      </c>
    </row>
    <row r="6375" spans="1:8" x14ac:dyDescent="0.2">
      <c r="A6375" s="80">
        <v>42634</v>
      </c>
      <c r="B6375" s="81">
        <v>20</v>
      </c>
      <c r="H6375" s="501">
        <v>186.56459999999998</v>
      </c>
    </row>
    <row r="6376" spans="1:8" x14ac:dyDescent="0.2">
      <c r="A6376" s="80">
        <v>42634</v>
      </c>
      <c r="B6376" s="81">
        <v>21</v>
      </c>
      <c r="H6376" s="501">
        <v>174.96130000000002</v>
      </c>
    </row>
    <row r="6377" spans="1:8" x14ac:dyDescent="0.2">
      <c r="A6377" s="80">
        <v>42634</v>
      </c>
      <c r="B6377" s="81">
        <v>22</v>
      </c>
      <c r="H6377" s="501">
        <v>159.93200000000002</v>
      </c>
    </row>
    <row r="6378" spans="1:8" x14ac:dyDescent="0.2">
      <c r="A6378" s="80">
        <v>42634</v>
      </c>
      <c r="B6378" s="81">
        <v>23</v>
      </c>
      <c r="H6378" s="501">
        <v>138.69200000000001</v>
      </c>
    </row>
    <row r="6379" spans="1:8" x14ac:dyDescent="0.2">
      <c r="A6379" s="80">
        <v>42634</v>
      </c>
      <c r="B6379" s="81">
        <v>24</v>
      </c>
      <c r="H6379" s="501">
        <v>121.41600000000001</v>
      </c>
    </row>
    <row r="6380" spans="1:8" x14ac:dyDescent="0.2">
      <c r="A6380" s="80">
        <v>42635</v>
      </c>
      <c r="B6380" s="81">
        <v>1</v>
      </c>
      <c r="H6380" s="501">
        <v>109.78</v>
      </c>
    </row>
    <row r="6381" spans="1:8" x14ac:dyDescent="0.2">
      <c r="A6381" s="80">
        <v>42635</v>
      </c>
      <c r="B6381" s="81">
        <v>2</v>
      </c>
      <c r="H6381" s="501">
        <v>101.86800000000002</v>
      </c>
    </row>
    <row r="6382" spans="1:8" x14ac:dyDescent="0.2">
      <c r="A6382" s="80">
        <v>42635</v>
      </c>
      <c r="B6382" s="81">
        <v>3</v>
      </c>
      <c r="H6382" s="501">
        <v>96.287999999999982</v>
      </c>
    </row>
    <row r="6383" spans="1:8" x14ac:dyDescent="0.2">
      <c r="A6383" s="80">
        <v>42635</v>
      </c>
      <c r="B6383" s="81">
        <v>4</v>
      </c>
      <c r="H6383" s="501">
        <v>94.847999999999999</v>
      </c>
    </row>
    <row r="6384" spans="1:8" x14ac:dyDescent="0.2">
      <c r="A6384" s="80">
        <v>42635</v>
      </c>
      <c r="B6384" s="81">
        <v>5</v>
      </c>
      <c r="H6384" s="501">
        <v>97.179999999999993</v>
      </c>
    </row>
    <row r="6385" spans="1:8" x14ac:dyDescent="0.2">
      <c r="A6385" s="80">
        <v>42635</v>
      </c>
      <c r="B6385" s="81">
        <v>6</v>
      </c>
      <c r="H6385" s="501">
        <v>108.19199999999999</v>
      </c>
    </row>
    <row r="6386" spans="1:8" x14ac:dyDescent="0.2">
      <c r="A6386" s="80">
        <v>42635</v>
      </c>
      <c r="B6386" s="81">
        <v>7</v>
      </c>
      <c r="H6386" s="501">
        <v>124.09999999999998</v>
      </c>
    </row>
    <row r="6387" spans="1:8" x14ac:dyDescent="0.2">
      <c r="A6387" s="80">
        <v>42635</v>
      </c>
      <c r="B6387" s="81">
        <v>8</v>
      </c>
      <c r="H6387" s="501">
        <v>132.88</v>
      </c>
    </row>
    <row r="6388" spans="1:8" x14ac:dyDescent="0.2">
      <c r="A6388" s="80">
        <v>42635</v>
      </c>
      <c r="B6388" s="81">
        <v>9</v>
      </c>
      <c r="H6388" s="501">
        <v>140.744</v>
      </c>
    </row>
    <row r="6389" spans="1:8" x14ac:dyDescent="0.2">
      <c r="A6389" s="80">
        <v>42635</v>
      </c>
      <c r="B6389" s="81">
        <v>10</v>
      </c>
      <c r="H6389" s="501">
        <v>148.03599999999997</v>
      </c>
    </row>
    <row r="6390" spans="1:8" x14ac:dyDescent="0.2">
      <c r="A6390" s="80">
        <v>42635</v>
      </c>
      <c r="B6390" s="81">
        <v>11</v>
      </c>
      <c r="H6390" s="501">
        <v>152.46799999999999</v>
      </c>
    </row>
    <row r="6391" spans="1:8" x14ac:dyDescent="0.2">
      <c r="A6391" s="80">
        <v>42635</v>
      </c>
      <c r="B6391" s="81">
        <v>12</v>
      </c>
      <c r="H6391" s="501">
        <v>158.60400000000001</v>
      </c>
    </row>
    <row r="6392" spans="1:8" x14ac:dyDescent="0.2">
      <c r="A6392" s="80">
        <v>42635</v>
      </c>
      <c r="B6392" s="81">
        <v>13</v>
      </c>
      <c r="H6392" s="501">
        <v>162.79999999999998</v>
      </c>
    </row>
    <row r="6393" spans="1:8" x14ac:dyDescent="0.2">
      <c r="A6393" s="80">
        <v>42635</v>
      </c>
      <c r="B6393" s="81">
        <v>14</v>
      </c>
      <c r="H6393" s="501">
        <v>168.35599999999999</v>
      </c>
    </row>
    <row r="6394" spans="1:8" x14ac:dyDescent="0.2">
      <c r="A6394" s="80">
        <v>42635</v>
      </c>
      <c r="B6394" s="81">
        <v>15</v>
      </c>
      <c r="H6394" s="501">
        <v>171.98800000000003</v>
      </c>
    </row>
    <row r="6395" spans="1:8" x14ac:dyDescent="0.2">
      <c r="A6395" s="80">
        <v>42635</v>
      </c>
      <c r="B6395" s="81">
        <v>16</v>
      </c>
      <c r="H6395" s="501">
        <v>173.17200000000003</v>
      </c>
    </row>
    <row r="6396" spans="1:8" x14ac:dyDescent="0.2">
      <c r="A6396" s="80">
        <v>42635</v>
      </c>
      <c r="B6396" s="81">
        <v>17</v>
      </c>
      <c r="H6396" s="501">
        <v>170.05199999999999</v>
      </c>
    </row>
    <row r="6397" spans="1:8" x14ac:dyDescent="0.2">
      <c r="A6397" s="80">
        <v>42635</v>
      </c>
      <c r="B6397" s="81">
        <v>18</v>
      </c>
      <c r="H6397" s="501">
        <v>161.69200000000001</v>
      </c>
    </row>
    <row r="6398" spans="1:8" x14ac:dyDescent="0.2">
      <c r="A6398" s="80">
        <v>42635</v>
      </c>
      <c r="B6398" s="81">
        <v>19</v>
      </c>
      <c r="H6398" s="501">
        <v>151.06400000000002</v>
      </c>
    </row>
    <row r="6399" spans="1:8" x14ac:dyDescent="0.2">
      <c r="A6399" s="80">
        <v>42635</v>
      </c>
      <c r="B6399" s="81">
        <v>20</v>
      </c>
      <c r="H6399" s="501">
        <v>149.66000000000003</v>
      </c>
    </row>
    <row r="6400" spans="1:8" x14ac:dyDescent="0.2">
      <c r="A6400" s="80">
        <v>42635</v>
      </c>
      <c r="B6400" s="81">
        <v>21</v>
      </c>
      <c r="H6400" s="501">
        <v>142.22399999999999</v>
      </c>
    </row>
    <row r="6401" spans="1:8" x14ac:dyDescent="0.2">
      <c r="A6401" s="80">
        <v>42635</v>
      </c>
      <c r="B6401" s="81">
        <v>22</v>
      </c>
      <c r="H6401" s="501">
        <v>131.06</v>
      </c>
    </row>
    <row r="6402" spans="1:8" x14ac:dyDescent="0.2">
      <c r="A6402" s="80">
        <v>42635</v>
      </c>
      <c r="B6402" s="81">
        <v>23</v>
      </c>
      <c r="H6402" s="501">
        <v>115.72</v>
      </c>
    </row>
    <row r="6403" spans="1:8" x14ac:dyDescent="0.2">
      <c r="A6403" s="80">
        <v>42635</v>
      </c>
      <c r="B6403" s="81">
        <v>24</v>
      </c>
      <c r="H6403" s="501">
        <v>102.98</v>
      </c>
    </row>
    <row r="6404" spans="1:8" x14ac:dyDescent="0.2">
      <c r="A6404" s="80">
        <v>42636</v>
      </c>
      <c r="B6404" s="81">
        <v>1</v>
      </c>
      <c r="H6404" s="501">
        <v>94.367999999999995</v>
      </c>
    </row>
    <row r="6405" spans="1:8" x14ac:dyDescent="0.2">
      <c r="A6405" s="80">
        <v>42636</v>
      </c>
      <c r="B6405" s="81">
        <v>2</v>
      </c>
      <c r="H6405" s="501">
        <v>88.692000000000007</v>
      </c>
    </row>
    <row r="6406" spans="1:8" x14ac:dyDescent="0.2">
      <c r="A6406" s="80">
        <v>42636</v>
      </c>
      <c r="B6406" s="81">
        <v>3</v>
      </c>
      <c r="H6406" s="501">
        <v>84.147999999999996</v>
      </c>
    </row>
    <row r="6407" spans="1:8" x14ac:dyDescent="0.2">
      <c r="A6407" s="80">
        <v>42636</v>
      </c>
      <c r="B6407" s="81">
        <v>4</v>
      </c>
      <c r="H6407" s="501">
        <v>82.972000000000008</v>
      </c>
    </row>
    <row r="6408" spans="1:8" x14ac:dyDescent="0.2">
      <c r="A6408" s="80">
        <v>42636</v>
      </c>
      <c r="B6408" s="81">
        <v>5</v>
      </c>
      <c r="H6408" s="501">
        <v>84.268000000000015</v>
      </c>
    </row>
    <row r="6409" spans="1:8" x14ac:dyDescent="0.2">
      <c r="A6409" s="80">
        <v>42636</v>
      </c>
      <c r="B6409" s="81">
        <v>6</v>
      </c>
      <c r="H6409" s="501">
        <v>92.85199999999999</v>
      </c>
    </row>
    <row r="6410" spans="1:8" x14ac:dyDescent="0.2">
      <c r="A6410" s="80">
        <v>42636</v>
      </c>
      <c r="B6410" s="81">
        <v>7</v>
      </c>
      <c r="H6410" s="501">
        <v>104.788</v>
      </c>
    </row>
    <row r="6411" spans="1:8" x14ac:dyDescent="0.2">
      <c r="A6411" s="80">
        <v>42636</v>
      </c>
      <c r="B6411" s="81">
        <v>8</v>
      </c>
      <c r="H6411" s="501">
        <v>111.56399999999999</v>
      </c>
    </row>
    <row r="6412" spans="1:8" x14ac:dyDescent="0.2">
      <c r="A6412" s="80">
        <v>42636</v>
      </c>
      <c r="B6412" s="81">
        <v>9</v>
      </c>
      <c r="H6412" s="501">
        <v>121.672</v>
      </c>
    </row>
    <row r="6413" spans="1:8" x14ac:dyDescent="0.2">
      <c r="A6413" s="80">
        <v>42636</v>
      </c>
      <c r="B6413" s="81">
        <v>10</v>
      </c>
      <c r="H6413" s="501">
        <v>130.15600000000001</v>
      </c>
    </row>
    <row r="6414" spans="1:8" x14ac:dyDescent="0.2">
      <c r="A6414" s="80">
        <v>42636</v>
      </c>
      <c r="B6414" s="81">
        <v>11</v>
      </c>
      <c r="H6414" s="501">
        <v>138.096</v>
      </c>
    </row>
    <row r="6415" spans="1:8" x14ac:dyDescent="0.2">
      <c r="A6415" s="80">
        <v>42636</v>
      </c>
      <c r="B6415" s="81">
        <v>12</v>
      </c>
      <c r="H6415" s="501">
        <v>144.41999999999999</v>
      </c>
    </row>
    <row r="6416" spans="1:8" x14ac:dyDescent="0.2">
      <c r="A6416" s="80">
        <v>42636</v>
      </c>
      <c r="B6416" s="81">
        <v>13</v>
      </c>
      <c r="H6416" s="501">
        <v>149.04</v>
      </c>
    </row>
    <row r="6417" spans="1:8" x14ac:dyDescent="0.2">
      <c r="A6417" s="80">
        <v>42636</v>
      </c>
      <c r="B6417" s="81">
        <v>14</v>
      </c>
      <c r="H6417" s="501">
        <v>154.58399999999997</v>
      </c>
    </row>
    <row r="6418" spans="1:8" x14ac:dyDescent="0.2">
      <c r="A6418" s="80">
        <v>42636</v>
      </c>
      <c r="B6418" s="81">
        <v>15</v>
      </c>
      <c r="H6418" s="501">
        <v>159.768</v>
      </c>
    </row>
    <row r="6419" spans="1:8" x14ac:dyDescent="0.2">
      <c r="A6419" s="80">
        <v>42636</v>
      </c>
      <c r="B6419" s="81">
        <v>16</v>
      </c>
      <c r="H6419" s="501">
        <v>162.02800000000002</v>
      </c>
    </row>
    <row r="6420" spans="1:8" x14ac:dyDescent="0.2">
      <c r="A6420" s="80">
        <v>42636</v>
      </c>
      <c r="B6420" s="81">
        <v>17</v>
      </c>
      <c r="H6420" s="501">
        <v>161.06399999999999</v>
      </c>
    </row>
    <row r="6421" spans="1:8" x14ac:dyDescent="0.2">
      <c r="A6421" s="80">
        <v>42636</v>
      </c>
      <c r="B6421" s="81">
        <v>18</v>
      </c>
      <c r="H6421" s="501">
        <v>156.03200000000001</v>
      </c>
    </row>
    <row r="6422" spans="1:8" x14ac:dyDescent="0.2">
      <c r="A6422" s="80">
        <v>42636</v>
      </c>
      <c r="B6422" s="81">
        <v>19</v>
      </c>
      <c r="H6422" s="501">
        <v>146.38399999999999</v>
      </c>
    </row>
    <row r="6423" spans="1:8" x14ac:dyDescent="0.2">
      <c r="A6423" s="80">
        <v>42636</v>
      </c>
      <c r="B6423" s="81">
        <v>20</v>
      </c>
      <c r="H6423" s="501">
        <v>145.33619999999999</v>
      </c>
    </row>
    <row r="6424" spans="1:8" x14ac:dyDescent="0.2">
      <c r="A6424" s="80">
        <v>42636</v>
      </c>
      <c r="B6424" s="81">
        <v>21</v>
      </c>
      <c r="H6424" s="501">
        <v>138.1395</v>
      </c>
    </row>
    <row r="6425" spans="1:8" x14ac:dyDescent="0.2">
      <c r="A6425" s="80">
        <v>42636</v>
      </c>
      <c r="B6425" s="81">
        <v>22</v>
      </c>
      <c r="H6425" s="501">
        <v>128.21199999999999</v>
      </c>
    </row>
    <row r="6426" spans="1:8" x14ac:dyDescent="0.2">
      <c r="A6426" s="80">
        <v>42636</v>
      </c>
      <c r="B6426" s="81">
        <v>23</v>
      </c>
      <c r="H6426" s="501">
        <v>116.16</v>
      </c>
    </row>
    <row r="6427" spans="1:8" x14ac:dyDescent="0.2">
      <c r="A6427" s="80">
        <v>42636</v>
      </c>
      <c r="B6427" s="81">
        <v>24</v>
      </c>
      <c r="H6427" s="501">
        <v>105.11600000000001</v>
      </c>
    </row>
    <row r="6428" spans="1:8" x14ac:dyDescent="0.2">
      <c r="A6428" s="80">
        <v>42637</v>
      </c>
      <c r="B6428" s="81">
        <v>1</v>
      </c>
      <c r="H6428" s="501">
        <v>95.507999999999996</v>
      </c>
    </row>
    <row r="6429" spans="1:8" x14ac:dyDescent="0.2">
      <c r="A6429" s="80">
        <v>42637</v>
      </c>
      <c r="B6429" s="81">
        <v>2</v>
      </c>
      <c r="H6429" s="501">
        <v>89.335999999999999</v>
      </c>
    </row>
    <row r="6430" spans="1:8" x14ac:dyDescent="0.2">
      <c r="A6430" s="80">
        <v>42637</v>
      </c>
      <c r="B6430" s="81">
        <v>3</v>
      </c>
      <c r="H6430" s="501">
        <v>85.116</v>
      </c>
    </row>
    <row r="6431" spans="1:8" x14ac:dyDescent="0.2">
      <c r="A6431" s="80">
        <v>42637</v>
      </c>
      <c r="B6431" s="81">
        <v>4</v>
      </c>
      <c r="H6431" s="501">
        <v>82.876000000000005</v>
      </c>
    </row>
    <row r="6432" spans="1:8" x14ac:dyDescent="0.2">
      <c r="A6432" s="80">
        <v>42637</v>
      </c>
      <c r="B6432" s="81">
        <v>5</v>
      </c>
      <c r="H6432" s="501">
        <v>82.268000000000015</v>
      </c>
    </row>
    <row r="6433" spans="1:8" x14ac:dyDescent="0.2">
      <c r="A6433" s="80">
        <v>42637</v>
      </c>
      <c r="B6433" s="81">
        <v>6</v>
      </c>
      <c r="H6433" s="501">
        <v>85.191999999999993</v>
      </c>
    </row>
    <row r="6434" spans="1:8" x14ac:dyDescent="0.2">
      <c r="A6434" s="80">
        <v>42637</v>
      </c>
      <c r="B6434" s="81">
        <v>7</v>
      </c>
      <c r="H6434" s="501">
        <v>89.4</v>
      </c>
    </row>
    <row r="6435" spans="1:8" x14ac:dyDescent="0.2">
      <c r="A6435" s="80">
        <v>42637</v>
      </c>
      <c r="B6435" s="81">
        <v>8</v>
      </c>
      <c r="H6435" s="501">
        <v>94.1</v>
      </c>
    </row>
    <row r="6436" spans="1:8" x14ac:dyDescent="0.2">
      <c r="A6436" s="80">
        <v>42637</v>
      </c>
      <c r="B6436" s="81">
        <v>9</v>
      </c>
      <c r="H6436" s="501">
        <v>106.01999999999998</v>
      </c>
    </row>
    <row r="6437" spans="1:8" x14ac:dyDescent="0.2">
      <c r="A6437" s="80">
        <v>42637</v>
      </c>
      <c r="B6437" s="81">
        <v>10</v>
      </c>
      <c r="H6437" s="501">
        <v>118.32400000000001</v>
      </c>
    </row>
    <row r="6438" spans="1:8" x14ac:dyDescent="0.2">
      <c r="A6438" s="80">
        <v>42637</v>
      </c>
      <c r="B6438" s="81">
        <v>11</v>
      </c>
      <c r="H6438" s="501">
        <v>128.072</v>
      </c>
    </row>
    <row r="6439" spans="1:8" x14ac:dyDescent="0.2">
      <c r="A6439" s="80">
        <v>42637</v>
      </c>
      <c r="B6439" s="81">
        <v>12</v>
      </c>
      <c r="H6439" s="501">
        <v>136.89999999999998</v>
      </c>
    </row>
    <row r="6440" spans="1:8" x14ac:dyDescent="0.2">
      <c r="A6440" s="80">
        <v>42637</v>
      </c>
      <c r="B6440" s="81">
        <v>13</v>
      </c>
      <c r="H6440" s="501">
        <v>145.892</v>
      </c>
    </row>
    <row r="6441" spans="1:8" x14ac:dyDescent="0.2">
      <c r="A6441" s="80">
        <v>42637</v>
      </c>
      <c r="B6441" s="81">
        <v>14</v>
      </c>
      <c r="H6441" s="501">
        <v>153.04400000000001</v>
      </c>
    </row>
    <row r="6442" spans="1:8" x14ac:dyDescent="0.2">
      <c r="A6442" s="80">
        <v>42637</v>
      </c>
      <c r="B6442" s="81">
        <v>15</v>
      </c>
      <c r="H6442" s="501">
        <v>163.244</v>
      </c>
    </row>
    <row r="6443" spans="1:8" x14ac:dyDescent="0.2">
      <c r="A6443" s="80">
        <v>42637</v>
      </c>
      <c r="B6443" s="81">
        <v>16</v>
      </c>
      <c r="H6443" s="501">
        <v>171.04400000000004</v>
      </c>
    </row>
    <row r="6444" spans="1:8" x14ac:dyDescent="0.2">
      <c r="A6444" s="80">
        <v>42637</v>
      </c>
      <c r="B6444" s="81">
        <v>17</v>
      </c>
      <c r="H6444" s="501">
        <v>173.328</v>
      </c>
    </row>
    <row r="6445" spans="1:8" x14ac:dyDescent="0.2">
      <c r="A6445" s="80">
        <v>42637</v>
      </c>
      <c r="B6445" s="81">
        <v>18</v>
      </c>
      <c r="H6445" s="501">
        <v>168.27199999999999</v>
      </c>
    </row>
    <row r="6446" spans="1:8" x14ac:dyDescent="0.2">
      <c r="A6446" s="80">
        <v>42637</v>
      </c>
      <c r="B6446" s="81">
        <v>19</v>
      </c>
      <c r="H6446" s="501">
        <v>157.78400000000002</v>
      </c>
    </row>
    <row r="6447" spans="1:8" x14ac:dyDescent="0.2">
      <c r="A6447" s="80">
        <v>42637</v>
      </c>
      <c r="B6447" s="81">
        <v>20</v>
      </c>
      <c r="H6447" s="501">
        <v>154.392</v>
      </c>
    </row>
    <row r="6448" spans="1:8" x14ac:dyDescent="0.2">
      <c r="A6448" s="80">
        <v>42637</v>
      </c>
      <c r="B6448" s="81">
        <v>21</v>
      </c>
      <c r="H6448" s="501">
        <v>144.51599999999999</v>
      </c>
    </row>
    <row r="6449" spans="1:8" x14ac:dyDescent="0.2">
      <c r="A6449" s="80">
        <v>42637</v>
      </c>
      <c r="B6449" s="81">
        <v>22</v>
      </c>
      <c r="H6449" s="501">
        <v>134.52800000000002</v>
      </c>
    </row>
    <row r="6450" spans="1:8" x14ac:dyDescent="0.2">
      <c r="A6450" s="80">
        <v>42637</v>
      </c>
      <c r="B6450" s="81">
        <v>23</v>
      </c>
      <c r="H6450" s="501">
        <v>123.06799999999998</v>
      </c>
    </row>
    <row r="6451" spans="1:8" x14ac:dyDescent="0.2">
      <c r="A6451" s="80">
        <v>42637</v>
      </c>
      <c r="B6451" s="81">
        <v>24</v>
      </c>
      <c r="H6451" s="501">
        <v>111.068</v>
      </c>
    </row>
    <row r="6452" spans="1:8" x14ac:dyDescent="0.2">
      <c r="A6452" s="80">
        <v>42638</v>
      </c>
      <c r="B6452" s="81">
        <v>1</v>
      </c>
      <c r="H6452" s="501">
        <v>101.00799999999998</v>
      </c>
    </row>
    <row r="6453" spans="1:8" x14ac:dyDescent="0.2">
      <c r="A6453" s="80">
        <v>42638</v>
      </c>
      <c r="B6453" s="81">
        <v>2</v>
      </c>
      <c r="H6453" s="501">
        <v>94.023999999999987</v>
      </c>
    </row>
    <row r="6454" spans="1:8" x14ac:dyDescent="0.2">
      <c r="A6454" s="80">
        <v>42638</v>
      </c>
      <c r="B6454" s="81">
        <v>3</v>
      </c>
      <c r="H6454" s="501">
        <v>89.08</v>
      </c>
    </row>
    <row r="6455" spans="1:8" x14ac:dyDescent="0.2">
      <c r="A6455" s="80">
        <v>42638</v>
      </c>
      <c r="B6455" s="81">
        <v>4</v>
      </c>
      <c r="H6455" s="501">
        <v>86.484000000000009</v>
      </c>
    </row>
    <row r="6456" spans="1:8" x14ac:dyDescent="0.2">
      <c r="A6456" s="80">
        <v>42638</v>
      </c>
      <c r="B6456" s="81">
        <v>5</v>
      </c>
      <c r="H6456" s="501">
        <v>85.756</v>
      </c>
    </row>
    <row r="6457" spans="1:8" x14ac:dyDescent="0.2">
      <c r="A6457" s="80">
        <v>42638</v>
      </c>
      <c r="B6457" s="81">
        <v>6</v>
      </c>
      <c r="H6457" s="501">
        <v>88.391999999999996</v>
      </c>
    </row>
    <row r="6458" spans="1:8" x14ac:dyDescent="0.2">
      <c r="A6458" s="80">
        <v>42638</v>
      </c>
      <c r="B6458" s="81">
        <v>7</v>
      </c>
      <c r="H6458" s="501">
        <v>90.13600000000001</v>
      </c>
    </row>
    <row r="6459" spans="1:8" x14ac:dyDescent="0.2">
      <c r="A6459" s="80">
        <v>42638</v>
      </c>
      <c r="B6459" s="81">
        <v>8</v>
      </c>
      <c r="H6459" s="501">
        <v>92.944000000000003</v>
      </c>
    </row>
    <row r="6460" spans="1:8" x14ac:dyDescent="0.2">
      <c r="A6460" s="80">
        <v>42638</v>
      </c>
      <c r="B6460" s="81">
        <v>9</v>
      </c>
      <c r="H6460" s="501">
        <v>104.78399999999999</v>
      </c>
    </row>
    <row r="6461" spans="1:8" x14ac:dyDescent="0.2">
      <c r="A6461" s="80">
        <v>42638</v>
      </c>
      <c r="B6461" s="81">
        <v>10</v>
      </c>
      <c r="H6461" s="501">
        <v>116.56800000000001</v>
      </c>
    </row>
    <row r="6462" spans="1:8" x14ac:dyDescent="0.2">
      <c r="A6462" s="80">
        <v>42638</v>
      </c>
      <c r="B6462" s="81">
        <v>11</v>
      </c>
      <c r="H6462" s="501">
        <v>128.648</v>
      </c>
    </row>
    <row r="6463" spans="1:8" x14ac:dyDescent="0.2">
      <c r="A6463" s="80">
        <v>42638</v>
      </c>
      <c r="B6463" s="81">
        <v>12</v>
      </c>
      <c r="H6463" s="501">
        <v>141.512</v>
      </c>
    </row>
    <row r="6464" spans="1:8" x14ac:dyDescent="0.2">
      <c r="A6464" s="80">
        <v>42638</v>
      </c>
      <c r="B6464" s="81">
        <v>13</v>
      </c>
      <c r="H6464" s="501">
        <v>155.54400000000001</v>
      </c>
    </row>
    <row r="6465" spans="1:8" x14ac:dyDescent="0.2">
      <c r="A6465" s="80">
        <v>42638</v>
      </c>
      <c r="B6465" s="81">
        <v>14</v>
      </c>
      <c r="H6465" s="501">
        <v>171.32400000000004</v>
      </c>
    </row>
    <row r="6466" spans="1:8" x14ac:dyDescent="0.2">
      <c r="A6466" s="80">
        <v>42638</v>
      </c>
      <c r="B6466" s="81">
        <v>15</v>
      </c>
      <c r="H6466" s="501">
        <v>185.43600000000004</v>
      </c>
    </row>
    <row r="6467" spans="1:8" x14ac:dyDescent="0.2">
      <c r="A6467" s="80">
        <v>42638</v>
      </c>
      <c r="B6467" s="81">
        <v>16</v>
      </c>
      <c r="H6467" s="501">
        <v>195.34000000000003</v>
      </c>
    </row>
    <row r="6468" spans="1:8" x14ac:dyDescent="0.2">
      <c r="A6468" s="80">
        <v>42638</v>
      </c>
      <c r="B6468" s="81">
        <v>17</v>
      </c>
      <c r="H6468" s="501">
        <v>199.76399999999998</v>
      </c>
    </row>
    <row r="6469" spans="1:8" x14ac:dyDescent="0.2">
      <c r="A6469" s="80">
        <v>42638</v>
      </c>
      <c r="B6469" s="81">
        <v>18</v>
      </c>
      <c r="H6469" s="501">
        <v>196.97600000000003</v>
      </c>
    </row>
    <row r="6470" spans="1:8" x14ac:dyDescent="0.2">
      <c r="A6470" s="80">
        <v>42638</v>
      </c>
      <c r="B6470" s="81">
        <v>19</v>
      </c>
      <c r="H6470" s="501">
        <v>185.57199999999997</v>
      </c>
    </row>
    <row r="6471" spans="1:8" x14ac:dyDescent="0.2">
      <c r="A6471" s="80">
        <v>42638</v>
      </c>
      <c r="B6471" s="81">
        <v>20</v>
      </c>
      <c r="H6471" s="501">
        <v>179.74799999999999</v>
      </c>
    </row>
    <row r="6472" spans="1:8" x14ac:dyDescent="0.2">
      <c r="A6472" s="80">
        <v>42638</v>
      </c>
      <c r="B6472" s="81">
        <v>21</v>
      </c>
      <c r="H6472" s="501">
        <v>166.14400000000003</v>
      </c>
    </row>
    <row r="6473" spans="1:8" x14ac:dyDescent="0.2">
      <c r="A6473" s="80">
        <v>42638</v>
      </c>
      <c r="B6473" s="81">
        <v>22</v>
      </c>
      <c r="H6473" s="501">
        <v>151.316</v>
      </c>
    </row>
    <row r="6474" spans="1:8" x14ac:dyDescent="0.2">
      <c r="A6474" s="80">
        <v>42638</v>
      </c>
      <c r="B6474" s="81">
        <v>23</v>
      </c>
      <c r="H6474" s="501">
        <v>133.73599999999999</v>
      </c>
    </row>
    <row r="6475" spans="1:8" x14ac:dyDescent="0.2">
      <c r="A6475" s="80">
        <v>42638</v>
      </c>
      <c r="B6475" s="81">
        <v>24</v>
      </c>
      <c r="H6475" s="501">
        <v>118.47199999999999</v>
      </c>
    </row>
    <row r="6476" spans="1:8" x14ac:dyDescent="0.2">
      <c r="A6476" s="80">
        <v>42639</v>
      </c>
      <c r="B6476" s="81">
        <v>1</v>
      </c>
      <c r="H6476" s="501">
        <v>107.164</v>
      </c>
    </row>
    <row r="6477" spans="1:8" x14ac:dyDescent="0.2">
      <c r="A6477" s="80">
        <v>42639</v>
      </c>
      <c r="B6477" s="81">
        <v>2</v>
      </c>
      <c r="H6477" s="501">
        <v>100.24</v>
      </c>
    </row>
    <row r="6478" spans="1:8" x14ac:dyDescent="0.2">
      <c r="A6478" s="80">
        <v>42639</v>
      </c>
      <c r="B6478" s="81">
        <v>3</v>
      </c>
      <c r="H6478" s="501">
        <v>95.475999999999999</v>
      </c>
    </row>
    <row r="6479" spans="1:8" x14ac:dyDescent="0.2">
      <c r="A6479" s="80">
        <v>42639</v>
      </c>
      <c r="B6479" s="81">
        <v>4</v>
      </c>
      <c r="H6479" s="501">
        <v>95.428000000000011</v>
      </c>
    </row>
    <row r="6480" spans="1:8" x14ac:dyDescent="0.2">
      <c r="A6480" s="80">
        <v>42639</v>
      </c>
      <c r="B6480" s="81">
        <v>5</v>
      </c>
      <c r="H6480" s="501">
        <v>99.532000000000011</v>
      </c>
    </row>
    <row r="6481" spans="1:8" x14ac:dyDescent="0.2">
      <c r="A6481" s="80">
        <v>42639</v>
      </c>
      <c r="B6481" s="81">
        <v>6</v>
      </c>
      <c r="H6481" s="501">
        <v>108.236</v>
      </c>
    </row>
    <row r="6482" spans="1:8" x14ac:dyDescent="0.2">
      <c r="A6482" s="80">
        <v>42639</v>
      </c>
      <c r="B6482" s="81">
        <v>7</v>
      </c>
      <c r="H6482" s="501">
        <v>121.6</v>
      </c>
    </row>
    <row r="6483" spans="1:8" x14ac:dyDescent="0.2">
      <c r="A6483" s="80">
        <v>42639</v>
      </c>
      <c r="B6483" s="81">
        <v>8</v>
      </c>
      <c r="H6483" s="501">
        <v>130.08000000000001</v>
      </c>
    </row>
    <row r="6484" spans="1:8" x14ac:dyDescent="0.2">
      <c r="A6484" s="80">
        <v>42639</v>
      </c>
      <c r="B6484" s="81">
        <v>9</v>
      </c>
      <c r="H6484" s="501">
        <v>148.32400000000001</v>
      </c>
    </row>
    <row r="6485" spans="1:8" x14ac:dyDescent="0.2">
      <c r="A6485" s="80">
        <v>42639</v>
      </c>
      <c r="B6485" s="81">
        <v>10</v>
      </c>
      <c r="H6485" s="501">
        <v>165.92400000000001</v>
      </c>
    </row>
    <row r="6486" spans="1:8" x14ac:dyDescent="0.2">
      <c r="A6486" s="80">
        <v>42639</v>
      </c>
      <c r="B6486" s="81">
        <v>11</v>
      </c>
      <c r="H6486" s="501">
        <v>184.37199999999999</v>
      </c>
    </row>
    <row r="6487" spans="1:8" x14ac:dyDescent="0.2">
      <c r="A6487" s="80">
        <v>42639</v>
      </c>
      <c r="B6487" s="81">
        <v>12</v>
      </c>
      <c r="H6487" s="501">
        <v>203.84970000000004</v>
      </c>
    </row>
    <row r="6488" spans="1:8" x14ac:dyDescent="0.2">
      <c r="A6488" s="80">
        <v>42639</v>
      </c>
      <c r="B6488" s="81">
        <v>13</v>
      </c>
      <c r="H6488" s="501">
        <v>222.12050000000002</v>
      </c>
    </row>
    <row r="6489" spans="1:8" x14ac:dyDescent="0.2">
      <c r="A6489" s="80">
        <v>42639</v>
      </c>
      <c r="B6489" s="81">
        <v>14</v>
      </c>
      <c r="H6489" s="501">
        <v>238.86039999999997</v>
      </c>
    </row>
    <row r="6490" spans="1:8" x14ac:dyDescent="0.2">
      <c r="A6490" s="80">
        <v>42639</v>
      </c>
      <c r="B6490" s="81">
        <v>15</v>
      </c>
      <c r="H6490" s="501">
        <v>254.20230000000004</v>
      </c>
    </row>
    <row r="6491" spans="1:8" x14ac:dyDescent="0.2">
      <c r="A6491" s="80">
        <v>42639</v>
      </c>
      <c r="B6491" s="81">
        <v>16</v>
      </c>
      <c r="H6491" s="501">
        <v>263.60290000000003</v>
      </c>
    </row>
    <row r="6492" spans="1:8" x14ac:dyDescent="0.2">
      <c r="A6492" s="80">
        <v>42639</v>
      </c>
      <c r="B6492" s="81">
        <v>17</v>
      </c>
      <c r="H6492" s="501">
        <v>263.4556</v>
      </c>
    </row>
    <row r="6493" spans="1:8" x14ac:dyDescent="0.2">
      <c r="A6493" s="80">
        <v>42639</v>
      </c>
      <c r="B6493" s="81">
        <v>18</v>
      </c>
      <c r="H6493" s="501">
        <v>253.50360000000003</v>
      </c>
    </row>
    <row r="6494" spans="1:8" x14ac:dyDescent="0.2">
      <c r="A6494" s="80">
        <v>42639</v>
      </c>
      <c r="B6494" s="81">
        <v>19</v>
      </c>
      <c r="H6494" s="501">
        <v>234.30940000000001</v>
      </c>
    </row>
    <row r="6495" spans="1:8" x14ac:dyDescent="0.2">
      <c r="A6495" s="80">
        <v>42639</v>
      </c>
      <c r="B6495" s="81">
        <v>20</v>
      </c>
      <c r="H6495" s="501">
        <v>219.96209999999999</v>
      </c>
    </row>
    <row r="6496" spans="1:8" x14ac:dyDescent="0.2">
      <c r="A6496" s="80">
        <v>42639</v>
      </c>
      <c r="B6496" s="81">
        <v>21</v>
      </c>
      <c r="H6496" s="501">
        <v>203.10909999999998</v>
      </c>
    </row>
    <row r="6497" spans="1:8" x14ac:dyDescent="0.2">
      <c r="A6497" s="80">
        <v>42639</v>
      </c>
      <c r="B6497" s="81">
        <v>22</v>
      </c>
      <c r="H6497" s="501">
        <v>181.76399999999998</v>
      </c>
    </row>
    <row r="6498" spans="1:8" x14ac:dyDescent="0.2">
      <c r="A6498" s="80">
        <v>42639</v>
      </c>
      <c r="B6498" s="81">
        <v>23</v>
      </c>
      <c r="H6498" s="501">
        <v>157.13600000000002</v>
      </c>
    </row>
    <row r="6499" spans="1:8" x14ac:dyDescent="0.2">
      <c r="A6499" s="80">
        <v>42639</v>
      </c>
      <c r="B6499" s="81">
        <v>24</v>
      </c>
      <c r="H6499" s="501">
        <v>136.536</v>
      </c>
    </row>
    <row r="6500" spans="1:8" x14ac:dyDescent="0.2">
      <c r="A6500" s="80">
        <v>42640</v>
      </c>
      <c r="B6500" s="81">
        <v>1</v>
      </c>
      <c r="H6500" s="501">
        <v>121.53999999999999</v>
      </c>
    </row>
    <row r="6501" spans="1:8" x14ac:dyDescent="0.2">
      <c r="A6501" s="80">
        <v>42640</v>
      </c>
      <c r="B6501" s="81">
        <v>2</v>
      </c>
      <c r="H6501" s="501">
        <v>111.40800000000002</v>
      </c>
    </row>
    <row r="6502" spans="1:8" x14ac:dyDescent="0.2">
      <c r="A6502" s="80">
        <v>42640</v>
      </c>
      <c r="B6502" s="81">
        <v>3</v>
      </c>
      <c r="H6502" s="501">
        <v>104.89999999999998</v>
      </c>
    </row>
    <row r="6503" spans="1:8" x14ac:dyDescent="0.2">
      <c r="A6503" s="80">
        <v>42640</v>
      </c>
      <c r="B6503" s="81">
        <v>4</v>
      </c>
      <c r="H6503" s="501">
        <v>101.98400000000001</v>
      </c>
    </row>
    <row r="6504" spans="1:8" x14ac:dyDescent="0.2">
      <c r="A6504" s="80">
        <v>42640</v>
      </c>
      <c r="B6504" s="81">
        <v>5</v>
      </c>
      <c r="H6504" s="501">
        <v>104.19199999999999</v>
      </c>
    </row>
    <row r="6505" spans="1:8" x14ac:dyDescent="0.2">
      <c r="A6505" s="80">
        <v>42640</v>
      </c>
      <c r="B6505" s="81">
        <v>6</v>
      </c>
      <c r="H6505" s="501">
        <v>113.15599999999998</v>
      </c>
    </row>
    <row r="6506" spans="1:8" x14ac:dyDescent="0.2">
      <c r="A6506" s="80">
        <v>42640</v>
      </c>
      <c r="B6506" s="81">
        <v>7</v>
      </c>
      <c r="H6506" s="501">
        <v>127.452</v>
      </c>
    </row>
    <row r="6507" spans="1:8" x14ac:dyDescent="0.2">
      <c r="A6507" s="80">
        <v>42640</v>
      </c>
      <c r="B6507" s="81">
        <v>8</v>
      </c>
      <c r="H6507" s="501">
        <v>136.63200000000001</v>
      </c>
    </row>
    <row r="6508" spans="1:8" x14ac:dyDescent="0.2">
      <c r="A6508" s="80">
        <v>42640</v>
      </c>
      <c r="B6508" s="81">
        <v>9</v>
      </c>
      <c r="H6508" s="501">
        <v>152.976</v>
      </c>
    </row>
    <row r="6509" spans="1:8" x14ac:dyDescent="0.2">
      <c r="A6509" s="80">
        <v>42640</v>
      </c>
      <c r="B6509" s="81">
        <v>10</v>
      </c>
      <c r="H6509" s="501">
        <v>171.32</v>
      </c>
    </row>
    <row r="6510" spans="1:8" x14ac:dyDescent="0.2">
      <c r="A6510" s="80">
        <v>42640</v>
      </c>
      <c r="B6510" s="81">
        <v>11</v>
      </c>
      <c r="H6510" s="501">
        <v>190.14000000000001</v>
      </c>
    </row>
    <row r="6511" spans="1:8" x14ac:dyDescent="0.2">
      <c r="A6511" s="80">
        <v>42640</v>
      </c>
      <c r="B6511" s="81">
        <v>12</v>
      </c>
      <c r="H6511" s="501">
        <v>203.76799999999997</v>
      </c>
    </row>
    <row r="6512" spans="1:8" x14ac:dyDescent="0.2">
      <c r="A6512" s="80">
        <v>42640</v>
      </c>
      <c r="B6512" s="81">
        <v>13</v>
      </c>
      <c r="H6512" s="501">
        <v>219.476</v>
      </c>
    </row>
    <row r="6513" spans="1:8" x14ac:dyDescent="0.2">
      <c r="A6513" s="80">
        <v>42640</v>
      </c>
      <c r="B6513" s="81">
        <v>14</v>
      </c>
      <c r="H6513" s="501">
        <v>229.316</v>
      </c>
    </row>
    <row r="6514" spans="1:8" x14ac:dyDescent="0.2">
      <c r="A6514" s="80">
        <v>42640</v>
      </c>
      <c r="B6514" s="81">
        <v>15</v>
      </c>
      <c r="H6514" s="501">
        <v>238.24740000000003</v>
      </c>
    </row>
    <row r="6515" spans="1:8" x14ac:dyDescent="0.2">
      <c r="A6515" s="80">
        <v>42640</v>
      </c>
      <c r="B6515" s="81">
        <v>16</v>
      </c>
      <c r="H6515" s="501">
        <v>245.44040000000004</v>
      </c>
    </row>
    <row r="6516" spans="1:8" x14ac:dyDescent="0.2">
      <c r="A6516" s="80">
        <v>42640</v>
      </c>
      <c r="B6516" s="81">
        <v>17</v>
      </c>
      <c r="H6516" s="501">
        <v>243.43179999999995</v>
      </c>
    </row>
    <row r="6517" spans="1:8" x14ac:dyDescent="0.2">
      <c r="A6517" s="80">
        <v>42640</v>
      </c>
      <c r="B6517" s="81">
        <v>18</v>
      </c>
      <c r="H6517" s="501">
        <v>231.18929999999997</v>
      </c>
    </row>
    <row r="6518" spans="1:8" x14ac:dyDescent="0.2">
      <c r="A6518" s="80">
        <v>42640</v>
      </c>
      <c r="B6518" s="81">
        <v>19</v>
      </c>
      <c r="H6518" s="501">
        <v>213.12229999999997</v>
      </c>
    </row>
    <row r="6519" spans="1:8" x14ac:dyDescent="0.2">
      <c r="A6519" s="80">
        <v>42640</v>
      </c>
      <c r="B6519" s="81">
        <v>20</v>
      </c>
      <c r="H6519" s="501">
        <v>203.64410000000001</v>
      </c>
    </row>
    <row r="6520" spans="1:8" x14ac:dyDescent="0.2">
      <c r="A6520" s="80">
        <v>42640</v>
      </c>
      <c r="B6520" s="81">
        <v>21</v>
      </c>
      <c r="H6520" s="501">
        <v>191.62819999999999</v>
      </c>
    </row>
    <row r="6521" spans="1:8" x14ac:dyDescent="0.2">
      <c r="A6521" s="80">
        <v>42640</v>
      </c>
      <c r="B6521" s="81">
        <v>22</v>
      </c>
      <c r="H6521" s="501">
        <v>174.18239999999997</v>
      </c>
    </row>
    <row r="6522" spans="1:8" x14ac:dyDescent="0.2">
      <c r="A6522" s="80">
        <v>42640</v>
      </c>
      <c r="B6522" s="81">
        <v>23</v>
      </c>
      <c r="H6522" s="501">
        <v>151.6</v>
      </c>
    </row>
    <row r="6523" spans="1:8" x14ac:dyDescent="0.2">
      <c r="A6523" s="80">
        <v>42640</v>
      </c>
      <c r="B6523" s="81">
        <v>24</v>
      </c>
      <c r="H6523" s="501">
        <v>132.99599999999998</v>
      </c>
    </row>
    <row r="6524" spans="1:8" x14ac:dyDescent="0.2">
      <c r="A6524" s="80">
        <v>42641</v>
      </c>
      <c r="B6524" s="81">
        <v>1</v>
      </c>
      <c r="H6524" s="501">
        <v>119.70319999999998</v>
      </c>
    </row>
    <row r="6525" spans="1:8" x14ac:dyDescent="0.2">
      <c r="A6525" s="80">
        <v>42641</v>
      </c>
      <c r="B6525" s="81">
        <v>2</v>
      </c>
      <c r="H6525" s="501">
        <v>110.98079899999999</v>
      </c>
    </row>
    <row r="6526" spans="1:8" x14ac:dyDescent="0.2">
      <c r="A6526" s="80">
        <v>42641</v>
      </c>
      <c r="B6526" s="81">
        <v>3</v>
      </c>
      <c r="H6526" s="501">
        <v>105.021602</v>
      </c>
    </row>
    <row r="6527" spans="1:8" x14ac:dyDescent="0.2">
      <c r="A6527" s="80">
        <v>42641</v>
      </c>
      <c r="B6527" s="81">
        <v>4</v>
      </c>
      <c r="H6527" s="501">
        <v>103.082401</v>
      </c>
    </row>
    <row r="6528" spans="1:8" x14ac:dyDescent="0.2">
      <c r="A6528" s="80">
        <v>42641</v>
      </c>
      <c r="B6528" s="81">
        <v>5</v>
      </c>
      <c r="H6528" s="501">
        <v>104.77120099999999</v>
      </c>
    </row>
    <row r="6529" spans="1:8" x14ac:dyDescent="0.2">
      <c r="A6529" s="80">
        <v>42641</v>
      </c>
      <c r="B6529" s="81">
        <v>6</v>
      </c>
      <c r="H6529" s="501">
        <v>114.42399999999999</v>
      </c>
    </row>
    <row r="6530" spans="1:8" x14ac:dyDescent="0.2">
      <c r="A6530" s="80">
        <v>42641</v>
      </c>
      <c r="B6530" s="81">
        <v>7</v>
      </c>
      <c r="H6530" s="501">
        <v>128.172</v>
      </c>
    </row>
    <row r="6531" spans="1:8" x14ac:dyDescent="0.2">
      <c r="A6531" s="80">
        <v>42641</v>
      </c>
      <c r="B6531" s="81">
        <v>8</v>
      </c>
      <c r="H6531" s="501">
        <v>135.96639999999999</v>
      </c>
    </row>
    <row r="6532" spans="1:8" x14ac:dyDescent="0.2">
      <c r="A6532" s="80">
        <v>42641</v>
      </c>
      <c r="B6532" s="81">
        <v>9</v>
      </c>
      <c r="H6532" s="501">
        <v>151.00640000000001</v>
      </c>
    </row>
    <row r="6533" spans="1:8" x14ac:dyDescent="0.2">
      <c r="A6533" s="80">
        <v>42641</v>
      </c>
      <c r="B6533" s="81">
        <v>10</v>
      </c>
      <c r="H6533" s="501">
        <v>166.84319999999997</v>
      </c>
    </row>
    <row r="6534" spans="1:8" x14ac:dyDescent="0.2">
      <c r="A6534" s="80">
        <v>42641</v>
      </c>
      <c r="B6534" s="81">
        <v>11</v>
      </c>
      <c r="H6534" s="501">
        <v>182.57279999999997</v>
      </c>
    </row>
    <row r="6535" spans="1:8" x14ac:dyDescent="0.2">
      <c r="A6535" s="80">
        <v>42641</v>
      </c>
      <c r="B6535" s="81">
        <v>12</v>
      </c>
      <c r="H6535" s="501">
        <v>196.43279999999999</v>
      </c>
    </row>
    <row r="6536" spans="1:8" x14ac:dyDescent="0.2">
      <c r="A6536" s="80">
        <v>42641</v>
      </c>
      <c r="B6536" s="81">
        <v>13</v>
      </c>
      <c r="H6536" s="501">
        <v>209.16719999999998</v>
      </c>
    </row>
    <row r="6537" spans="1:8" x14ac:dyDescent="0.2">
      <c r="A6537" s="80">
        <v>42641</v>
      </c>
      <c r="B6537" s="81">
        <v>14</v>
      </c>
      <c r="H6537" s="501">
        <v>222.65519999999998</v>
      </c>
    </row>
    <row r="6538" spans="1:8" x14ac:dyDescent="0.2">
      <c r="A6538" s="80">
        <v>42641</v>
      </c>
      <c r="B6538" s="81">
        <v>15</v>
      </c>
      <c r="H6538" s="501">
        <v>233.59199999999996</v>
      </c>
    </row>
    <row r="6539" spans="1:8" x14ac:dyDescent="0.2">
      <c r="A6539" s="80">
        <v>42641</v>
      </c>
      <c r="B6539" s="81">
        <v>16</v>
      </c>
      <c r="H6539" s="501">
        <v>239.7586</v>
      </c>
    </row>
    <row r="6540" spans="1:8" x14ac:dyDescent="0.2">
      <c r="A6540" s="80">
        <v>42641</v>
      </c>
      <c r="B6540" s="81">
        <v>17</v>
      </c>
      <c r="H6540" s="501">
        <v>235.10819999999995</v>
      </c>
    </row>
    <row r="6541" spans="1:8" x14ac:dyDescent="0.2">
      <c r="A6541" s="80">
        <v>42641</v>
      </c>
      <c r="B6541" s="81">
        <v>18</v>
      </c>
      <c r="H6541" s="501">
        <v>220.30049999999997</v>
      </c>
    </row>
    <row r="6542" spans="1:8" x14ac:dyDescent="0.2">
      <c r="A6542" s="80">
        <v>42641</v>
      </c>
      <c r="B6542" s="81">
        <v>19</v>
      </c>
      <c r="H6542" s="501">
        <v>204.6225</v>
      </c>
    </row>
    <row r="6543" spans="1:8" x14ac:dyDescent="0.2">
      <c r="A6543" s="80">
        <v>42641</v>
      </c>
      <c r="B6543" s="81">
        <v>20</v>
      </c>
      <c r="H6543" s="501">
        <v>199.82380000000001</v>
      </c>
    </row>
    <row r="6544" spans="1:8" x14ac:dyDescent="0.2">
      <c r="A6544" s="80">
        <v>42641</v>
      </c>
      <c r="B6544" s="81">
        <v>21</v>
      </c>
      <c r="H6544" s="501">
        <v>188.91439999999997</v>
      </c>
    </row>
    <row r="6545" spans="1:8" x14ac:dyDescent="0.2">
      <c r="A6545" s="80">
        <v>42641</v>
      </c>
      <c r="B6545" s="81">
        <v>22</v>
      </c>
      <c r="H6545" s="501">
        <v>171.86439999999999</v>
      </c>
    </row>
    <row r="6546" spans="1:8" x14ac:dyDescent="0.2">
      <c r="A6546" s="80">
        <v>42641</v>
      </c>
      <c r="B6546" s="81">
        <v>23</v>
      </c>
      <c r="H6546" s="501">
        <v>150.68720000000002</v>
      </c>
    </row>
    <row r="6547" spans="1:8" x14ac:dyDescent="0.2">
      <c r="A6547" s="80">
        <v>42641</v>
      </c>
      <c r="B6547" s="81">
        <v>24</v>
      </c>
      <c r="H6547" s="501">
        <v>131.14319999999998</v>
      </c>
    </row>
    <row r="6548" spans="1:8" x14ac:dyDescent="0.2">
      <c r="A6548" s="80">
        <v>42642</v>
      </c>
      <c r="B6548" s="81">
        <v>1</v>
      </c>
      <c r="H6548" s="501">
        <v>117.37999799999999</v>
      </c>
    </row>
    <row r="6549" spans="1:8" x14ac:dyDescent="0.2">
      <c r="A6549" s="80">
        <v>42642</v>
      </c>
      <c r="B6549" s="81">
        <v>2</v>
      </c>
      <c r="H6549" s="501">
        <v>107.97679699999999</v>
      </c>
    </row>
    <row r="6550" spans="1:8" x14ac:dyDescent="0.2">
      <c r="A6550" s="80">
        <v>42642</v>
      </c>
      <c r="B6550" s="81">
        <v>3</v>
      </c>
      <c r="H6550" s="501">
        <v>102.26079599999998</v>
      </c>
    </row>
    <row r="6551" spans="1:8" x14ac:dyDescent="0.2">
      <c r="A6551" s="80">
        <v>42642</v>
      </c>
      <c r="B6551" s="81">
        <v>4</v>
      </c>
      <c r="H6551" s="501">
        <v>99.732798999999986</v>
      </c>
    </row>
    <row r="6552" spans="1:8" x14ac:dyDescent="0.2">
      <c r="A6552" s="80">
        <v>42642</v>
      </c>
      <c r="B6552" s="81">
        <v>5</v>
      </c>
      <c r="H6552" s="501">
        <v>102.015197</v>
      </c>
    </row>
    <row r="6553" spans="1:8" x14ac:dyDescent="0.2">
      <c r="A6553" s="80">
        <v>42642</v>
      </c>
      <c r="B6553" s="81">
        <v>6</v>
      </c>
      <c r="H6553" s="501">
        <v>112.452</v>
      </c>
    </row>
    <row r="6554" spans="1:8" x14ac:dyDescent="0.2">
      <c r="A6554" s="80">
        <v>42642</v>
      </c>
      <c r="B6554" s="81">
        <v>7</v>
      </c>
      <c r="H6554" s="501">
        <v>127.0592</v>
      </c>
    </row>
    <row r="6555" spans="1:8" x14ac:dyDescent="0.2">
      <c r="A6555" s="80">
        <v>42642</v>
      </c>
      <c r="B6555" s="81">
        <v>8</v>
      </c>
      <c r="H6555" s="501">
        <v>135.42159999999998</v>
      </c>
    </row>
    <row r="6556" spans="1:8" x14ac:dyDescent="0.2">
      <c r="A6556" s="80">
        <v>42642</v>
      </c>
      <c r="B6556" s="81">
        <v>9</v>
      </c>
      <c r="H6556" s="501">
        <v>151.27520000000001</v>
      </c>
    </row>
    <row r="6557" spans="1:8" x14ac:dyDescent="0.2">
      <c r="A6557" s="80">
        <v>42642</v>
      </c>
      <c r="B6557" s="81">
        <v>10</v>
      </c>
      <c r="H6557" s="501">
        <v>167.65279999999998</v>
      </c>
    </row>
    <row r="6558" spans="1:8" x14ac:dyDescent="0.2">
      <c r="A6558" s="80">
        <v>42642</v>
      </c>
      <c r="B6558" s="81">
        <v>11</v>
      </c>
      <c r="H6558" s="501">
        <v>184.41039999999998</v>
      </c>
    </row>
    <row r="6559" spans="1:8" x14ac:dyDescent="0.2">
      <c r="A6559" s="80">
        <v>42642</v>
      </c>
      <c r="B6559" s="81">
        <v>12</v>
      </c>
      <c r="H6559" s="501">
        <v>200.76400000000001</v>
      </c>
    </row>
    <row r="6560" spans="1:8" x14ac:dyDescent="0.2">
      <c r="A6560" s="80">
        <v>42642</v>
      </c>
      <c r="B6560" s="81">
        <v>13</v>
      </c>
      <c r="H6560" s="501">
        <v>215.45760000000004</v>
      </c>
    </row>
    <row r="6561" spans="1:8" x14ac:dyDescent="0.2">
      <c r="A6561" s="80">
        <v>42642</v>
      </c>
      <c r="B6561" s="81">
        <v>14</v>
      </c>
      <c r="H6561" s="501">
        <v>229.20809999999997</v>
      </c>
    </row>
    <row r="6562" spans="1:8" x14ac:dyDescent="0.2">
      <c r="A6562" s="80">
        <v>42642</v>
      </c>
      <c r="B6562" s="81">
        <v>15</v>
      </c>
      <c r="H6562" s="501">
        <v>238.11779999999999</v>
      </c>
    </row>
    <row r="6563" spans="1:8" x14ac:dyDescent="0.2">
      <c r="A6563" s="80">
        <v>42642</v>
      </c>
      <c r="B6563" s="81">
        <v>16</v>
      </c>
      <c r="H6563" s="501">
        <v>242.16929999999999</v>
      </c>
    </row>
    <row r="6564" spans="1:8" x14ac:dyDescent="0.2">
      <c r="A6564" s="80">
        <v>42642</v>
      </c>
      <c r="B6564" s="81">
        <v>17</v>
      </c>
      <c r="H6564" s="501">
        <v>238.69550000000004</v>
      </c>
    </row>
    <row r="6565" spans="1:8" x14ac:dyDescent="0.2">
      <c r="A6565" s="80">
        <v>42642</v>
      </c>
      <c r="B6565" s="81">
        <v>18</v>
      </c>
      <c r="H6565" s="501">
        <v>230.3056</v>
      </c>
    </row>
    <row r="6566" spans="1:8" x14ac:dyDescent="0.2">
      <c r="A6566" s="80">
        <v>42642</v>
      </c>
      <c r="B6566" s="81">
        <v>19</v>
      </c>
      <c r="H6566" s="501">
        <v>212.88440000000003</v>
      </c>
    </row>
    <row r="6567" spans="1:8" x14ac:dyDescent="0.2">
      <c r="A6567" s="80">
        <v>42642</v>
      </c>
      <c r="B6567" s="81">
        <v>20</v>
      </c>
      <c r="H6567" s="501">
        <v>202.06950000000001</v>
      </c>
    </row>
    <row r="6568" spans="1:8" x14ac:dyDescent="0.2">
      <c r="A6568" s="80">
        <v>42642</v>
      </c>
      <c r="B6568" s="81">
        <v>21</v>
      </c>
      <c r="H6568" s="501">
        <v>188.3639</v>
      </c>
    </row>
    <row r="6569" spans="1:8" x14ac:dyDescent="0.2">
      <c r="A6569" s="80">
        <v>42642</v>
      </c>
      <c r="B6569" s="81">
        <v>22</v>
      </c>
      <c r="H6569" s="501">
        <v>171.73149999999998</v>
      </c>
    </row>
    <row r="6570" spans="1:8" x14ac:dyDescent="0.2">
      <c r="A6570" s="80">
        <v>42642</v>
      </c>
      <c r="B6570" s="81">
        <v>23</v>
      </c>
      <c r="H6570" s="501">
        <v>149.71499999999997</v>
      </c>
    </row>
    <row r="6571" spans="1:8" x14ac:dyDescent="0.2">
      <c r="A6571" s="80">
        <v>42642</v>
      </c>
      <c r="B6571" s="81">
        <v>24</v>
      </c>
      <c r="H6571" s="501">
        <v>130.0016</v>
      </c>
    </row>
    <row r="6572" spans="1:8" x14ac:dyDescent="0.2">
      <c r="A6572" s="80">
        <v>42643</v>
      </c>
      <c r="B6572" s="81">
        <v>1</v>
      </c>
      <c r="H6572" s="501">
        <v>116.694401</v>
      </c>
    </row>
    <row r="6573" spans="1:8" x14ac:dyDescent="0.2">
      <c r="A6573" s="80">
        <v>42643</v>
      </c>
      <c r="B6573" s="81">
        <v>2</v>
      </c>
      <c r="H6573" s="501">
        <v>108.04080200000001</v>
      </c>
    </row>
    <row r="6574" spans="1:8" x14ac:dyDescent="0.2">
      <c r="A6574" s="80">
        <v>42643</v>
      </c>
      <c r="B6574" s="81">
        <v>3</v>
      </c>
      <c r="H6574" s="501">
        <v>101.67200100000001</v>
      </c>
    </row>
    <row r="6575" spans="1:8" x14ac:dyDescent="0.2">
      <c r="A6575" s="80">
        <v>42643</v>
      </c>
      <c r="B6575" s="81">
        <v>4</v>
      </c>
      <c r="H6575" s="501">
        <v>99.061603000000019</v>
      </c>
    </row>
    <row r="6576" spans="1:8" x14ac:dyDescent="0.2">
      <c r="A6576" s="80">
        <v>42643</v>
      </c>
      <c r="B6576" s="81">
        <v>5</v>
      </c>
      <c r="H6576" s="501">
        <v>100.16560000000003</v>
      </c>
    </row>
    <row r="6577" spans="1:8" x14ac:dyDescent="0.2">
      <c r="A6577" s="80">
        <v>42643</v>
      </c>
      <c r="B6577" s="81">
        <v>6</v>
      </c>
      <c r="H6577" s="501">
        <v>109.52160300000001</v>
      </c>
    </row>
    <row r="6578" spans="1:8" x14ac:dyDescent="0.2">
      <c r="A6578" s="80">
        <v>42643</v>
      </c>
      <c r="B6578" s="81">
        <v>7</v>
      </c>
      <c r="H6578" s="501">
        <v>123.67600000000002</v>
      </c>
    </row>
    <row r="6579" spans="1:8" x14ac:dyDescent="0.2">
      <c r="A6579" s="80">
        <v>42643</v>
      </c>
      <c r="B6579" s="81">
        <v>8</v>
      </c>
      <c r="H6579" s="501">
        <v>132.25439999999998</v>
      </c>
    </row>
    <row r="6580" spans="1:8" x14ac:dyDescent="0.2">
      <c r="A6580" s="80">
        <v>42643</v>
      </c>
      <c r="B6580" s="81">
        <v>9</v>
      </c>
      <c r="H6580" s="501">
        <v>148.18</v>
      </c>
    </row>
    <row r="6581" spans="1:8" x14ac:dyDescent="0.2">
      <c r="A6581" s="80">
        <v>42643</v>
      </c>
      <c r="B6581" s="81">
        <v>10</v>
      </c>
      <c r="H6581" s="501">
        <v>163.7336</v>
      </c>
    </row>
    <row r="6582" spans="1:8" x14ac:dyDescent="0.2">
      <c r="A6582" s="80">
        <v>42643</v>
      </c>
      <c r="B6582" s="81">
        <v>11</v>
      </c>
      <c r="H6582" s="501">
        <v>179.11439999999999</v>
      </c>
    </row>
    <row r="6583" spans="1:8" x14ac:dyDescent="0.2">
      <c r="A6583" s="80">
        <v>42643</v>
      </c>
      <c r="B6583" s="81">
        <v>12</v>
      </c>
      <c r="H6583" s="501">
        <v>192.74399999999997</v>
      </c>
    </row>
    <row r="6584" spans="1:8" x14ac:dyDescent="0.2">
      <c r="A6584" s="80">
        <v>42643</v>
      </c>
      <c r="B6584" s="81">
        <v>13</v>
      </c>
      <c r="H6584" s="501">
        <v>206.0856</v>
      </c>
    </row>
    <row r="6585" spans="1:8" x14ac:dyDescent="0.2">
      <c r="A6585" s="80">
        <v>42643</v>
      </c>
      <c r="B6585" s="81">
        <v>14</v>
      </c>
      <c r="H6585" s="501">
        <v>219.82</v>
      </c>
    </row>
    <row r="6586" spans="1:8" x14ac:dyDescent="0.2">
      <c r="A6586" s="80">
        <v>42643</v>
      </c>
      <c r="B6586" s="81">
        <v>15</v>
      </c>
      <c r="H6586" s="501">
        <v>229.59120000000001</v>
      </c>
    </row>
    <row r="6587" spans="1:8" x14ac:dyDescent="0.2">
      <c r="A6587" s="80">
        <v>42643</v>
      </c>
      <c r="B6587" s="81">
        <v>16</v>
      </c>
      <c r="H6587" s="501">
        <v>232.1728</v>
      </c>
    </row>
    <row r="6588" spans="1:8" x14ac:dyDescent="0.2">
      <c r="A6588" s="80">
        <v>42643</v>
      </c>
      <c r="B6588" s="81">
        <v>17</v>
      </c>
      <c r="H6588" s="501">
        <v>228.81</v>
      </c>
    </row>
    <row r="6589" spans="1:8" x14ac:dyDescent="0.2">
      <c r="A6589" s="80">
        <v>42643</v>
      </c>
      <c r="B6589" s="81">
        <v>18</v>
      </c>
      <c r="H6589" s="501">
        <v>216.75809999999998</v>
      </c>
    </row>
    <row r="6590" spans="1:8" x14ac:dyDescent="0.2">
      <c r="A6590" s="80">
        <v>42643</v>
      </c>
      <c r="B6590" s="81">
        <v>19</v>
      </c>
      <c r="H6590" s="501">
        <v>199.21760000000003</v>
      </c>
    </row>
    <row r="6591" spans="1:8" x14ac:dyDescent="0.2">
      <c r="A6591" s="80">
        <v>42643</v>
      </c>
      <c r="B6591" s="81">
        <v>20</v>
      </c>
      <c r="H6591" s="501">
        <v>187.91239999999999</v>
      </c>
    </row>
    <row r="6592" spans="1:8" x14ac:dyDescent="0.2">
      <c r="A6592" s="80">
        <v>42643</v>
      </c>
      <c r="B6592" s="81">
        <v>21</v>
      </c>
      <c r="H6592" s="501">
        <v>173.26830000000001</v>
      </c>
    </row>
    <row r="6593" spans="1:8" x14ac:dyDescent="0.2">
      <c r="A6593" s="80">
        <v>42643</v>
      </c>
      <c r="B6593" s="81">
        <v>22</v>
      </c>
      <c r="H6593" s="501">
        <v>160.08790000000002</v>
      </c>
    </row>
    <row r="6594" spans="1:8" x14ac:dyDescent="0.2">
      <c r="A6594" s="80">
        <v>42643</v>
      </c>
      <c r="B6594" s="81">
        <v>23</v>
      </c>
      <c r="H6594" s="501">
        <v>141.64400000000001</v>
      </c>
    </row>
    <row r="6595" spans="1:8" x14ac:dyDescent="0.2">
      <c r="A6595" s="80">
        <v>42643</v>
      </c>
      <c r="B6595" s="81">
        <v>24</v>
      </c>
      <c r="H6595" s="501">
        <v>125.864</v>
      </c>
    </row>
    <row r="6596" spans="1:8" x14ac:dyDescent="0.2">
      <c r="A6596" s="80">
        <v>42644</v>
      </c>
      <c r="B6596" s="81">
        <v>1</v>
      </c>
      <c r="H6596" s="501">
        <v>113.70000000000002</v>
      </c>
    </row>
    <row r="6597" spans="1:8" x14ac:dyDescent="0.2">
      <c r="A6597" s="80">
        <v>42644</v>
      </c>
      <c r="B6597" s="81">
        <v>2</v>
      </c>
      <c r="H6597" s="501">
        <v>105.21199999999999</v>
      </c>
    </row>
    <row r="6598" spans="1:8" x14ac:dyDescent="0.2">
      <c r="A6598" s="80">
        <v>42644</v>
      </c>
      <c r="B6598" s="81">
        <v>3</v>
      </c>
      <c r="H6598" s="501">
        <v>98.935999999999993</v>
      </c>
    </row>
    <row r="6599" spans="1:8" x14ac:dyDescent="0.2">
      <c r="A6599" s="80">
        <v>42644</v>
      </c>
      <c r="B6599" s="81">
        <v>4</v>
      </c>
      <c r="H6599" s="501">
        <v>95.424000000000007</v>
      </c>
    </row>
    <row r="6600" spans="1:8" x14ac:dyDescent="0.2">
      <c r="A6600" s="80">
        <v>42644</v>
      </c>
      <c r="B6600" s="81">
        <v>5</v>
      </c>
      <c r="H6600" s="501">
        <v>93.963999999999999</v>
      </c>
    </row>
    <row r="6601" spans="1:8" x14ac:dyDescent="0.2">
      <c r="A6601" s="80">
        <v>42644</v>
      </c>
      <c r="B6601" s="81">
        <v>6</v>
      </c>
      <c r="H6601" s="501">
        <v>96.335999999999999</v>
      </c>
    </row>
    <row r="6602" spans="1:8" x14ac:dyDescent="0.2">
      <c r="A6602" s="80">
        <v>42644</v>
      </c>
      <c r="B6602" s="81">
        <v>7</v>
      </c>
      <c r="H6602" s="501">
        <v>101.64399999999999</v>
      </c>
    </row>
    <row r="6603" spans="1:8" x14ac:dyDescent="0.2">
      <c r="A6603" s="80">
        <v>42644</v>
      </c>
      <c r="B6603" s="81">
        <v>8</v>
      </c>
      <c r="H6603" s="501">
        <v>107.36800000000001</v>
      </c>
    </row>
    <row r="6604" spans="1:8" x14ac:dyDescent="0.2">
      <c r="A6604" s="80">
        <v>42644</v>
      </c>
      <c r="B6604" s="81">
        <v>9</v>
      </c>
      <c r="H6604" s="501">
        <v>120.44399999999999</v>
      </c>
    </row>
    <row r="6605" spans="1:8" x14ac:dyDescent="0.2">
      <c r="A6605" s="80">
        <v>42644</v>
      </c>
      <c r="B6605" s="81">
        <v>10</v>
      </c>
      <c r="H6605" s="501">
        <v>133.608</v>
      </c>
    </row>
    <row r="6606" spans="1:8" x14ac:dyDescent="0.2">
      <c r="A6606" s="80">
        <v>42644</v>
      </c>
      <c r="B6606" s="81">
        <v>11</v>
      </c>
      <c r="H6606" s="501">
        <v>144.86000000000001</v>
      </c>
    </row>
    <row r="6607" spans="1:8" x14ac:dyDescent="0.2">
      <c r="A6607" s="80">
        <v>42644</v>
      </c>
      <c r="B6607" s="81">
        <v>12</v>
      </c>
      <c r="H6607" s="501">
        <v>155.024</v>
      </c>
    </row>
    <row r="6608" spans="1:8" x14ac:dyDescent="0.2">
      <c r="A6608" s="80">
        <v>42644</v>
      </c>
      <c r="B6608" s="81">
        <v>13</v>
      </c>
      <c r="H6608" s="501">
        <v>163.80200000000002</v>
      </c>
    </row>
    <row r="6609" spans="1:8" x14ac:dyDescent="0.2">
      <c r="A6609" s="80">
        <v>42644</v>
      </c>
      <c r="B6609" s="81">
        <v>14</v>
      </c>
      <c r="H6609" s="501">
        <v>169.904</v>
      </c>
    </row>
    <row r="6610" spans="1:8" x14ac:dyDescent="0.2">
      <c r="A6610" s="80">
        <v>42644</v>
      </c>
      <c r="B6610" s="81">
        <v>15</v>
      </c>
      <c r="H6610" s="501">
        <v>179.42399999999998</v>
      </c>
    </row>
    <row r="6611" spans="1:8" x14ac:dyDescent="0.2">
      <c r="A6611" s="80">
        <v>42644</v>
      </c>
      <c r="B6611" s="81">
        <v>16</v>
      </c>
      <c r="H6611" s="501">
        <v>188.69200000000004</v>
      </c>
    </row>
    <row r="6612" spans="1:8" x14ac:dyDescent="0.2">
      <c r="A6612" s="80">
        <v>42644</v>
      </c>
      <c r="B6612" s="81">
        <v>17</v>
      </c>
      <c r="H6612" s="501">
        <v>188.94799999999998</v>
      </c>
    </row>
    <row r="6613" spans="1:8" x14ac:dyDescent="0.2">
      <c r="A6613" s="80">
        <v>42644</v>
      </c>
      <c r="B6613" s="81">
        <v>18</v>
      </c>
      <c r="H6613" s="501">
        <v>179.74</v>
      </c>
    </row>
    <row r="6614" spans="1:8" x14ac:dyDescent="0.2">
      <c r="A6614" s="80">
        <v>42644</v>
      </c>
      <c r="B6614" s="81">
        <v>19</v>
      </c>
      <c r="H6614" s="501">
        <v>167.72090000000003</v>
      </c>
    </row>
    <row r="6615" spans="1:8" x14ac:dyDescent="0.2">
      <c r="A6615" s="80">
        <v>42644</v>
      </c>
      <c r="B6615" s="81">
        <v>20</v>
      </c>
      <c r="H6615" s="501">
        <v>163.5976</v>
      </c>
    </row>
    <row r="6616" spans="1:8" x14ac:dyDescent="0.2">
      <c r="A6616" s="80">
        <v>42644</v>
      </c>
      <c r="B6616" s="81">
        <v>21</v>
      </c>
      <c r="H6616" s="501">
        <v>152.77379999999999</v>
      </c>
    </row>
    <row r="6617" spans="1:8" x14ac:dyDescent="0.2">
      <c r="A6617" s="80">
        <v>42644</v>
      </c>
      <c r="B6617" s="81">
        <v>22</v>
      </c>
      <c r="H6617" s="501">
        <v>140.4333</v>
      </c>
    </row>
    <row r="6618" spans="1:8" x14ac:dyDescent="0.2">
      <c r="A6618" s="80">
        <v>42644</v>
      </c>
      <c r="B6618" s="81">
        <v>23</v>
      </c>
      <c r="H6618" s="501">
        <v>127.6613</v>
      </c>
    </row>
    <row r="6619" spans="1:8" x14ac:dyDescent="0.2">
      <c r="A6619" s="80">
        <v>42644</v>
      </c>
      <c r="B6619" s="81">
        <v>24</v>
      </c>
      <c r="H6619" s="501">
        <v>116.008</v>
      </c>
    </row>
    <row r="6620" spans="1:8" x14ac:dyDescent="0.2">
      <c r="A6620" s="80">
        <v>42645</v>
      </c>
      <c r="B6620" s="81">
        <v>1</v>
      </c>
      <c r="H6620" s="501">
        <v>104.834</v>
      </c>
    </row>
    <row r="6621" spans="1:8" x14ac:dyDescent="0.2">
      <c r="A6621" s="80">
        <v>42645</v>
      </c>
      <c r="B6621" s="81">
        <v>2</v>
      </c>
      <c r="H6621" s="501">
        <v>96.408000000000001</v>
      </c>
    </row>
    <row r="6622" spans="1:8" x14ac:dyDescent="0.2">
      <c r="A6622" s="80">
        <v>42645</v>
      </c>
      <c r="B6622" s="81">
        <v>3</v>
      </c>
      <c r="H6622" s="501">
        <v>91.153999999999996</v>
      </c>
    </row>
    <row r="6623" spans="1:8" x14ac:dyDescent="0.2">
      <c r="A6623" s="80">
        <v>42645</v>
      </c>
      <c r="B6623" s="81">
        <v>4</v>
      </c>
      <c r="H6623" s="501">
        <v>88.610000000000028</v>
      </c>
    </row>
    <row r="6624" spans="1:8" x14ac:dyDescent="0.2">
      <c r="A6624" s="80">
        <v>42645</v>
      </c>
      <c r="B6624" s="81">
        <v>5</v>
      </c>
      <c r="H6624" s="501">
        <v>87.72399999999999</v>
      </c>
    </row>
    <row r="6625" spans="1:8" x14ac:dyDescent="0.2">
      <c r="A6625" s="80">
        <v>42645</v>
      </c>
      <c r="B6625" s="81">
        <v>6</v>
      </c>
      <c r="H6625" s="501">
        <v>88.114000000000019</v>
      </c>
    </row>
    <row r="6626" spans="1:8" x14ac:dyDescent="0.2">
      <c r="A6626" s="80">
        <v>42645</v>
      </c>
      <c r="B6626" s="81">
        <v>7</v>
      </c>
      <c r="H6626" s="501">
        <v>90.86</v>
      </c>
    </row>
    <row r="6627" spans="1:8" x14ac:dyDescent="0.2">
      <c r="A6627" s="80">
        <v>42645</v>
      </c>
      <c r="B6627" s="81">
        <v>8</v>
      </c>
      <c r="H6627" s="501">
        <v>92.481999999999985</v>
      </c>
    </row>
    <row r="6628" spans="1:8" x14ac:dyDescent="0.2">
      <c r="A6628" s="80">
        <v>42645</v>
      </c>
      <c r="B6628" s="81">
        <v>9</v>
      </c>
      <c r="H6628" s="501">
        <v>100.57</v>
      </c>
    </row>
    <row r="6629" spans="1:8" x14ac:dyDescent="0.2">
      <c r="A6629" s="80">
        <v>42645</v>
      </c>
      <c r="B6629" s="81">
        <v>10</v>
      </c>
      <c r="H6629" s="501">
        <v>106.504</v>
      </c>
    </row>
    <row r="6630" spans="1:8" x14ac:dyDescent="0.2">
      <c r="A6630" s="80">
        <v>42645</v>
      </c>
      <c r="B6630" s="81">
        <v>11</v>
      </c>
      <c r="H6630" s="501">
        <v>112.628</v>
      </c>
    </row>
    <row r="6631" spans="1:8" x14ac:dyDescent="0.2">
      <c r="A6631" s="80">
        <v>42645</v>
      </c>
      <c r="B6631" s="81">
        <v>12</v>
      </c>
      <c r="H6631" s="501">
        <v>119.45399999999999</v>
      </c>
    </row>
    <row r="6632" spans="1:8" x14ac:dyDescent="0.2">
      <c r="A6632" s="80">
        <v>42645</v>
      </c>
      <c r="B6632" s="81">
        <v>13</v>
      </c>
      <c r="H6632" s="501">
        <v>125.91600000000001</v>
      </c>
    </row>
    <row r="6633" spans="1:8" x14ac:dyDescent="0.2">
      <c r="A6633" s="80">
        <v>42645</v>
      </c>
      <c r="B6633" s="81">
        <v>14</v>
      </c>
      <c r="H6633" s="501">
        <v>130.26599999999999</v>
      </c>
    </row>
    <row r="6634" spans="1:8" x14ac:dyDescent="0.2">
      <c r="A6634" s="80">
        <v>42645</v>
      </c>
      <c r="B6634" s="81">
        <v>15</v>
      </c>
      <c r="H6634" s="501">
        <v>136.33600000000001</v>
      </c>
    </row>
    <row r="6635" spans="1:8" x14ac:dyDescent="0.2">
      <c r="A6635" s="80">
        <v>42645</v>
      </c>
      <c r="B6635" s="81">
        <v>16</v>
      </c>
      <c r="H6635" s="501">
        <v>141.846</v>
      </c>
    </row>
    <row r="6636" spans="1:8" x14ac:dyDescent="0.2">
      <c r="A6636" s="80">
        <v>42645</v>
      </c>
      <c r="B6636" s="81">
        <v>17</v>
      </c>
      <c r="H6636" s="501">
        <v>142.04400000000001</v>
      </c>
    </row>
    <row r="6637" spans="1:8" x14ac:dyDescent="0.2">
      <c r="A6637" s="80">
        <v>42645</v>
      </c>
      <c r="B6637" s="81">
        <v>18</v>
      </c>
      <c r="H6637" s="501">
        <v>137.69800000000001</v>
      </c>
    </row>
    <row r="6638" spans="1:8" x14ac:dyDescent="0.2">
      <c r="A6638" s="80">
        <v>42645</v>
      </c>
      <c r="B6638" s="81">
        <v>19</v>
      </c>
      <c r="H6638" s="501">
        <v>134.01599999999999</v>
      </c>
    </row>
    <row r="6639" spans="1:8" x14ac:dyDescent="0.2">
      <c r="A6639" s="80">
        <v>42645</v>
      </c>
      <c r="B6639" s="81">
        <v>20</v>
      </c>
      <c r="H6639" s="501">
        <v>134.876</v>
      </c>
    </row>
    <row r="6640" spans="1:8" x14ac:dyDescent="0.2">
      <c r="A6640" s="80">
        <v>42645</v>
      </c>
      <c r="B6640" s="81">
        <v>21</v>
      </c>
      <c r="H6640" s="501">
        <v>127.85200000000002</v>
      </c>
    </row>
    <row r="6641" spans="1:8" x14ac:dyDescent="0.2">
      <c r="A6641" s="80">
        <v>42645</v>
      </c>
      <c r="B6641" s="81">
        <v>22</v>
      </c>
      <c r="H6641" s="501">
        <v>120.46200000000002</v>
      </c>
    </row>
    <row r="6642" spans="1:8" x14ac:dyDescent="0.2">
      <c r="A6642" s="80">
        <v>42645</v>
      </c>
      <c r="B6642" s="81">
        <v>23</v>
      </c>
      <c r="H6642" s="501">
        <v>109.36</v>
      </c>
    </row>
    <row r="6643" spans="1:8" x14ac:dyDescent="0.2">
      <c r="A6643" s="80">
        <v>42645</v>
      </c>
      <c r="B6643" s="81">
        <v>24</v>
      </c>
      <c r="H6643" s="501">
        <v>98.558000000000007</v>
      </c>
    </row>
    <row r="6644" spans="1:8" x14ac:dyDescent="0.2">
      <c r="A6644" s="80">
        <v>42646</v>
      </c>
      <c r="B6644" s="81">
        <v>1</v>
      </c>
      <c r="H6644" s="501">
        <v>90.834000000000003</v>
      </c>
    </row>
    <row r="6645" spans="1:8" x14ac:dyDescent="0.2">
      <c r="A6645" s="80">
        <v>42646</v>
      </c>
      <c r="B6645" s="81">
        <v>2</v>
      </c>
      <c r="H6645" s="501">
        <v>85.652000000000001</v>
      </c>
    </row>
    <row r="6646" spans="1:8" x14ac:dyDescent="0.2">
      <c r="A6646" s="80">
        <v>42646</v>
      </c>
      <c r="B6646" s="81">
        <v>3</v>
      </c>
      <c r="H6646" s="501">
        <v>82.294000000000011</v>
      </c>
    </row>
    <row r="6647" spans="1:8" x14ac:dyDescent="0.2">
      <c r="A6647" s="80">
        <v>42646</v>
      </c>
      <c r="B6647" s="81">
        <v>4</v>
      </c>
      <c r="H6647" s="501">
        <v>82.327999999999989</v>
      </c>
    </row>
    <row r="6648" spans="1:8" x14ac:dyDescent="0.2">
      <c r="A6648" s="80">
        <v>42646</v>
      </c>
      <c r="B6648" s="81">
        <v>5</v>
      </c>
      <c r="H6648" s="501">
        <v>85.316000000000003</v>
      </c>
    </row>
    <row r="6649" spans="1:8" x14ac:dyDescent="0.2">
      <c r="A6649" s="80">
        <v>42646</v>
      </c>
      <c r="B6649" s="81">
        <v>6</v>
      </c>
      <c r="H6649" s="501">
        <v>93.316000000000003</v>
      </c>
    </row>
    <row r="6650" spans="1:8" x14ac:dyDescent="0.2">
      <c r="A6650" s="80">
        <v>42646</v>
      </c>
      <c r="B6650" s="81">
        <v>7</v>
      </c>
      <c r="H6650" s="501">
        <v>105.29800000000002</v>
      </c>
    </row>
    <row r="6651" spans="1:8" x14ac:dyDescent="0.2">
      <c r="A6651" s="80">
        <v>42646</v>
      </c>
      <c r="B6651" s="81">
        <v>8</v>
      </c>
      <c r="H6651" s="501">
        <v>111.532</v>
      </c>
    </row>
    <row r="6652" spans="1:8" x14ac:dyDescent="0.2">
      <c r="A6652" s="80">
        <v>42646</v>
      </c>
      <c r="B6652" s="81">
        <v>9</v>
      </c>
      <c r="H6652" s="501">
        <v>122.19800000000001</v>
      </c>
    </row>
    <row r="6653" spans="1:8" x14ac:dyDescent="0.2">
      <c r="A6653" s="80">
        <v>42646</v>
      </c>
      <c r="B6653" s="81">
        <v>10</v>
      </c>
      <c r="H6653" s="501">
        <v>130.38799999999998</v>
      </c>
    </row>
    <row r="6654" spans="1:8" x14ac:dyDescent="0.2">
      <c r="A6654" s="80">
        <v>42646</v>
      </c>
      <c r="B6654" s="81">
        <v>11</v>
      </c>
      <c r="H6654" s="501">
        <v>136.804</v>
      </c>
    </row>
    <row r="6655" spans="1:8" x14ac:dyDescent="0.2">
      <c r="A6655" s="80">
        <v>42646</v>
      </c>
      <c r="B6655" s="81">
        <v>12</v>
      </c>
      <c r="H6655" s="501">
        <v>141.07799999999997</v>
      </c>
    </row>
    <row r="6656" spans="1:8" x14ac:dyDescent="0.2">
      <c r="A6656" s="80">
        <v>42646</v>
      </c>
      <c r="B6656" s="81">
        <v>13</v>
      </c>
      <c r="H6656" s="501">
        <v>144.65199999999999</v>
      </c>
    </row>
    <row r="6657" spans="1:8" x14ac:dyDescent="0.2">
      <c r="A6657" s="80">
        <v>42646</v>
      </c>
      <c r="B6657" s="81">
        <v>14</v>
      </c>
      <c r="H6657" s="501">
        <v>147.52999999999997</v>
      </c>
    </row>
    <row r="6658" spans="1:8" x14ac:dyDescent="0.2">
      <c r="A6658" s="80">
        <v>42646</v>
      </c>
      <c r="B6658" s="81">
        <v>15</v>
      </c>
      <c r="H6658" s="501">
        <v>149.06399999999999</v>
      </c>
    </row>
    <row r="6659" spans="1:8" x14ac:dyDescent="0.2">
      <c r="A6659" s="80">
        <v>42646</v>
      </c>
      <c r="B6659" s="81">
        <v>16</v>
      </c>
      <c r="H6659" s="501">
        <v>150.536</v>
      </c>
    </row>
    <row r="6660" spans="1:8" x14ac:dyDescent="0.2">
      <c r="A6660" s="80">
        <v>42646</v>
      </c>
      <c r="B6660" s="81">
        <v>17</v>
      </c>
      <c r="H6660" s="501">
        <v>149.708</v>
      </c>
    </row>
    <row r="6661" spans="1:8" x14ac:dyDescent="0.2">
      <c r="A6661" s="80">
        <v>42646</v>
      </c>
      <c r="B6661" s="81">
        <v>18</v>
      </c>
      <c r="H6661" s="501">
        <v>145.10599999999999</v>
      </c>
    </row>
    <row r="6662" spans="1:8" x14ac:dyDescent="0.2">
      <c r="A6662" s="80">
        <v>42646</v>
      </c>
      <c r="B6662" s="81">
        <v>19</v>
      </c>
      <c r="H6662" s="501">
        <v>141.75799999999998</v>
      </c>
    </row>
    <row r="6663" spans="1:8" x14ac:dyDescent="0.2">
      <c r="A6663" s="80">
        <v>42646</v>
      </c>
      <c r="B6663" s="81">
        <v>20</v>
      </c>
      <c r="H6663" s="501">
        <v>142.14399999999998</v>
      </c>
    </row>
    <row r="6664" spans="1:8" x14ac:dyDescent="0.2">
      <c r="A6664" s="80">
        <v>42646</v>
      </c>
      <c r="B6664" s="81">
        <v>21</v>
      </c>
      <c r="H6664" s="501">
        <v>134.79599999999999</v>
      </c>
    </row>
    <row r="6665" spans="1:8" x14ac:dyDescent="0.2">
      <c r="A6665" s="80">
        <v>42646</v>
      </c>
      <c r="B6665" s="81">
        <v>22</v>
      </c>
      <c r="H6665" s="501">
        <v>123.928</v>
      </c>
    </row>
    <row r="6666" spans="1:8" x14ac:dyDescent="0.2">
      <c r="A6666" s="80">
        <v>42646</v>
      </c>
      <c r="B6666" s="81">
        <v>23</v>
      </c>
      <c r="H6666" s="501">
        <v>110.56</v>
      </c>
    </row>
    <row r="6667" spans="1:8" x14ac:dyDescent="0.2">
      <c r="A6667" s="80">
        <v>42646</v>
      </c>
      <c r="B6667" s="81">
        <v>24</v>
      </c>
      <c r="H6667" s="501">
        <v>98.996000000000009</v>
      </c>
    </row>
    <row r="6668" spans="1:8" x14ac:dyDescent="0.2">
      <c r="A6668" s="80">
        <v>42647</v>
      </c>
      <c r="B6668" s="81">
        <v>1</v>
      </c>
      <c r="H6668" s="501">
        <v>90.608000000000004</v>
      </c>
    </row>
    <row r="6669" spans="1:8" x14ac:dyDescent="0.2">
      <c r="A6669" s="80">
        <v>42647</v>
      </c>
      <c r="B6669" s="81">
        <v>2</v>
      </c>
      <c r="H6669" s="501">
        <v>85.44</v>
      </c>
    </row>
    <row r="6670" spans="1:8" x14ac:dyDescent="0.2">
      <c r="A6670" s="80">
        <v>42647</v>
      </c>
      <c r="B6670" s="81">
        <v>3</v>
      </c>
      <c r="H6670" s="501">
        <v>82.083999999999989</v>
      </c>
    </row>
    <row r="6671" spans="1:8" x14ac:dyDescent="0.2">
      <c r="A6671" s="80">
        <v>42647</v>
      </c>
      <c r="B6671" s="81">
        <v>4</v>
      </c>
      <c r="H6671" s="501">
        <v>81.088000000000008</v>
      </c>
    </row>
    <row r="6672" spans="1:8" x14ac:dyDescent="0.2">
      <c r="A6672" s="80">
        <v>42647</v>
      </c>
      <c r="B6672" s="81">
        <v>5</v>
      </c>
      <c r="H6672" s="501">
        <v>84.368000000000009</v>
      </c>
    </row>
    <row r="6673" spans="1:8" x14ac:dyDescent="0.2">
      <c r="A6673" s="80">
        <v>42647</v>
      </c>
      <c r="B6673" s="81">
        <v>6</v>
      </c>
      <c r="H6673" s="501">
        <v>93.11999999999999</v>
      </c>
    </row>
    <row r="6674" spans="1:8" x14ac:dyDescent="0.2">
      <c r="A6674" s="80">
        <v>42647</v>
      </c>
      <c r="B6674" s="81">
        <v>7</v>
      </c>
      <c r="H6674" s="501">
        <v>105.916</v>
      </c>
    </row>
    <row r="6675" spans="1:8" x14ac:dyDescent="0.2">
      <c r="A6675" s="80">
        <v>42647</v>
      </c>
      <c r="B6675" s="81">
        <v>8</v>
      </c>
      <c r="H6675" s="501">
        <v>112.85599999999999</v>
      </c>
    </row>
    <row r="6676" spans="1:8" x14ac:dyDescent="0.2">
      <c r="A6676" s="80">
        <v>42647</v>
      </c>
      <c r="B6676" s="81">
        <v>9</v>
      </c>
      <c r="H6676" s="501">
        <v>122.79600000000002</v>
      </c>
    </row>
    <row r="6677" spans="1:8" x14ac:dyDescent="0.2">
      <c r="A6677" s="80">
        <v>42647</v>
      </c>
      <c r="B6677" s="81">
        <v>10</v>
      </c>
      <c r="H6677" s="501">
        <v>131.0642</v>
      </c>
    </row>
    <row r="6678" spans="1:8" x14ac:dyDescent="0.2">
      <c r="A6678" s="80">
        <v>42647</v>
      </c>
      <c r="B6678" s="81">
        <v>11</v>
      </c>
      <c r="H6678" s="501">
        <v>136.5626</v>
      </c>
    </row>
    <row r="6679" spans="1:8" x14ac:dyDescent="0.2">
      <c r="A6679" s="80">
        <v>42647</v>
      </c>
      <c r="B6679" s="81">
        <v>12</v>
      </c>
      <c r="H6679" s="501">
        <v>141.69669999999999</v>
      </c>
    </row>
    <row r="6680" spans="1:8" x14ac:dyDescent="0.2">
      <c r="A6680" s="80">
        <v>42647</v>
      </c>
      <c r="B6680" s="81">
        <v>13</v>
      </c>
      <c r="H6680" s="501">
        <v>145.60390000000001</v>
      </c>
    </row>
    <row r="6681" spans="1:8" x14ac:dyDescent="0.2">
      <c r="A6681" s="80">
        <v>42647</v>
      </c>
      <c r="B6681" s="81">
        <v>14</v>
      </c>
      <c r="H6681" s="501">
        <v>150.1628</v>
      </c>
    </row>
    <row r="6682" spans="1:8" x14ac:dyDescent="0.2">
      <c r="A6682" s="80">
        <v>42647</v>
      </c>
      <c r="B6682" s="81">
        <v>15</v>
      </c>
      <c r="H6682" s="501">
        <v>156.62</v>
      </c>
    </row>
    <row r="6683" spans="1:8" x14ac:dyDescent="0.2">
      <c r="A6683" s="80">
        <v>42647</v>
      </c>
      <c r="B6683" s="81">
        <v>16</v>
      </c>
      <c r="H6683" s="501">
        <v>158.55199999999999</v>
      </c>
    </row>
    <row r="6684" spans="1:8" x14ac:dyDescent="0.2">
      <c r="A6684" s="80">
        <v>42647</v>
      </c>
      <c r="B6684" s="81">
        <v>17</v>
      </c>
      <c r="H6684" s="501">
        <v>156.24589999999998</v>
      </c>
    </row>
    <row r="6685" spans="1:8" x14ac:dyDescent="0.2">
      <c r="A6685" s="80">
        <v>42647</v>
      </c>
      <c r="B6685" s="81">
        <v>18</v>
      </c>
      <c r="H6685" s="501">
        <v>148.68090000000001</v>
      </c>
    </row>
    <row r="6686" spans="1:8" x14ac:dyDescent="0.2">
      <c r="A6686" s="80">
        <v>42647</v>
      </c>
      <c r="B6686" s="81">
        <v>19</v>
      </c>
      <c r="H6686" s="501">
        <v>142.89600000000002</v>
      </c>
    </row>
    <row r="6687" spans="1:8" x14ac:dyDescent="0.2">
      <c r="A6687" s="80">
        <v>42647</v>
      </c>
      <c r="B6687" s="81">
        <v>20</v>
      </c>
      <c r="H6687" s="501">
        <v>141.87530000000001</v>
      </c>
    </row>
    <row r="6688" spans="1:8" x14ac:dyDescent="0.2">
      <c r="A6688" s="80">
        <v>42647</v>
      </c>
      <c r="B6688" s="81">
        <v>21</v>
      </c>
      <c r="H6688" s="501">
        <v>134.95189999999997</v>
      </c>
    </row>
    <row r="6689" spans="1:8" x14ac:dyDescent="0.2">
      <c r="A6689" s="80">
        <v>42647</v>
      </c>
      <c r="B6689" s="81">
        <v>22</v>
      </c>
      <c r="H6689" s="501">
        <v>125.41280000000002</v>
      </c>
    </row>
    <row r="6690" spans="1:8" x14ac:dyDescent="0.2">
      <c r="A6690" s="80">
        <v>42647</v>
      </c>
      <c r="B6690" s="81">
        <v>23</v>
      </c>
      <c r="H6690" s="501">
        <v>111.096</v>
      </c>
    </row>
    <row r="6691" spans="1:8" x14ac:dyDescent="0.2">
      <c r="A6691" s="80">
        <v>42647</v>
      </c>
      <c r="B6691" s="81">
        <v>24</v>
      </c>
      <c r="H6691" s="501">
        <v>99.043999999999997</v>
      </c>
    </row>
    <row r="6692" spans="1:8" x14ac:dyDescent="0.2">
      <c r="A6692" s="80">
        <v>42648</v>
      </c>
      <c r="B6692" s="81">
        <v>1</v>
      </c>
      <c r="H6692" s="501">
        <v>91.051999999999978</v>
      </c>
    </row>
    <row r="6693" spans="1:8" x14ac:dyDescent="0.2">
      <c r="A6693" s="80">
        <v>42648</v>
      </c>
      <c r="B6693" s="81">
        <v>2</v>
      </c>
      <c r="H6693" s="501">
        <v>86.072000000000003</v>
      </c>
    </row>
    <row r="6694" spans="1:8" x14ac:dyDescent="0.2">
      <c r="A6694" s="80">
        <v>42648</v>
      </c>
      <c r="B6694" s="81">
        <v>3</v>
      </c>
      <c r="H6694" s="501">
        <v>82.944000000000003</v>
      </c>
    </row>
    <row r="6695" spans="1:8" x14ac:dyDescent="0.2">
      <c r="A6695" s="80">
        <v>42648</v>
      </c>
      <c r="B6695" s="81">
        <v>4</v>
      </c>
      <c r="H6695" s="501">
        <v>82.496000000000009</v>
      </c>
    </row>
    <row r="6696" spans="1:8" x14ac:dyDescent="0.2">
      <c r="A6696" s="80">
        <v>42648</v>
      </c>
      <c r="B6696" s="81">
        <v>5</v>
      </c>
      <c r="H6696" s="501">
        <v>84.467999999999989</v>
      </c>
    </row>
    <row r="6697" spans="1:8" x14ac:dyDescent="0.2">
      <c r="A6697" s="80">
        <v>42648</v>
      </c>
      <c r="B6697" s="81">
        <v>6</v>
      </c>
      <c r="H6697" s="501">
        <v>92.68</v>
      </c>
    </row>
    <row r="6698" spans="1:8" x14ac:dyDescent="0.2">
      <c r="A6698" s="80">
        <v>42648</v>
      </c>
      <c r="B6698" s="81">
        <v>7</v>
      </c>
      <c r="H6698" s="501">
        <v>105.44399999999999</v>
      </c>
    </row>
    <row r="6699" spans="1:8" x14ac:dyDescent="0.2">
      <c r="A6699" s="80">
        <v>42648</v>
      </c>
      <c r="B6699" s="81">
        <v>8</v>
      </c>
      <c r="H6699" s="501">
        <v>112.33200000000001</v>
      </c>
    </row>
    <row r="6700" spans="1:8" x14ac:dyDescent="0.2">
      <c r="A6700" s="80">
        <v>42648</v>
      </c>
      <c r="B6700" s="81">
        <v>9</v>
      </c>
      <c r="H6700" s="501">
        <v>121.488</v>
      </c>
    </row>
    <row r="6701" spans="1:8" x14ac:dyDescent="0.2">
      <c r="A6701" s="80">
        <v>42648</v>
      </c>
      <c r="B6701" s="81">
        <v>10</v>
      </c>
      <c r="H6701" s="501">
        <v>129.62799999999999</v>
      </c>
    </row>
    <row r="6702" spans="1:8" x14ac:dyDescent="0.2">
      <c r="A6702" s="80">
        <v>42648</v>
      </c>
      <c r="B6702" s="81">
        <v>11</v>
      </c>
      <c r="H6702" s="501">
        <v>136.22399999999999</v>
      </c>
    </row>
    <row r="6703" spans="1:8" x14ac:dyDescent="0.2">
      <c r="A6703" s="80">
        <v>42648</v>
      </c>
      <c r="B6703" s="81">
        <v>12</v>
      </c>
      <c r="H6703" s="501">
        <v>140.30800000000002</v>
      </c>
    </row>
    <row r="6704" spans="1:8" x14ac:dyDescent="0.2">
      <c r="A6704" s="80">
        <v>42648</v>
      </c>
      <c r="B6704" s="81">
        <v>13</v>
      </c>
      <c r="H6704" s="501">
        <v>144.536</v>
      </c>
    </row>
    <row r="6705" spans="1:8" x14ac:dyDescent="0.2">
      <c r="A6705" s="80">
        <v>42648</v>
      </c>
      <c r="B6705" s="81">
        <v>14</v>
      </c>
      <c r="H6705" s="501">
        <v>149.38799999999998</v>
      </c>
    </row>
    <row r="6706" spans="1:8" x14ac:dyDescent="0.2">
      <c r="A6706" s="80">
        <v>42648</v>
      </c>
      <c r="B6706" s="81">
        <v>15</v>
      </c>
      <c r="H6706" s="501">
        <v>153.58799999999999</v>
      </c>
    </row>
    <row r="6707" spans="1:8" x14ac:dyDescent="0.2">
      <c r="A6707" s="80">
        <v>42648</v>
      </c>
      <c r="B6707" s="81">
        <v>16</v>
      </c>
      <c r="H6707" s="501">
        <v>155.48000000000002</v>
      </c>
    </row>
    <row r="6708" spans="1:8" x14ac:dyDescent="0.2">
      <c r="A6708" s="80">
        <v>42648</v>
      </c>
      <c r="B6708" s="81">
        <v>17</v>
      </c>
      <c r="H6708" s="501">
        <v>153.54000000000002</v>
      </c>
    </row>
    <row r="6709" spans="1:8" x14ac:dyDescent="0.2">
      <c r="A6709" s="80">
        <v>42648</v>
      </c>
      <c r="B6709" s="81">
        <v>18</v>
      </c>
      <c r="H6709" s="501">
        <v>147.096</v>
      </c>
    </row>
    <row r="6710" spans="1:8" x14ac:dyDescent="0.2">
      <c r="A6710" s="80">
        <v>42648</v>
      </c>
      <c r="B6710" s="81">
        <v>19</v>
      </c>
      <c r="H6710" s="501">
        <v>142.47200000000001</v>
      </c>
    </row>
    <row r="6711" spans="1:8" x14ac:dyDescent="0.2">
      <c r="A6711" s="80">
        <v>42648</v>
      </c>
      <c r="B6711" s="81">
        <v>20</v>
      </c>
      <c r="H6711" s="501">
        <v>141.56799999999998</v>
      </c>
    </row>
    <row r="6712" spans="1:8" x14ac:dyDescent="0.2">
      <c r="A6712" s="80">
        <v>42648</v>
      </c>
      <c r="B6712" s="81">
        <v>21</v>
      </c>
      <c r="H6712" s="501">
        <v>134.65199999999999</v>
      </c>
    </row>
    <row r="6713" spans="1:8" x14ac:dyDescent="0.2">
      <c r="A6713" s="80">
        <v>42648</v>
      </c>
      <c r="B6713" s="81">
        <v>22</v>
      </c>
      <c r="H6713" s="501">
        <v>124.42800000000001</v>
      </c>
    </row>
    <row r="6714" spans="1:8" x14ac:dyDescent="0.2">
      <c r="A6714" s="80">
        <v>42648</v>
      </c>
      <c r="B6714" s="81">
        <v>23</v>
      </c>
      <c r="H6714" s="501">
        <v>110.236</v>
      </c>
    </row>
    <row r="6715" spans="1:8" x14ac:dyDescent="0.2">
      <c r="A6715" s="80">
        <v>42648</v>
      </c>
      <c r="B6715" s="81">
        <v>24</v>
      </c>
      <c r="H6715" s="501">
        <v>98.212000000000018</v>
      </c>
    </row>
    <row r="6716" spans="1:8" x14ac:dyDescent="0.2">
      <c r="A6716" s="80">
        <v>42649</v>
      </c>
      <c r="B6716" s="81">
        <v>1</v>
      </c>
      <c r="H6716" s="501">
        <v>89.804000000000002</v>
      </c>
    </row>
    <row r="6717" spans="1:8" x14ac:dyDescent="0.2">
      <c r="A6717" s="80">
        <v>42649</v>
      </c>
      <c r="B6717" s="81">
        <v>2</v>
      </c>
      <c r="H6717" s="501">
        <v>84.524000000000001</v>
      </c>
    </row>
    <row r="6718" spans="1:8" x14ac:dyDescent="0.2">
      <c r="A6718" s="80">
        <v>42649</v>
      </c>
      <c r="B6718" s="81">
        <v>3</v>
      </c>
      <c r="H6718" s="501">
        <v>81.052000000000007</v>
      </c>
    </row>
    <row r="6719" spans="1:8" x14ac:dyDescent="0.2">
      <c r="A6719" s="80">
        <v>42649</v>
      </c>
      <c r="B6719" s="81">
        <v>4</v>
      </c>
      <c r="H6719" s="501">
        <v>80.539999999999992</v>
      </c>
    </row>
    <row r="6720" spans="1:8" x14ac:dyDescent="0.2">
      <c r="A6720" s="80">
        <v>42649</v>
      </c>
      <c r="B6720" s="81">
        <v>5</v>
      </c>
      <c r="H6720" s="501">
        <v>82.131999999999991</v>
      </c>
    </row>
    <row r="6721" spans="1:8" x14ac:dyDescent="0.2">
      <c r="A6721" s="80">
        <v>42649</v>
      </c>
      <c r="B6721" s="81">
        <v>6</v>
      </c>
      <c r="H6721" s="501">
        <v>90.616</v>
      </c>
    </row>
    <row r="6722" spans="1:8" x14ac:dyDescent="0.2">
      <c r="A6722" s="80">
        <v>42649</v>
      </c>
      <c r="B6722" s="81">
        <v>7</v>
      </c>
      <c r="H6722" s="501">
        <v>103.628</v>
      </c>
    </row>
    <row r="6723" spans="1:8" x14ac:dyDescent="0.2">
      <c r="A6723" s="80">
        <v>42649</v>
      </c>
      <c r="B6723" s="81">
        <v>8</v>
      </c>
      <c r="H6723" s="501">
        <v>109.664</v>
      </c>
    </row>
    <row r="6724" spans="1:8" x14ac:dyDescent="0.2">
      <c r="A6724" s="80">
        <v>42649</v>
      </c>
      <c r="B6724" s="81">
        <v>9</v>
      </c>
      <c r="H6724" s="501">
        <v>119.15999999999998</v>
      </c>
    </row>
    <row r="6725" spans="1:8" x14ac:dyDescent="0.2">
      <c r="A6725" s="80">
        <v>42649</v>
      </c>
      <c r="B6725" s="81">
        <v>10</v>
      </c>
      <c r="H6725" s="501">
        <v>128.34</v>
      </c>
    </row>
    <row r="6726" spans="1:8" x14ac:dyDescent="0.2">
      <c r="A6726" s="80">
        <v>42649</v>
      </c>
      <c r="B6726" s="81">
        <v>11</v>
      </c>
      <c r="H6726" s="501">
        <v>136.732</v>
      </c>
    </row>
    <row r="6727" spans="1:8" x14ac:dyDescent="0.2">
      <c r="A6727" s="80">
        <v>42649</v>
      </c>
      <c r="B6727" s="81">
        <v>12</v>
      </c>
      <c r="H6727" s="501">
        <v>142.78</v>
      </c>
    </row>
    <row r="6728" spans="1:8" x14ac:dyDescent="0.2">
      <c r="A6728" s="80">
        <v>42649</v>
      </c>
      <c r="B6728" s="81">
        <v>13</v>
      </c>
      <c r="H6728" s="501">
        <v>148.95200000000003</v>
      </c>
    </row>
    <row r="6729" spans="1:8" x14ac:dyDescent="0.2">
      <c r="A6729" s="80">
        <v>42649</v>
      </c>
      <c r="B6729" s="81">
        <v>14</v>
      </c>
      <c r="H6729" s="501">
        <v>155.32</v>
      </c>
    </row>
    <row r="6730" spans="1:8" x14ac:dyDescent="0.2">
      <c r="A6730" s="80">
        <v>42649</v>
      </c>
      <c r="B6730" s="81">
        <v>15</v>
      </c>
      <c r="H6730" s="501">
        <v>161.34799999999998</v>
      </c>
    </row>
    <row r="6731" spans="1:8" x14ac:dyDescent="0.2">
      <c r="A6731" s="80">
        <v>42649</v>
      </c>
      <c r="B6731" s="81">
        <v>16</v>
      </c>
      <c r="H6731" s="501">
        <v>166.83599999999998</v>
      </c>
    </row>
    <row r="6732" spans="1:8" x14ac:dyDescent="0.2">
      <c r="A6732" s="80">
        <v>42649</v>
      </c>
      <c r="B6732" s="81">
        <v>17</v>
      </c>
      <c r="H6732" s="501">
        <v>168.29599999999999</v>
      </c>
    </row>
    <row r="6733" spans="1:8" x14ac:dyDescent="0.2">
      <c r="A6733" s="80">
        <v>42649</v>
      </c>
      <c r="B6733" s="81">
        <v>18</v>
      </c>
      <c r="H6733" s="501">
        <v>162.71199999999999</v>
      </c>
    </row>
    <row r="6734" spans="1:8" x14ac:dyDescent="0.2">
      <c r="A6734" s="80">
        <v>42649</v>
      </c>
      <c r="B6734" s="81">
        <v>19</v>
      </c>
      <c r="H6734" s="501">
        <v>155.09199999999998</v>
      </c>
    </row>
    <row r="6735" spans="1:8" x14ac:dyDescent="0.2">
      <c r="A6735" s="80">
        <v>42649</v>
      </c>
      <c r="B6735" s="81">
        <v>20</v>
      </c>
      <c r="H6735" s="501">
        <v>151.036</v>
      </c>
    </row>
    <row r="6736" spans="1:8" x14ac:dyDescent="0.2">
      <c r="A6736" s="80">
        <v>42649</v>
      </c>
      <c r="B6736" s="81">
        <v>21</v>
      </c>
      <c r="H6736" s="501">
        <v>141.392</v>
      </c>
    </row>
    <row r="6737" spans="1:8" x14ac:dyDescent="0.2">
      <c r="A6737" s="80">
        <v>42649</v>
      </c>
      <c r="B6737" s="81">
        <v>22</v>
      </c>
      <c r="H6737" s="501">
        <v>129.31200000000001</v>
      </c>
    </row>
    <row r="6738" spans="1:8" x14ac:dyDescent="0.2">
      <c r="A6738" s="80">
        <v>42649</v>
      </c>
      <c r="B6738" s="81">
        <v>23</v>
      </c>
      <c r="H6738" s="501">
        <v>114.03999999999999</v>
      </c>
    </row>
    <row r="6739" spans="1:8" x14ac:dyDescent="0.2">
      <c r="A6739" s="80">
        <v>42649</v>
      </c>
      <c r="B6739" s="81">
        <v>24</v>
      </c>
      <c r="H6739" s="501">
        <v>101.788</v>
      </c>
    </row>
    <row r="6740" spans="1:8" x14ac:dyDescent="0.2">
      <c r="A6740" s="80">
        <v>42650</v>
      </c>
      <c r="B6740" s="81">
        <v>1</v>
      </c>
      <c r="H6740" s="501">
        <v>92.932000000000016</v>
      </c>
    </row>
    <row r="6741" spans="1:8" x14ac:dyDescent="0.2">
      <c r="A6741" s="80">
        <v>42650</v>
      </c>
      <c r="B6741" s="81">
        <v>2</v>
      </c>
      <c r="H6741" s="501">
        <v>86.952000000000012</v>
      </c>
    </row>
    <row r="6742" spans="1:8" x14ac:dyDescent="0.2">
      <c r="A6742" s="80">
        <v>42650</v>
      </c>
      <c r="B6742" s="81">
        <v>3</v>
      </c>
      <c r="H6742" s="501">
        <v>82.603999999999999</v>
      </c>
    </row>
    <row r="6743" spans="1:8" x14ac:dyDescent="0.2">
      <c r="A6743" s="80">
        <v>42650</v>
      </c>
      <c r="B6743" s="81">
        <v>4</v>
      </c>
      <c r="H6743" s="501">
        <v>81.95999999999998</v>
      </c>
    </row>
    <row r="6744" spans="1:8" x14ac:dyDescent="0.2">
      <c r="A6744" s="80">
        <v>42650</v>
      </c>
      <c r="B6744" s="81">
        <v>5</v>
      </c>
      <c r="H6744" s="501">
        <v>83.883999999999986</v>
      </c>
    </row>
    <row r="6745" spans="1:8" x14ac:dyDescent="0.2">
      <c r="A6745" s="80">
        <v>42650</v>
      </c>
      <c r="B6745" s="81">
        <v>6</v>
      </c>
      <c r="H6745" s="501">
        <v>92.144000000000005</v>
      </c>
    </row>
    <row r="6746" spans="1:8" x14ac:dyDescent="0.2">
      <c r="A6746" s="80">
        <v>42650</v>
      </c>
      <c r="B6746" s="81">
        <v>7</v>
      </c>
      <c r="H6746" s="501">
        <v>104.676</v>
      </c>
    </row>
    <row r="6747" spans="1:8" x14ac:dyDescent="0.2">
      <c r="A6747" s="80">
        <v>42650</v>
      </c>
      <c r="B6747" s="81">
        <v>8</v>
      </c>
      <c r="H6747" s="501">
        <v>110.11999999999998</v>
      </c>
    </row>
    <row r="6748" spans="1:8" x14ac:dyDescent="0.2">
      <c r="A6748" s="80">
        <v>42650</v>
      </c>
      <c r="B6748" s="81">
        <v>9</v>
      </c>
      <c r="H6748" s="501">
        <v>122.396</v>
      </c>
    </row>
    <row r="6749" spans="1:8" x14ac:dyDescent="0.2">
      <c r="A6749" s="80">
        <v>42650</v>
      </c>
      <c r="B6749" s="81">
        <v>10</v>
      </c>
      <c r="H6749" s="501">
        <v>133.68600000000001</v>
      </c>
    </row>
    <row r="6750" spans="1:8" x14ac:dyDescent="0.2">
      <c r="A6750" s="80">
        <v>42650</v>
      </c>
      <c r="B6750" s="81">
        <v>11</v>
      </c>
      <c r="H6750" s="501">
        <v>143.65000000000003</v>
      </c>
    </row>
    <row r="6751" spans="1:8" x14ac:dyDescent="0.2">
      <c r="A6751" s="80">
        <v>42650</v>
      </c>
      <c r="B6751" s="81">
        <v>12</v>
      </c>
      <c r="H6751" s="501">
        <v>151.828</v>
      </c>
    </row>
    <row r="6752" spans="1:8" x14ac:dyDescent="0.2">
      <c r="A6752" s="80">
        <v>42650</v>
      </c>
      <c r="B6752" s="81">
        <v>13</v>
      </c>
      <c r="H6752" s="501">
        <v>160.108</v>
      </c>
    </row>
    <row r="6753" spans="1:8" x14ac:dyDescent="0.2">
      <c r="A6753" s="80">
        <v>42650</v>
      </c>
      <c r="B6753" s="81">
        <v>14</v>
      </c>
      <c r="H6753" s="501">
        <v>166.94399999999999</v>
      </c>
    </row>
    <row r="6754" spans="1:8" x14ac:dyDescent="0.2">
      <c r="A6754" s="80">
        <v>42650</v>
      </c>
      <c r="B6754" s="81">
        <v>15</v>
      </c>
      <c r="H6754" s="501">
        <v>175.65</v>
      </c>
    </row>
    <row r="6755" spans="1:8" x14ac:dyDescent="0.2">
      <c r="A6755" s="80">
        <v>42650</v>
      </c>
      <c r="B6755" s="81">
        <v>16</v>
      </c>
      <c r="H6755" s="501">
        <v>182.60000000000005</v>
      </c>
    </row>
    <row r="6756" spans="1:8" x14ac:dyDescent="0.2">
      <c r="A6756" s="80">
        <v>42650</v>
      </c>
      <c r="B6756" s="81">
        <v>17</v>
      </c>
      <c r="H6756" s="501">
        <v>184.97800000000004</v>
      </c>
    </row>
    <row r="6757" spans="1:8" x14ac:dyDescent="0.2">
      <c r="A6757" s="80">
        <v>42650</v>
      </c>
      <c r="B6757" s="81">
        <v>18</v>
      </c>
      <c r="H6757" s="501">
        <v>176.98399999999998</v>
      </c>
    </row>
    <row r="6758" spans="1:8" x14ac:dyDescent="0.2">
      <c r="A6758" s="80">
        <v>42650</v>
      </c>
      <c r="B6758" s="81">
        <v>19</v>
      </c>
      <c r="H6758" s="501">
        <v>165.81200000000001</v>
      </c>
    </row>
    <row r="6759" spans="1:8" x14ac:dyDescent="0.2">
      <c r="A6759" s="80">
        <v>42650</v>
      </c>
      <c r="B6759" s="81">
        <v>20</v>
      </c>
      <c r="H6759" s="501">
        <v>158.42799999999997</v>
      </c>
    </row>
    <row r="6760" spans="1:8" x14ac:dyDescent="0.2">
      <c r="A6760" s="80">
        <v>42650</v>
      </c>
      <c r="B6760" s="81">
        <v>21</v>
      </c>
      <c r="H6760" s="501">
        <v>147.66399999999999</v>
      </c>
    </row>
    <row r="6761" spans="1:8" x14ac:dyDescent="0.2">
      <c r="A6761" s="80">
        <v>42650</v>
      </c>
      <c r="B6761" s="81">
        <v>22</v>
      </c>
      <c r="H6761" s="501">
        <v>136</v>
      </c>
    </row>
    <row r="6762" spans="1:8" x14ac:dyDescent="0.2">
      <c r="A6762" s="80">
        <v>42650</v>
      </c>
      <c r="B6762" s="81">
        <v>23</v>
      </c>
      <c r="H6762" s="501">
        <v>121.688</v>
      </c>
    </row>
    <row r="6763" spans="1:8" x14ac:dyDescent="0.2">
      <c r="A6763" s="80">
        <v>42650</v>
      </c>
      <c r="B6763" s="81">
        <v>24</v>
      </c>
      <c r="H6763" s="501">
        <v>108.91199999999999</v>
      </c>
    </row>
    <row r="6764" spans="1:8" x14ac:dyDescent="0.2">
      <c r="A6764" s="80">
        <v>42651</v>
      </c>
      <c r="B6764" s="81">
        <v>1</v>
      </c>
      <c r="H6764" s="501">
        <v>98.94</v>
      </c>
    </row>
    <row r="6765" spans="1:8" x14ac:dyDescent="0.2">
      <c r="A6765" s="80">
        <v>42651</v>
      </c>
      <c r="B6765" s="81">
        <v>2</v>
      </c>
      <c r="H6765" s="501">
        <v>92.763999999999996</v>
      </c>
    </row>
    <row r="6766" spans="1:8" x14ac:dyDescent="0.2">
      <c r="A6766" s="80">
        <v>42651</v>
      </c>
      <c r="B6766" s="81">
        <v>3</v>
      </c>
      <c r="H6766" s="501">
        <v>87.891999999999996</v>
      </c>
    </row>
    <row r="6767" spans="1:8" x14ac:dyDescent="0.2">
      <c r="A6767" s="80">
        <v>42651</v>
      </c>
      <c r="B6767" s="81">
        <v>4</v>
      </c>
      <c r="H6767" s="501">
        <v>85.611999999999995</v>
      </c>
    </row>
    <row r="6768" spans="1:8" x14ac:dyDescent="0.2">
      <c r="A6768" s="80">
        <v>42651</v>
      </c>
      <c r="B6768" s="81">
        <v>5</v>
      </c>
      <c r="H6768" s="501">
        <v>84.711999999999989</v>
      </c>
    </row>
    <row r="6769" spans="1:8" x14ac:dyDescent="0.2">
      <c r="A6769" s="80">
        <v>42651</v>
      </c>
      <c r="B6769" s="81">
        <v>6</v>
      </c>
      <c r="H6769" s="501">
        <v>85.566000000000017</v>
      </c>
    </row>
    <row r="6770" spans="1:8" x14ac:dyDescent="0.2">
      <c r="A6770" s="80">
        <v>42651</v>
      </c>
      <c r="B6770" s="81">
        <v>7</v>
      </c>
      <c r="H6770" s="501">
        <v>90.438000000000002</v>
      </c>
    </row>
    <row r="6771" spans="1:8" x14ac:dyDescent="0.2">
      <c r="A6771" s="80">
        <v>42651</v>
      </c>
      <c r="B6771" s="81">
        <v>8</v>
      </c>
      <c r="H6771" s="501">
        <v>94.68</v>
      </c>
    </row>
    <row r="6772" spans="1:8" x14ac:dyDescent="0.2">
      <c r="A6772" s="80">
        <v>42651</v>
      </c>
      <c r="B6772" s="81">
        <v>9</v>
      </c>
      <c r="H6772" s="501">
        <v>108.95</v>
      </c>
    </row>
    <row r="6773" spans="1:8" x14ac:dyDescent="0.2">
      <c r="A6773" s="80">
        <v>42651</v>
      </c>
      <c r="B6773" s="81">
        <v>10</v>
      </c>
      <c r="H6773" s="501">
        <v>121.98399999999999</v>
      </c>
    </row>
    <row r="6774" spans="1:8" x14ac:dyDescent="0.2">
      <c r="A6774" s="80">
        <v>42651</v>
      </c>
      <c r="B6774" s="81">
        <v>11</v>
      </c>
      <c r="H6774" s="501">
        <v>131.42999999999998</v>
      </c>
    </row>
    <row r="6775" spans="1:8" x14ac:dyDescent="0.2">
      <c r="A6775" s="80">
        <v>42651</v>
      </c>
      <c r="B6775" s="81">
        <v>12</v>
      </c>
      <c r="H6775" s="501">
        <v>140.65599999999998</v>
      </c>
    </row>
    <row r="6776" spans="1:8" x14ac:dyDescent="0.2">
      <c r="A6776" s="80">
        <v>42651</v>
      </c>
      <c r="B6776" s="81">
        <v>13</v>
      </c>
      <c r="H6776" s="501">
        <v>151.35400000000001</v>
      </c>
    </row>
    <row r="6777" spans="1:8" x14ac:dyDescent="0.2">
      <c r="A6777" s="80">
        <v>42651</v>
      </c>
      <c r="B6777" s="81">
        <v>14</v>
      </c>
      <c r="H6777" s="501">
        <v>158.08000000000001</v>
      </c>
    </row>
    <row r="6778" spans="1:8" x14ac:dyDescent="0.2">
      <c r="A6778" s="80">
        <v>42651</v>
      </c>
      <c r="B6778" s="81">
        <v>15</v>
      </c>
      <c r="H6778" s="501">
        <v>167.66800000000001</v>
      </c>
    </row>
    <row r="6779" spans="1:8" x14ac:dyDescent="0.2">
      <c r="A6779" s="80">
        <v>42651</v>
      </c>
      <c r="B6779" s="81">
        <v>16</v>
      </c>
      <c r="H6779" s="501">
        <v>173.57599999999999</v>
      </c>
    </row>
    <row r="6780" spans="1:8" x14ac:dyDescent="0.2">
      <c r="A6780" s="80">
        <v>42651</v>
      </c>
      <c r="B6780" s="81">
        <v>17</v>
      </c>
      <c r="H6780" s="501">
        <v>172.33799999999999</v>
      </c>
    </row>
    <row r="6781" spans="1:8" x14ac:dyDescent="0.2">
      <c r="A6781" s="80">
        <v>42651</v>
      </c>
      <c r="B6781" s="81">
        <v>18</v>
      </c>
      <c r="H6781" s="501">
        <v>164.65799999999999</v>
      </c>
    </row>
    <row r="6782" spans="1:8" x14ac:dyDescent="0.2">
      <c r="A6782" s="80">
        <v>42651</v>
      </c>
      <c r="B6782" s="81">
        <v>19</v>
      </c>
      <c r="H6782" s="501">
        <v>155.20000000000002</v>
      </c>
    </row>
    <row r="6783" spans="1:8" x14ac:dyDescent="0.2">
      <c r="A6783" s="80">
        <v>42651</v>
      </c>
      <c r="B6783" s="81">
        <v>20</v>
      </c>
      <c r="H6783" s="501">
        <v>149.75200000000001</v>
      </c>
    </row>
    <row r="6784" spans="1:8" x14ac:dyDescent="0.2">
      <c r="A6784" s="80">
        <v>42651</v>
      </c>
      <c r="B6784" s="81">
        <v>21</v>
      </c>
      <c r="H6784" s="501">
        <v>139.26</v>
      </c>
    </row>
    <row r="6785" spans="1:8" x14ac:dyDescent="0.2">
      <c r="A6785" s="80">
        <v>42651</v>
      </c>
      <c r="B6785" s="81">
        <v>22</v>
      </c>
      <c r="H6785" s="501">
        <v>129.16400000000002</v>
      </c>
    </row>
    <row r="6786" spans="1:8" x14ac:dyDescent="0.2">
      <c r="A6786" s="80">
        <v>42651</v>
      </c>
      <c r="B6786" s="81">
        <v>23</v>
      </c>
      <c r="H6786" s="501">
        <v>118.14000000000001</v>
      </c>
    </row>
    <row r="6787" spans="1:8" x14ac:dyDescent="0.2">
      <c r="A6787" s="80">
        <v>42651</v>
      </c>
      <c r="B6787" s="81">
        <v>24</v>
      </c>
      <c r="H6787" s="501">
        <v>107.23600000000002</v>
      </c>
    </row>
    <row r="6788" spans="1:8" x14ac:dyDescent="0.2">
      <c r="A6788" s="80">
        <v>42652</v>
      </c>
      <c r="B6788" s="81">
        <v>1</v>
      </c>
      <c r="H6788" s="501">
        <v>97.531999999999996</v>
      </c>
    </row>
    <row r="6789" spans="1:8" x14ac:dyDescent="0.2">
      <c r="A6789" s="80">
        <v>42652</v>
      </c>
      <c r="B6789" s="81">
        <v>2</v>
      </c>
      <c r="H6789" s="501">
        <v>90.915999999999997</v>
      </c>
    </row>
    <row r="6790" spans="1:8" x14ac:dyDescent="0.2">
      <c r="A6790" s="80">
        <v>42652</v>
      </c>
      <c r="B6790" s="81">
        <v>3</v>
      </c>
      <c r="H6790" s="501">
        <v>86.591999999999999</v>
      </c>
    </row>
    <row r="6791" spans="1:8" x14ac:dyDescent="0.2">
      <c r="A6791" s="80">
        <v>42652</v>
      </c>
      <c r="B6791" s="81">
        <v>4</v>
      </c>
      <c r="H6791" s="501">
        <v>83.856000000000023</v>
      </c>
    </row>
    <row r="6792" spans="1:8" x14ac:dyDescent="0.2">
      <c r="A6792" s="80">
        <v>42652</v>
      </c>
      <c r="B6792" s="81">
        <v>5</v>
      </c>
      <c r="H6792" s="501">
        <v>83.315999999999988</v>
      </c>
    </row>
    <row r="6793" spans="1:8" x14ac:dyDescent="0.2">
      <c r="A6793" s="80">
        <v>42652</v>
      </c>
      <c r="B6793" s="81">
        <v>6</v>
      </c>
      <c r="H6793" s="501">
        <v>85.388000000000005</v>
      </c>
    </row>
    <row r="6794" spans="1:8" x14ac:dyDescent="0.2">
      <c r="A6794" s="80">
        <v>42652</v>
      </c>
      <c r="B6794" s="81">
        <v>7</v>
      </c>
      <c r="H6794" s="501">
        <v>88.207999999999998</v>
      </c>
    </row>
    <row r="6795" spans="1:8" x14ac:dyDescent="0.2">
      <c r="A6795" s="80">
        <v>42652</v>
      </c>
      <c r="B6795" s="81">
        <v>8</v>
      </c>
      <c r="H6795" s="501">
        <v>89.699999999999989</v>
      </c>
    </row>
    <row r="6796" spans="1:8" x14ac:dyDescent="0.2">
      <c r="A6796" s="80">
        <v>42652</v>
      </c>
      <c r="B6796" s="81">
        <v>9</v>
      </c>
      <c r="H6796" s="501">
        <v>100.14399999999999</v>
      </c>
    </row>
    <row r="6797" spans="1:8" x14ac:dyDescent="0.2">
      <c r="A6797" s="80">
        <v>42652</v>
      </c>
      <c r="B6797" s="81">
        <v>10</v>
      </c>
      <c r="H6797" s="501">
        <v>109.34599999999999</v>
      </c>
    </row>
    <row r="6798" spans="1:8" x14ac:dyDescent="0.2">
      <c r="A6798" s="80">
        <v>42652</v>
      </c>
      <c r="B6798" s="81">
        <v>11</v>
      </c>
      <c r="H6798" s="501">
        <v>119.80999999999999</v>
      </c>
    </row>
    <row r="6799" spans="1:8" x14ac:dyDescent="0.2">
      <c r="A6799" s="80">
        <v>42652</v>
      </c>
      <c r="B6799" s="81">
        <v>12</v>
      </c>
      <c r="H6799" s="501">
        <v>129.756</v>
      </c>
    </row>
    <row r="6800" spans="1:8" x14ac:dyDescent="0.2">
      <c r="A6800" s="80">
        <v>42652</v>
      </c>
      <c r="B6800" s="81">
        <v>13</v>
      </c>
      <c r="H6800" s="501">
        <v>140.46199999999999</v>
      </c>
    </row>
    <row r="6801" spans="1:8" x14ac:dyDescent="0.2">
      <c r="A6801" s="80">
        <v>42652</v>
      </c>
      <c r="B6801" s="81">
        <v>14</v>
      </c>
      <c r="H6801" s="501">
        <v>151.554</v>
      </c>
    </row>
    <row r="6802" spans="1:8" x14ac:dyDescent="0.2">
      <c r="A6802" s="80">
        <v>42652</v>
      </c>
      <c r="B6802" s="81">
        <v>15</v>
      </c>
      <c r="H6802" s="501">
        <v>163.77199999999999</v>
      </c>
    </row>
    <row r="6803" spans="1:8" x14ac:dyDescent="0.2">
      <c r="A6803" s="80">
        <v>42652</v>
      </c>
      <c r="B6803" s="81">
        <v>16</v>
      </c>
      <c r="H6803" s="501">
        <v>171.75000000000003</v>
      </c>
    </row>
    <row r="6804" spans="1:8" x14ac:dyDescent="0.2">
      <c r="A6804" s="80">
        <v>42652</v>
      </c>
      <c r="B6804" s="81">
        <v>17</v>
      </c>
      <c r="H6804" s="501">
        <v>170.80799999999999</v>
      </c>
    </row>
    <row r="6805" spans="1:8" x14ac:dyDescent="0.2">
      <c r="A6805" s="80">
        <v>42652</v>
      </c>
      <c r="B6805" s="81">
        <v>18</v>
      </c>
      <c r="H6805" s="501">
        <v>164.624</v>
      </c>
    </row>
    <row r="6806" spans="1:8" x14ac:dyDescent="0.2">
      <c r="A6806" s="80">
        <v>42652</v>
      </c>
      <c r="B6806" s="81">
        <v>19</v>
      </c>
      <c r="H6806" s="501">
        <v>159.78</v>
      </c>
    </row>
    <row r="6807" spans="1:8" x14ac:dyDescent="0.2">
      <c r="A6807" s="80">
        <v>42652</v>
      </c>
      <c r="B6807" s="81">
        <v>20</v>
      </c>
      <c r="H6807" s="501">
        <v>156.37200000000001</v>
      </c>
    </row>
    <row r="6808" spans="1:8" x14ac:dyDescent="0.2">
      <c r="A6808" s="80">
        <v>42652</v>
      </c>
      <c r="B6808" s="81">
        <v>21</v>
      </c>
      <c r="H6808" s="501">
        <v>147.1</v>
      </c>
    </row>
    <row r="6809" spans="1:8" x14ac:dyDescent="0.2">
      <c r="A6809" s="80">
        <v>42652</v>
      </c>
      <c r="B6809" s="81">
        <v>22</v>
      </c>
      <c r="H6809" s="501">
        <v>135.15600000000001</v>
      </c>
    </row>
    <row r="6810" spans="1:8" x14ac:dyDescent="0.2">
      <c r="A6810" s="80">
        <v>42652</v>
      </c>
      <c r="B6810" s="81">
        <v>23</v>
      </c>
      <c r="H6810" s="501">
        <v>121.48399999999999</v>
      </c>
    </row>
    <row r="6811" spans="1:8" x14ac:dyDescent="0.2">
      <c r="A6811" s="80">
        <v>42652</v>
      </c>
      <c r="B6811" s="81">
        <v>24</v>
      </c>
      <c r="H6811" s="501">
        <v>108.39999999999998</v>
      </c>
    </row>
    <row r="6812" spans="1:8" x14ac:dyDescent="0.2">
      <c r="A6812" s="80">
        <v>42653</v>
      </c>
      <c r="B6812" s="81">
        <v>1</v>
      </c>
      <c r="H6812" s="501">
        <v>98.32</v>
      </c>
    </row>
    <row r="6813" spans="1:8" x14ac:dyDescent="0.2">
      <c r="A6813" s="80">
        <v>42653</v>
      </c>
      <c r="B6813" s="81">
        <v>2</v>
      </c>
      <c r="H6813" s="501">
        <v>92.13600000000001</v>
      </c>
    </row>
    <row r="6814" spans="1:8" x14ac:dyDescent="0.2">
      <c r="A6814" s="80">
        <v>42653</v>
      </c>
      <c r="B6814" s="81">
        <v>3</v>
      </c>
      <c r="H6814" s="501">
        <v>88.091999999999999</v>
      </c>
    </row>
    <row r="6815" spans="1:8" x14ac:dyDescent="0.2">
      <c r="A6815" s="80">
        <v>42653</v>
      </c>
      <c r="B6815" s="81">
        <v>4</v>
      </c>
      <c r="H6815" s="501">
        <v>87.72</v>
      </c>
    </row>
    <row r="6816" spans="1:8" x14ac:dyDescent="0.2">
      <c r="A6816" s="80">
        <v>42653</v>
      </c>
      <c r="B6816" s="81">
        <v>5</v>
      </c>
      <c r="H6816" s="501">
        <v>91.971999999999994</v>
      </c>
    </row>
    <row r="6817" spans="1:8" x14ac:dyDescent="0.2">
      <c r="A6817" s="80">
        <v>42653</v>
      </c>
      <c r="B6817" s="81">
        <v>6</v>
      </c>
      <c r="H6817" s="501">
        <v>100.84400000000002</v>
      </c>
    </row>
    <row r="6818" spans="1:8" x14ac:dyDescent="0.2">
      <c r="A6818" s="80">
        <v>42653</v>
      </c>
      <c r="B6818" s="81">
        <v>7</v>
      </c>
      <c r="H6818" s="501">
        <v>112.74399999999999</v>
      </c>
    </row>
    <row r="6819" spans="1:8" x14ac:dyDescent="0.2">
      <c r="A6819" s="80">
        <v>42653</v>
      </c>
      <c r="B6819" s="81">
        <v>8</v>
      </c>
      <c r="H6819" s="501">
        <v>118.86799999999999</v>
      </c>
    </row>
    <row r="6820" spans="1:8" x14ac:dyDescent="0.2">
      <c r="A6820" s="80">
        <v>42653</v>
      </c>
      <c r="B6820" s="81">
        <v>9</v>
      </c>
      <c r="H6820" s="501">
        <v>131.02000000000001</v>
      </c>
    </row>
    <row r="6821" spans="1:8" x14ac:dyDescent="0.2">
      <c r="A6821" s="80">
        <v>42653</v>
      </c>
      <c r="B6821" s="81">
        <v>10</v>
      </c>
      <c r="H6821" s="501">
        <v>142.57600000000002</v>
      </c>
    </row>
    <row r="6822" spans="1:8" x14ac:dyDescent="0.2">
      <c r="A6822" s="80">
        <v>42653</v>
      </c>
      <c r="B6822" s="81">
        <v>11</v>
      </c>
      <c r="H6822" s="501">
        <v>152.066</v>
      </c>
    </row>
    <row r="6823" spans="1:8" x14ac:dyDescent="0.2">
      <c r="A6823" s="80">
        <v>42653</v>
      </c>
      <c r="B6823" s="81">
        <v>12</v>
      </c>
      <c r="H6823" s="501">
        <v>161.36799999999999</v>
      </c>
    </row>
    <row r="6824" spans="1:8" x14ac:dyDescent="0.2">
      <c r="A6824" s="80">
        <v>42653</v>
      </c>
      <c r="B6824" s="81">
        <v>13</v>
      </c>
      <c r="H6824" s="501">
        <v>169.82599999999999</v>
      </c>
    </row>
    <row r="6825" spans="1:8" x14ac:dyDescent="0.2">
      <c r="A6825" s="80">
        <v>42653</v>
      </c>
      <c r="B6825" s="81">
        <v>14</v>
      </c>
      <c r="H6825" s="501">
        <v>179.15600000000003</v>
      </c>
    </row>
    <row r="6826" spans="1:8" x14ac:dyDescent="0.2">
      <c r="A6826" s="80">
        <v>42653</v>
      </c>
      <c r="B6826" s="81">
        <v>15</v>
      </c>
      <c r="H6826" s="501">
        <v>188.43</v>
      </c>
    </row>
    <row r="6827" spans="1:8" x14ac:dyDescent="0.2">
      <c r="A6827" s="80">
        <v>42653</v>
      </c>
      <c r="B6827" s="81">
        <v>16</v>
      </c>
      <c r="H6827" s="501">
        <v>192.51599999999999</v>
      </c>
    </row>
    <row r="6828" spans="1:8" x14ac:dyDescent="0.2">
      <c r="A6828" s="80">
        <v>42653</v>
      </c>
      <c r="B6828" s="81">
        <v>17</v>
      </c>
      <c r="H6828" s="501">
        <v>187.44799999999998</v>
      </c>
    </row>
    <row r="6829" spans="1:8" x14ac:dyDescent="0.2">
      <c r="A6829" s="80">
        <v>42653</v>
      </c>
      <c r="B6829" s="81">
        <v>18</v>
      </c>
      <c r="H6829" s="501">
        <v>170.42800000000003</v>
      </c>
    </row>
    <row r="6830" spans="1:8" x14ac:dyDescent="0.2">
      <c r="A6830" s="80">
        <v>42653</v>
      </c>
      <c r="B6830" s="81">
        <v>19</v>
      </c>
      <c r="H6830" s="501">
        <v>161.6711</v>
      </c>
    </row>
    <row r="6831" spans="1:8" x14ac:dyDescent="0.2">
      <c r="A6831" s="80">
        <v>42653</v>
      </c>
      <c r="B6831" s="81">
        <v>20</v>
      </c>
      <c r="H6831" s="501">
        <v>156.65840000000003</v>
      </c>
    </row>
    <row r="6832" spans="1:8" x14ac:dyDescent="0.2">
      <c r="A6832" s="80">
        <v>42653</v>
      </c>
      <c r="B6832" s="81">
        <v>21</v>
      </c>
      <c r="H6832" s="501">
        <v>148.7577</v>
      </c>
    </row>
    <row r="6833" spans="1:8" x14ac:dyDescent="0.2">
      <c r="A6833" s="80">
        <v>42653</v>
      </c>
      <c r="B6833" s="81">
        <v>22</v>
      </c>
      <c r="H6833" s="501">
        <v>137.21710000000002</v>
      </c>
    </row>
    <row r="6834" spans="1:8" x14ac:dyDescent="0.2">
      <c r="A6834" s="80">
        <v>42653</v>
      </c>
      <c r="B6834" s="81">
        <v>23</v>
      </c>
      <c r="H6834" s="501">
        <v>121.6148</v>
      </c>
    </row>
    <row r="6835" spans="1:8" x14ac:dyDescent="0.2">
      <c r="A6835" s="80">
        <v>42653</v>
      </c>
      <c r="B6835" s="81">
        <v>24</v>
      </c>
      <c r="H6835" s="501">
        <v>108.17200000000001</v>
      </c>
    </row>
    <row r="6836" spans="1:8" x14ac:dyDescent="0.2">
      <c r="A6836" s="80">
        <v>42654</v>
      </c>
      <c r="B6836" s="81">
        <v>1</v>
      </c>
      <c r="H6836" s="501">
        <v>98.27200000000002</v>
      </c>
    </row>
    <row r="6837" spans="1:8" x14ac:dyDescent="0.2">
      <c r="A6837" s="80">
        <v>42654</v>
      </c>
      <c r="B6837" s="81">
        <v>2</v>
      </c>
      <c r="H6837" s="501">
        <v>91.511999999999986</v>
      </c>
    </row>
    <row r="6838" spans="1:8" x14ac:dyDescent="0.2">
      <c r="A6838" s="80">
        <v>42654</v>
      </c>
      <c r="B6838" s="81">
        <v>3</v>
      </c>
      <c r="H6838" s="501">
        <v>86.98</v>
      </c>
    </row>
    <row r="6839" spans="1:8" x14ac:dyDescent="0.2">
      <c r="A6839" s="80">
        <v>42654</v>
      </c>
      <c r="B6839" s="81">
        <v>4</v>
      </c>
      <c r="H6839" s="501">
        <v>85.103999999999999</v>
      </c>
    </row>
    <row r="6840" spans="1:8" x14ac:dyDescent="0.2">
      <c r="A6840" s="80">
        <v>42654</v>
      </c>
      <c r="B6840" s="81">
        <v>5</v>
      </c>
      <c r="H6840" s="501">
        <v>87.635999999999996</v>
      </c>
    </row>
    <row r="6841" spans="1:8" x14ac:dyDescent="0.2">
      <c r="A6841" s="80">
        <v>42654</v>
      </c>
      <c r="B6841" s="81">
        <v>6</v>
      </c>
      <c r="H6841" s="501">
        <v>97.036000000000016</v>
      </c>
    </row>
    <row r="6842" spans="1:8" x14ac:dyDescent="0.2">
      <c r="A6842" s="80">
        <v>42654</v>
      </c>
      <c r="B6842" s="81">
        <v>7</v>
      </c>
      <c r="H6842" s="501">
        <v>110.60400000000001</v>
      </c>
    </row>
    <row r="6843" spans="1:8" x14ac:dyDescent="0.2">
      <c r="A6843" s="80">
        <v>42654</v>
      </c>
      <c r="B6843" s="81">
        <v>8</v>
      </c>
      <c r="H6843" s="501">
        <v>116.59199999999998</v>
      </c>
    </row>
    <row r="6844" spans="1:8" x14ac:dyDescent="0.2">
      <c r="A6844" s="80">
        <v>42654</v>
      </c>
      <c r="B6844" s="81">
        <v>9</v>
      </c>
      <c r="H6844" s="501">
        <v>126.392</v>
      </c>
    </row>
    <row r="6845" spans="1:8" x14ac:dyDescent="0.2">
      <c r="A6845" s="80">
        <v>42654</v>
      </c>
      <c r="B6845" s="81">
        <v>10</v>
      </c>
      <c r="H6845" s="501">
        <v>134.54</v>
      </c>
    </row>
    <row r="6846" spans="1:8" x14ac:dyDescent="0.2">
      <c r="A6846" s="80">
        <v>42654</v>
      </c>
      <c r="B6846" s="81">
        <v>11</v>
      </c>
      <c r="H6846" s="501">
        <v>140.84399999999999</v>
      </c>
    </row>
    <row r="6847" spans="1:8" x14ac:dyDescent="0.2">
      <c r="A6847" s="80">
        <v>42654</v>
      </c>
      <c r="B6847" s="81">
        <v>12</v>
      </c>
      <c r="H6847" s="501">
        <v>145.36200000000002</v>
      </c>
    </row>
    <row r="6848" spans="1:8" x14ac:dyDescent="0.2">
      <c r="A6848" s="80">
        <v>42654</v>
      </c>
      <c r="B6848" s="81">
        <v>13</v>
      </c>
      <c r="H6848" s="501">
        <v>150.38200000000001</v>
      </c>
    </row>
    <row r="6849" spans="1:8" x14ac:dyDescent="0.2">
      <c r="A6849" s="80">
        <v>42654</v>
      </c>
      <c r="B6849" s="81">
        <v>14</v>
      </c>
      <c r="H6849" s="501">
        <v>153.76599999999999</v>
      </c>
    </row>
    <row r="6850" spans="1:8" x14ac:dyDescent="0.2">
      <c r="A6850" s="80">
        <v>42654</v>
      </c>
      <c r="B6850" s="81">
        <v>15</v>
      </c>
      <c r="H6850" s="501">
        <v>158.22800000000001</v>
      </c>
    </row>
    <row r="6851" spans="1:8" x14ac:dyDescent="0.2">
      <c r="A6851" s="80">
        <v>42654</v>
      </c>
      <c r="B6851" s="81">
        <v>16</v>
      </c>
      <c r="H6851" s="501">
        <v>160.42000000000002</v>
      </c>
    </row>
    <row r="6852" spans="1:8" x14ac:dyDescent="0.2">
      <c r="A6852" s="80">
        <v>42654</v>
      </c>
      <c r="B6852" s="81">
        <v>17</v>
      </c>
      <c r="H6852" s="501">
        <v>158.53400000000002</v>
      </c>
    </row>
    <row r="6853" spans="1:8" x14ac:dyDescent="0.2">
      <c r="A6853" s="80">
        <v>42654</v>
      </c>
      <c r="B6853" s="81">
        <v>18</v>
      </c>
      <c r="H6853" s="501">
        <v>151.154</v>
      </c>
    </row>
    <row r="6854" spans="1:8" x14ac:dyDescent="0.2">
      <c r="A6854" s="80">
        <v>42654</v>
      </c>
      <c r="B6854" s="81">
        <v>19</v>
      </c>
      <c r="H6854" s="501">
        <v>144.32</v>
      </c>
    </row>
    <row r="6855" spans="1:8" x14ac:dyDescent="0.2">
      <c r="A6855" s="80">
        <v>42654</v>
      </c>
      <c r="B6855" s="81">
        <v>20</v>
      </c>
      <c r="H6855" s="501">
        <v>143.14600000000002</v>
      </c>
    </row>
    <row r="6856" spans="1:8" x14ac:dyDescent="0.2">
      <c r="A6856" s="80">
        <v>42654</v>
      </c>
      <c r="B6856" s="81">
        <v>21</v>
      </c>
      <c r="H6856" s="501">
        <v>135.392</v>
      </c>
    </row>
    <row r="6857" spans="1:8" x14ac:dyDescent="0.2">
      <c r="A6857" s="80">
        <v>42654</v>
      </c>
      <c r="B6857" s="81">
        <v>22</v>
      </c>
      <c r="H6857" s="501">
        <v>125.60799999999999</v>
      </c>
    </row>
    <row r="6858" spans="1:8" x14ac:dyDescent="0.2">
      <c r="A6858" s="80">
        <v>42654</v>
      </c>
      <c r="B6858" s="81">
        <v>23</v>
      </c>
      <c r="H6858" s="501">
        <v>111.88</v>
      </c>
    </row>
    <row r="6859" spans="1:8" x14ac:dyDescent="0.2">
      <c r="A6859" s="80">
        <v>42654</v>
      </c>
      <c r="B6859" s="81">
        <v>24</v>
      </c>
      <c r="H6859" s="501">
        <v>100.13599999999998</v>
      </c>
    </row>
    <row r="6860" spans="1:8" x14ac:dyDescent="0.2">
      <c r="A6860" s="80">
        <v>42655</v>
      </c>
      <c r="B6860" s="81">
        <v>1</v>
      </c>
      <c r="H6860" s="501">
        <v>90.832000000000008</v>
      </c>
    </row>
    <row r="6861" spans="1:8" x14ac:dyDescent="0.2">
      <c r="A6861" s="80">
        <v>42655</v>
      </c>
      <c r="B6861" s="81">
        <v>2</v>
      </c>
      <c r="H6861" s="501">
        <v>85.187999999999988</v>
      </c>
    </row>
    <row r="6862" spans="1:8" x14ac:dyDescent="0.2">
      <c r="A6862" s="80">
        <v>42655</v>
      </c>
      <c r="B6862" s="81">
        <v>3</v>
      </c>
      <c r="H6862" s="501">
        <v>81.951999999999998</v>
      </c>
    </row>
    <row r="6863" spans="1:8" x14ac:dyDescent="0.2">
      <c r="A6863" s="80">
        <v>42655</v>
      </c>
      <c r="B6863" s="81">
        <v>4</v>
      </c>
      <c r="H6863" s="501">
        <v>80.948000000000008</v>
      </c>
    </row>
    <row r="6864" spans="1:8" x14ac:dyDescent="0.2">
      <c r="A6864" s="80">
        <v>42655</v>
      </c>
      <c r="B6864" s="81">
        <v>5</v>
      </c>
      <c r="H6864" s="501">
        <v>83.100000000000009</v>
      </c>
    </row>
    <row r="6865" spans="1:8" x14ac:dyDescent="0.2">
      <c r="A6865" s="80">
        <v>42655</v>
      </c>
      <c r="B6865" s="81">
        <v>6</v>
      </c>
      <c r="H6865" s="501">
        <v>91.903999999999996</v>
      </c>
    </row>
    <row r="6866" spans="1:8" x14ac:dyDescent="0.2">
      <c r="A6866" s="80">
        <v>42655</v>
      </c>
      <c r="B6866" s="81">
        <v>7</v>
      </c>
      <c r="H6866" s="501">
        <v>106.44000000000001</v>
      </c>
    </row>
    <row r="6867" spans="1:8" x14ac:dyDescent="0.2">
      <c r="A6867" s="80">
        <v>42655</v>
      </c>
      <c r="B6867" s="81">
        <v>8</v>
      </c>
      <c r="H6867" s="501">
        <v>114.532</v>
      </c>
    </row>
    <row r="6868" spans="1:8" x14ac:dyDescent="0.2">
      <c r="A6868" s="80">
        <v>42655</v>
      </c>
      <c r="B6868" s="81">
        <v>9</v>
      </c>
      <c r="H6868" s="501">
        <v>122.788</v>
      </c>
    </row>
    <row r="6869" spans="1:8" x14ac:dyDescent="0.2">
      <c r="A6869" s="80">
        <v>42655</v>
      </c>
      <c r="B6869" s="81">
        <v>10</v>
      </c>
      <c r="H6869" s="501">
        <v>128.69200000000001</v>
      </c>
    </row>
    <row r="6870" spans="1:8" x14ac:dyDescent="0.2">
      <c r="A6870" s="80">
        <v>42655</v>
      </c>
      <c r="B6870" s="81">
        <v>11</v>
      </c>
      <c r="H6870" s="501">
        <v>132.45200000000003</v>
      </c>
    </row>
    <row r="6871" spans="1:8" x14ac:dyDescent="0.2">
      <c r="A6871" s="80">
        <v>42655</v>
      </c>
      <c r="B6871" s="81">
        <v>12</v>
      </c>
      <c r="H6871" s="501">
        <v>134.41200000000001</v>
      </c>
    </row>
    <row r="6872" spans="1:8" x14ac:dyDescent="0.2">
      <c r="A6872" s="80">
        <v>42655</v>
      </c>
      <c r="B6872" s="81">
        <v>13</v>
      </c>
      <c r="H6872" s="501">
        <v>136.51600000000002</v>
      </c>
    </row>
    <row r="6873" spans="1:8" x14ac:dyDescent="0.2">
      <c r="A6873" s="80">
        <v>42655</v>
      </c>
      <c r="B6873" s="81">
        <v>14</v>
      </c>
      <c r="H6873" s="501">
        <v>139.71199999999999</v>
      </c>
    </row>
    <row r="6874" spans="1:8" x14ac:dyDescent="0.2">
      <c r="A6874" s="80">
        <v>42655</v>
      </c>
      <c r="B6874" s="81">
        <v>15</v>
      </c>
      <c r="H6874" s="501">
        <v>144.30799999999999</v>
      </c>
    </row>
    <row r="6875" spans="1:8" x14ac:dyDescent="0.2">
      <c r="A6875" s="80">
        <v>42655</v>
      </c>
      <c r="B6875" s="81">
        <v>16</v>
      </c>
      <c r="H6875" s="501">
        <v>145.92399999999998</v>
      </c>
    </row>
    <row r="6876" spans="1:8" x14ac:dyDescent="0.2">
      <c r="A6876" s="80">
        <v>42655</v>
      </c>
      <c r="B6876" s="81">
        <v>17</v>
      </c>
      <c r="H6876" s="501">
        <v>144.904</v>
      </c>
    </row>
    <row r="6877" spans="1:8" x14ac:dyDescent="0.2">
      <c r="A6877" s="80">
        <v>42655</v>
      </c>
      <c r="B6877" s="81">
        <v>18</v>
      </c>
      <c r="H6877" s="501">
        <v>140.316</v>
      </c>
    </row>
    <row r="6878" spans="1:8" x14ac:dyDescent="0.2">
      <c r="A6878" s="80">
        <v>42655</v>
      </c>
      <c r="B6878" s="81">
        <v>19</v>
      </c>
      <c r="H6878" s="501">
        <v>138.22000000000003</v>
      </c>
    </row>
    <row r="6879" spans="1:8" x14ac:dyDescent="0.2">
      <c r="A6879" s="80">
        <v>42655</v>
      </c>
      <c r="B6879" s="81">
        <v>20</v>
      </c>
      <c r="H6879" s="501">
        <v>135.78800000000001</v>
      </c>
    </row>
    <row r="6880" spans="1:8" x14ac:dyDescent="0.2">
      <c r="A6880" s="80">
        <v>42655</v>
      </c>
      <c r="B6880" s="81">
        <v>21</v>
      </c>
      <c r="H6880" s="501">
        <v>129.77599999999998</v>
      </c>
    </row>
    <row r="6881" spans="1:8" x14ac:dyDescent="0.2">
      <c r="A6881" s="80">
        <v>42655</v>
      </c>
      <c r="B6881" s="81">
        <v>22</v>
      </c>
      <c r="H6881" s="501">
        <v>119.896</v>
      </c>
    </row>
    <row r="6882" spans="1:8" x14ac:dyDescent="0.2">
      <c r="A6882" s="80">
        <v>42655</v>
      </c>
      <c r="B6882" s="81">
        <v>23</v>
      </c>
      <c r="H6882" s="501">
        <v>106.72000000000001</v>
      </c>
    </row>
    <row r="6883" spans="1:8" x14ac:dyDescent="0.2">
      <c r="A6883" s="80">
        <v>42655</v>
      </c>
      <c r="B6883" s="81">
        <v>24</v>
      </c>
      <c r="H6883" s="501">
        <v>95.26400000000001</v>
      </c>
    </row>
    <row r="6884" spans="1:8" x14ac:dyDescent="0.2">
      <c r="A6884" s="80">
        <v>42656</v>
      </c>
      <c r="B6884" s="81">
        <v>1</v>
      </c>
      <c r="H6884" s="501">
        <v>87.352000000000004</v>
      </c>
    </row>
    <row r="6885" spans="1:8" x14ac:dyDescent="0.2">
      <c r="A6885" s="80">
        <v>42656</v>
      </c>
      <c r="B6885" s="81">
        <v>2</v>
      </c>
      <c r="H6885" s="501">
        <v>82.231999999999999</v>
      </c>
    </row>
    <row r="6886" spans="1:8" x14ac:dyDescent="0.2">
      <c r="A6886" s="80">
        <v>42656</v>
      </c>
      <c r="B6886" s="81">
        <v>3</v>
      </c>
      <c r="H6886" s="501">
        <v>78.644000000000005</v>
      </c>
    </row>
    <row r="6887" spans="1:8" x14ac:dyDescent="0.2">
      <c r="A6887" s="80">
        <v>42656</v>
      </c>
      <c r="B6887" s="81">
        <v>4</v>
      </c>
      <c r="H6887" s="501">
        <v>77.556000000000012</v>
      </c>
    </row>
    <row r="6888" spans="1:8" x14ac:dyDescent="0.2">
      <c r="A6888" s="80">
        <v>42656</v>
      </c>
      <c r="B6888" s="81">
        <v>5</v>
      </c>
      <c r="H6888" s="501">
        <v>79.99199999999999</v>
      </c>
    </row>
    <row r="6889" spans="1:8" x14ac:dyDescent="0.2">
      <c r="A6889" s="80">
        <v>42656</v>
      </c>
      <c r="B6889" s="81">
        <v>6</v>
      </c>
      <c r="H6889" s="501">
        <v>88.828000000000003</v>
      </c>
    </row>
    <row r="6890" spans="1:8" x14ac:dyDescent="0.2">
      <c r="A6890" s="80">
        <v>42656</v>
      </c>
      <c r="B6890" s="81">
        <v>7</v>
      </c>
      <c r="H6890" s="501">
        <v>102.49600000000001</v>
      </c>
    </row>
    <row r="6891" spans="1:8" x14ac:dyDescent="0.2">
      <c r="A6891" s="80">
        <v>42656</v>
      </c>
      <c r="B6891" s="81">
        <v>8</v>
      </c>
      <c r="H6891" s="501">
        <v>108.16799999999999</v>
      </c>
    </row>
    <row r="6892" spans="1:8" x14ac:dyDescent="0.2">
      <c r="A6892" s="80">
        <v>42656</v>
      </c>
      <c r="B6892" s="81">
        <v>9</v>
      </c>
      <c r="H6892" s="501">
        <v>116.48399999999999</v>
      </c>
    </row>
    <row r="6893" spans="1:8" x14ac:dyDescent="0.2">
      <c r="A6893" s="80">
        <v>42656</v>
      </c>
      <c r="B6893" s="81">
        <v>10</v>
      </c>
      <c r="H6893" s="501">
        <v>123.89599999999999</v>
      </c>
    </row>
    <row r="6894" spans="1:8" x14ac:dyDescent="0.2">
      <c r="A6894" s="80">
        <v>42656</v>
      </c>
      <c r="B6894" s="81">
        <v>11</v>
      </c>
      <c r="H6894" s="501">
        <v>132.65199999999999</v>
      </c>
    </row>
    <row r="6895" spans="1:8" x14ac:dyDescent="0.2">
      <c r="A6895" s="80">
        <v>42656</v>
      </c>
      <c r="B6895" s="81">
        <v>12</v>
      </c>
      <c r="H6895" s="501">
        <v>137.73200000000003</v>
      </c>
    </row>
    <row r="6896" spans="1:8" x14ac:dyDescent="0.2">
      <c r="A6896" s="80">
        <v>42656</v>
      </c>
      <c r="B6896" s="81">
        <v>13</v>
      </c>
      <c r="H6896" s="501">
        <v>142.48000000000002</v>
      </c>
    </row>
    <row r="6897" spans="1:8" x14ac:dyDescent="0.2">
      <c r="A6897" s="80">
        <v>42656</v>
      </c>
      <c r="B6897" s="81">
        <v>14</v>
      </c>
      <c r="H6897" s="501">
        <v>146.85599999999999</v>
      </c>
    </row>
    <row r="6898" spans="1:8" x14ac:dyDescent="0.2">
      <c r="A6898" s="80">
        <v>42656</v>
      </c>
      <c r="B6898" s="81">
        <v>15</v>
      </c>
      <c r="H6898" s="501">
        <v>151.47199999999998</v>
      </c>
    </row>
    <row r="6899" spans="1:8" x14ac:dyDescent="0.2">
      <c r="A6899" s="80">
        <v>42656</v>
      </c>
      <c r="B6899" s="81">
        <v>16</v>
      </c>
      <c r="H6899" s="501">
        <v>153.32400000000001</v>
      </c>
    </row>
    <row r="6900" spans="1:8" x14ac:dyDescent="0.2">
      <c r="A6900" s="80">
        <v>42656</v>
      </c>
      <c r="B6900" s="81">
        <v>17</v>
      </c>
      <c r="H6900" s="501">
        <v>152.536</v>
      </c>
    </row>
    <row r="6901" spans="1:8" x14ac:dyDescent="0.2">
      <c r="A6901" s="80">
        <v>42656</v>
      </c>
      <c r="B6901" s="81">
        <v>18</v>
      </c>
      <c r="H6901" s="501">
        <v>147.06399999999999</v>
      </c>
    </row>
    <row r="6902" spans="1:8" x14ac:dyDescent="0.2">
      <c r="A6902" s="80">
        <v>42656</v>
      </c>
      <c r="B6902" s="81">
        <v>19</v>
      </c>
      <c r="H6902" s="501">
        <v>143.65199999999999</v>
      </c>
    </row>
    <row r="6903" spans="1:8" x14ac:dyDescent="0.2">
      <c r="A6903" s="80">
        <v>42656</v>
      </c>
      <c r="B6903" s="81">
        <v>20</v>
      </c>
      <c r="H6903" s="501">
        <v>140.404</v>
      </c>
    </row>
    <row r="6904" spans="1:8" x14ac:dyDescent="0.2">
      <c r="A6904" s="80">
        <v>42656</v>
      </c>
      <c r="B6904" s="81">
        <v>21</v>
      </c>
      <c r="H6904" s="501">
        <v>132.73599999999999</v>
      </c>
    </row>
    <row r="6905" spans="1:8" x14ac:dyDescent="0.2">
      <c r="A6905" s="80">
        <v>42656</v>
      </c>
      <c r="B6905" s="81">
        <v>22</v>
      </c>
      <c r="H6905" s="501">
        <v>123.46</v>
      </c>
    </row>
    <row r="6906" spans="1:8" x14ac:dyDescent="0.2">
      <c r="A6906" s="80">
        <v>42656</v>
      </c>
      <c r="B6906" s="81">
        <v>23</v>
      </c>
      <c r="H6906" s="501">
        <v>110.09200000000001</v>
      </c>
    </row>
    <row r="6907" spans="1:8" x14ac:dyDescent="0.2">
      <c r="A6907" s="80">
        <v>42656</v>
      </c>
      <c r="B6907" s="81">
        <v>24</v>
      </c>
      <c r="H6907" s="501">
        <v>98.64</v>
      </c>
    </row>
    <row r="6908" spans="1:8" x14ac:dyDescent="0.2">
      <c r="A6908" s="80">
        <v>42657</v>
      </c>
      <c r="B6908" s="81">
        <v>1</v>
      </c>
      <c r="H6908" s="501">
        <v>90.708000000000013</v>
      </c>
    </row>
    <row r="6909" spans="1:8" x14ac:dyDescent="0.2">
      <c r="A6909" s="80">
        <v>42657</v>
      </c>
      <c r="B6909" s="81">
        <v>2</v>
      </c>
      <c r="H6909" s="501">
        <v>84.807999999999993</v>
      </c>
    </row>
    <row r="6910" spans="1:8" x14ac:dyDescent="0.2">
      <c r="A6910" s="80">
        <v>42657</v>
      </c>
      <c r="B6910" s="81">
        <v>3</v>
      </c>
      <c r="H6910" s="501">
        <v>80.807999999999993</v>
      </c>
    </row>
    <row r="6911" spans="1:8" x14ac:dyDescent="0.2">
      <c r="A6911" s="80">
        <v>42657</v>
      </c>
      <c r="B6911" s="81">
        <v>4</v>
      </c>
      <c r="H6911" s="501">
        <v>78.599999999999994</v>
      </c>
    </row>
    <row r="6912" spans="1:8" x14ac:dyDescent="0.2">
      <c r="A6912" s="80">
        <v>42657</v>
      </c>
      <c r="B6912" s="81">
        <v>5</v>
      </c>
      <c r="H6912" s="501">
        <v>82.12</v>
      </c>
    </row>
    <row r="6913" spans="1:8" x14ac:dyDescent="0.2">
      <c r="A6913" s="80">
        <v>42657</v>
      </c>
      <c r="B6913" s="81">
        <v>6</v>
      </c>
      <c r="H6913" s="501">
        <v>90.944000000000003</v>
      </c>
    </row>
    <row r="6914" spans="1:8" x14ac:dyDescent="0.2">
      <c r="A6914" s="80">
        <v>42657</v>
      </c>
      <c r="B6914" s="81">
        <v>7</v>
      </c>
      <c r="H6914" s="501">
        <v>103.684</v>
      </c>
    </row>
    <row r="6915" spans="1:8" x14ac:dyDescent="0.2">
      <c r="A6915" s="80">
        <v>42657</v>
      </c>
      <c r="B6915" s="81">
        <v>8</v>
      </c>
      <c r="H6915" s="501">
        <v>110.35599999999999</v>
      </c>
    </row>
    <row r="6916" spans="1:8" x14ac:dyDescent="0.2">
      <c r="A6916" s="80">
        <v>42657</v>
      </c>
      <c r="B6916" s="81">
        <v>9</v>
      </c>
      <c r="H6916" s="501">
        <v>117.63999999999999</v>
      </c>
    </row>
    <row r="6917" spans="1:8" x14ac:dyDescent="0.2">
      <c r="A6917" s="80">
        <v>42657</v>
      </c>
      <c r="B6917" s="81">
        <v>10</v>
      </c>
      <c r="H6917" s="501">
        <v>124.532</v>
      </c>
    </row>
    <row r="6918" spans="1:8" x14ac:dyDescent="0.2">
      <c r="A6918" s="80">
        <v>42657</v>
      </c>
      <c r="B6918" s="81">
        <v>11</v>
      </c>
      <c r="H6918" s="501">
        <v>131.70400000000001</v>
      </c>
    </row>
    <row r="6919" spans="1:8" x14ac:dyDescent="0.2">
      <c r="A6919" s="80">
        <v>42657</v>
      </c>
      <c r="B6919" s="81">
        <v>12</v>
      </c>
      <c r="H6919" s="501">
        <v>137.84399999999999</v>
      </c>
    </row>
    <row r="6920" spans="1:8" x14ac:dyDescent="0.2">
      <c r="A6920" s="80">
        <v>42657</v>
      </c>
      <c r="B6920" s="81">
        <v>13</v>
      </c>
      <c r="H6920" s="501">
        <v>142.364</v>
      </c>
    </row>
    <row r="6921" spans="1:8" x14ac:dyDescent="0.2">
      <c r="A6921" s="80">
        <v>42657</v>
      </c>
      <c r="B6921" s="81">
        <v>14</v>
      </c>
      <c r="H6921" s="501">
        <v>147.096</v>
      </c>
    </row>
    <row r="6922" spans="1:8" x14ac:dyDescent="0.2">
      <c r="A6922" s="80">
        <v>42657</v>
      </c>
      <c r="B6922" s="81">
        <v>15</v>
      </c>
      <c r="H6922" s="501">
        <v>150.53199999999998</v>
      </c>
    </row>
    <row r="6923" spans="1:8" x14ac:dyDescent="0.2">
      <c r="A6923" s="80">
        <v>42657</v>
      </c>
      <c r="B6923" s="81">
        <v>16</v>
      </c>
      <c r="H6923" s="501">
        <v>152.61599999999996</v>
      </c>
    </row>
    <row r="6924" spans="1:8" x14ac:dyDescent="0.2">
      <c r="A6924" s="80">
        <v>42657</v>
      </c>
      <c r="B6924" s="81">
        <v>17</v>
      </c>
      <c r="H6924" s="501">
        <v>149.624</v>
      </c>
    </row>
    <row r="6925" spans="1:8" x14ac:dyDescent="0.2">
      <c r="A6925" s="80">
        <v>42657</v>
      </c>
      <c r="B6925" s="81">
        <v>18</v>
      </c>
      <c r="H6925" s="501">
        <v>142.62799999999999</v>
      </c>
    </row>
    <row r="6926" spans="1:8" x14ac:dyDescent="0.2">
      <c r="A6926" s="80">
        <v>42657</v>
      </c>
      <c r="B6926" s="81">
        <v>19</v>
      </c>
      <c r="H6926" s="501">
        <v>138.316</v>
      </c>
    </row>
    <row r="6927" spans="1:8" x14ac:dyDescent="0.2">
      <c r="A6927" s="80">
        <v>42657</v>
      </c>
      <c r="B6927" s="81">
        <v>20</v>
      </c>
      <c r="H6927" s="501">
        <v>134.43600000000001</v>
      </c>
    </row>
    <row r="6928" spans="1:8" x14ac:dyDescent="0.2">
      <c r="A6928" s="80">
        <v>42657</v>
      </c>
      <c r="B6928" s="81">
        <v>21</v>
      </c>
      <c r="H6928" s="501">
        <v>127.944</v>
      </c>
    </row>
    <row r="6929" spans="1:8" x14ac:dyDescent="0.2">
      <c r="A6929" s="80">
        <v>42657</v>
      </c>
      <c r="B6929" s="81">
        <v>22</v>
      </c>
      <c r="H6929" s="501">
        <v>119.33600000000001</v>
      </c>
    </row>
    <row r="6930" spans="1:8" x14ac:dyDescent="0.2">
      <c r="A6930" s="80">
        <v>42657</v>
      </c>
      <c r="B6930" s="81">
        <v>23</v>
      </c>
      <c r="H6930" s="501">
        <v>108.75599999999999</v>
      </c>
    </row>
    <row r="6931" spans="1:8" x14ac:dyDescent="0.2">
      <c r="A6931" s="80">
        <v>42657</v>
      </c>
      <c r="B6931" s="81">
        <v>24</v>
      </c>
      <c r="H6931" s="501">
        <v>98.591999999999999</v>
      </c>
    </row>
    <row r="6932" spans="1:8" x14ac:dyDescent="0.2">
      <c r="A6932" s="80">
        <v>42658</v>
      </c>
      <c r="B6932" s="81">
        <v>1</v>
      </c>
      <c r="H6932" s="501">
        <v>90.335999999999999</v>
      </c>
    </row>
    <row r="6933" spans="1:8" x14ac:dyDescent="0.2">
      <c r="A6933" s="80">
        <v>42658</v>
      </c>
      <c r="B6933" s="81">
        <v>2</v>
      </c>
      <c r="H6933" s="501">
        <v>85.62</v>
      </c>
    </row>
    <row r="6934" spans="1:8" x14ac:dyDescent="0.2">
      <c r="A6934" s="80">
        <v>42658</v>
      </c>
      <c r="B6934" s="81">
        <v>3</v>
      </c>
      <c r="H6934" s="501">
        <v>82.02</v>
      </c>
    </row>
    <row r="6935" spans="1:8" x14ac:dyDescent="0.2">
      <c r="A6935" s="80">
        <v>42658</v>
      </c>
      <c r="B6935" s="81">
        <v>4</v>
      </c>
      <c r="H6935" s="501">
        <v>80.39200000000001</v>
      </c>
    </row>
    <row r="6936" spans="1:8" x14ac:dyDescent="0.2">
      <c r="A6936" s="80">
        <v>42658</v>
      </c>
      <c r="B6936" s="81">
        <v>5</v>
      </c>
      <c r="H6936" s="501">
        <v>80.49199999999999</v>
      </c>
    </row>
    <row r="6937" spans="1:8" x14ac:dyDescent="0.2">
      <c r="A6937" s="80">
        <v>42658</v>
      </c>
      <c r="B6937" s="81">
        <v>6</v>
      </c>
      <c r="H6937" s="501">
        <v>82.972000000000008</v>
      </c>
    </row>
    <row r="6938" spans="1:8" x14ac:dyDescent="0.2">
      <c r="A6938" s="80">
        <v>42658</v>
      </c>
      <c r="B6938" s="81">
        <v>7</v>
      </c>
      <c r="H6938" s="501">
        <v>88.443999999999988</v>
      </c>
    </row>
    <row r="6939" spans="1:8" x14ac:dyDescent="0.2">
      <c r="A6939" s="80">
        <v>42658</v>
      </c>
      <c r="B6939" s="81">
        <v>8</v>
      </c>
      <c r="H6939" s="501">
        <v>91.664000000000001</v>
      </c>
    </row>
    <row r="6940" spans="1:8" x14ac:dyDescent="0.2">
      <c r="A6940" s="80">
        <v>42658</v>
      </c>
      <c r="B6940" s="81">
        <v>9</v>
      </c>
      <c r="H6940" s="501">
        <v>100.1</v>
      </c>
    </row>
    <row r="6941" spans="1:8" x14ac:dyDescent="0.2">
      <c r="A6941" s="80">
        <v>42658</v>
      </c>
      <c r="B6941" s="81">
        <v>10</v>
      </c>
      <c r="H6941" s="501">
        <v>109.28400000000002</v>
      </c>
    </row>
    <row r="6942" spans="1:8" x14ac:dyDescent="0.2">
      <c r="A6942" s="80">
        <v>42658</v>
      </c>
      <c r="B6942" s="81">
        <v>11</v>
      </c>
      <c r="H6942" s="501">
        <v>116.084</v>
      </c>
    </row>
    <row r="6943" spans="1:8" x14ac:dyDescent="0.2">
      <c r="A6943" s="80">
        <v>42658</v>
      </c>
      <c r="B6943" s="81">
        <v>12</v>
      </c>
      <c r="H6943" s="501">
        <v>120.932</v>
      </c>
    </row>
    <row r="6944" spans="1:8" x14ac:dyDescent="0.2">
      <c r="A6944" s="80">
        <v>42658</v>
      </c>
      <c r="B6944" s="81">
        <v>13</v>
      </c>
      <c r="H6944" s="501">
        <v>124.83199999999999</v>
      </c>
    </row>
    <row r="6945" spans="1:8" x14ac:dyDescent="0.2">
      <c r="A6945" s="80">
        <v>42658</v>
      </c>
      <c r="B6945" s="81">
        <v>14</v>
      </c>
      <c r="H6945" s="501">
        <v>126.152</v>
      </c>
    </row>
    <row r="6946" spans="1:8" x14ac:dyDescent="0.2">
      <c r="A6946" s="80">
        <v>42658</v>
      </c>
      <c r="B6946" s="81">
        <v>15</v>
      </c>
      <c r="H6946" s="501">
        <v>129.864</v>
      </c>
    </row>
    <row r="6947" spans="1:8" x14ac:dyDescent="0.2">
      <c r="A6947" s="80">
        <v>42658</v>
      </c>
      <c r="B6947" s="81">
        <v>16</v>
      </c>
      <c r="H6947" s="501">
        <v>131.852</v>
      </c>
    </row>
    <row r="6948" spans="1:8" x14ac:dyDescent="0.2">
      <c r="A6948" s="80">
        <v>42658</v>
      </c>
      <c r="B6948" s="81">
        <v>17</v>
      </c>
      <c r="H6948" s="501">
        <v>130.72800000000001</v>
      </c>
    </row>
    <row r="6949" spans="1:8" x14ac:dyDescent="0.2">
      <c r="A6949" s="80">
        <v>42658</v>
      </c>
      <c r="B6949" s="81">
        <v>18</v>
      </c>
      <c r="H6949" s="501">
        <v>127.17200000000001</v>
      </c>
    </row>
    <row r="6950" spans="1:8" x14ac:dyDescent="0.2">
      <c r="A6950" s="80">
        <v>42658</v>
      </c>
      <c r="B6950" s="81">
        <v>19</v>
      </c>
      <c r="H6950" s="501">
        <v>128.32400000000001</v>
      </c>
    </row>
    <row r="6951" spans="1:8" x14ac:dyDescent="0.2">
      <c r="A6951" s="80">
        <v>42658</v>
      </c>
      <c r="B6951" s="81">
        <v>20</v>
      </c>
      <c r="H6951" s="501">
        <v>129.81200000000001</v>
      </c>
    </row>
    <row r="6952" spans="1:8" x14ac:dyDescent="0.2">
      <c r="A6952" s="80">
        <v>42658</v>
      </c>
      <c r="B6952" s="81">
        <v>21</v>
      </c>
      <c r="H6952" s="501">
        <v>125.432</v>
      </c>
    </row>
    <row r="6953" spans="1:8" x14ac:dyDescent="0.2">
      <c r="A6953" s="80">
        <v>42658</v>
      </c>
      <c r="B6953" s="81">
        <v>22</v>
      </c>
      <c r="H6953" s="501">
        <v>119.29199999999999</v>
      </c>
    </row>
    <row r="6954" spans="1:8" x14ac:dyDescent="0.2">
      <c r="A6954" s="80">
        <v>42658</v>
      </c>
      <c r="B6954" s="81">
        <v>23</v>
      </c>
      <c r="H6954" s="501">
        <v>110.20399999999997</v>
      </c>
    </row>
    <row r="6955" spans="1:8" x14ac:dyDescent="0.2">
      <c r="A6955" s="80">
        <v>42658</v>
      </c>
      <c r="B6955" s="81">
        <v>24</v>
      </c>
      <c r="H6955" s="501">
        <v>101.90399999999998</v>
      </c>
    </row>
    <row r="6956" spans="1:8" x14ac:dyDescent="0.2">
      <c r="A6956" s="80">
        <v>42659</v>
      </c>
      <c r="B6956" s="81">
        <v>1</v>
      </c>
      <c r="H6956" s="501">
        <v>94.77600000000001</v>
      </c>
    </row>
    <row r="6957" spans="1:8" x14ac:dyDescent="0.2">
      <c r="A6957" s="80">
        <v>42659</v>
      </c>
      <c r="B6957" s="81">
        <v>2</v>
      </c>
      <c r="H6957" s="501">
        <v>89.89200000000001</v>
      </c>
    </row>
    <row r="6958" spans="1:8" x14ac:dyDescent="0.2">
      <c r="A6958" s="80">
        <v>42659</v>
      </c>
      <c r="B6958" s="81">
        <v>3</v>
      </c>
      <c r="H6958" s="501">
        <v>86.131999999999991</v>
      </c>
    </row>
    <row r="6959" spans="1:8" x14ac:dyDescent="0.2">
      <c r="A6959" s="80">
        <v>42659</v>
      </c>
      <c r="B6959" s="81">
        <v>4</v>
      </c>
      <c r="H6959" s="501">
        <v>84.003999999999991</v>
      </c>
    </row>
    <row r="6960" spans="1:8" x14ac:dyDescent="0.2">
      <c r="A6960" s="80">
        <v>42659</v>
      </c>
      <c r="B6960" s="81">
        <v>5</v>
      </c>
      <c r="H6960" s="501">
        <v>83.887999999999991</v>
      </c>
    </row>
    <row r="6961" spans="1:8" x14ac:dyDescent="0.2">
      <c r="A6961" s="80">
        <v>42659</v>
      </c>
      <c r="B6961" s="81">
        <v>6</v>
      </c>
      <c r="H6961" s="501">
        <v>86.496000000000009</v>
      </c>
    </row>
    <row r="6962" spans="1:8" x14ac:dyDescent="0.2">
      <c r="A6962" s="80">
        <v>42659</v>
      </c>
      <c r="B6962" s="81">
        <v>7</v>
      </c>
      <c r="H6962" s="501">
        <v>90.512</v>
      </c>
    </row>
    <row r="6963" spans="1:8" x14ac:dyDescent="0.2">
      <c r="A6963" s="80">
        <v>42659</v>
      </c>
      <c r="B6963" s="81">
        <v>8</v>
      </c>
      <c r="H6963" s="501">
        <v>92.843999999999994</v>
      </c>
    </row>
    <row r="6964" spans="1:8" x14ac:dyDescent="0.2">
      <c r="A6964" s="80">
        <v>42659</v>
      </c>
      <c r="B6964" s="81">
        <v>9</v>
      </c>
      <c r="H6964" s="501">
        <v>99.696000000000012</v>
      </c>
    </row>
    <row r="6965" spans="1:8" x14ac:dyDescent="0.2">
      <c r="A6965" s="80">
        <v>42659</v>
      </c>
      <c r="B6965" s="81">
        <v>10</v>
      </c>
      <c r="H6965" s="501">
        <v>107.828</v>
      </c>
    </row>
    <row r="6966" spans="1:8" x14ac:dyDescent="0.2">
      <c r="A6966" s="80">
        <v>42659</v>
      </c>
      <c r="B6966" s="81">
        <v>11</v>
      </c>
      <c r="H6966" s="501">
        <v>115.18399999999998</v>
      </c>
    </row>
    <row r="6967" spans="1:8" x14ac:dyDescent="0.2">
      <c r="A6967" s="80">
        <v>42659</v>
      </c>
      <c r="B6967" s="81">
        <v>12</v>
      </c>
      <c r="H6967" s="501">
        <v>118.12800000000001</v>
      </c>
    </row>
    <row r="6968" spans="1:8" x14ac:dyDescent="0.2">
      <c r="A6968" s="80">
        <v>42659</v>
      </c>
      <c r="B6968" s="81">
        <v>13</v>
      </c>
      <c r="H6968" s="501">
        <v>121.13999999999999</v>
      </c>
    </row>
    <row r="6969" spans="1:8" x14ac:dyDescent="0.2">
      <c r="A6969" s="80">
        <v>42659</v>
      </c>
      <c r="B6969" s="81">
        <v>14</v>
      </c>
      <c r="H6969" s="501">
        <v>122.79600000000001</v>
      </c>
    </row>
    <row r="6970" spans="1:8" x14ac:dyDescent="0.2">
      <c r="A6970" s="80">
        <v>42659</v>
      </c>
      <c r="B6970" s="81">
        <v>15</v>
      </c>
      <c r="H6970" s="501">
        <v>124.48400000000002</v>
      </c>
    </row>
    <row r="6971" spans="1:8" x14ac:dyDescent="0.2">
      <c r="A6971" s="80">
        <v>42659</v>
      </c>
      <c r="B6971" s="81">
        <v>16</v>
      </c>
      <c r="H6971" s="501">
        <v>127.39199999999998</v>
      </c>
    </row>
    <row r="6972" spans="1:8" x14ac:dyDescent="0.2">
      <c r="A6972" s="80">
        <v>42659</v>
      </c>
      <c r="B6972" s="81">
        <v>17</v>
      </c>
      <c r="H6972" s="501">
        <v>127.22799999999999</v>
      </c>
    </row>
    <row r="6973" spans="1:8" x14ac:dyDescent="0.2">
      <c r="A6973" s="80">
        <v>42659</v>
      </c>
      <c r="B6973" s="81">
        <v>18</v>
      </c>
      <c r="H6973" s="501">
        <v>124.684</v>
      </c>
    </row>
    <row r="6974" spans="1:8" x14ac:dyDescent="0.2">
      <c r="A6974" s="80">
        <v>42659</v>
      </c>
      <c r="B6974" s="81">
        <v>19</v>
      </c>
      <c r="H6974" s="501">
        <v>128.084</v>
      </c>
    </row>
    <row r="6975" spans="1:8" x14ac:dyDescent="0.2">
      <c r="A6975" s="80">
        <v>42659</v>
      </c>
      <c r="B6975" s="81">
        <v>20</v>
      </c>
      <c r="H6975" s="501">
        <v>128.46799999999996</v>
      </c>
    </row>
    <row r="6976" spans="1:8" x14ac:dyDescent="0.2">
      <c r="A6976" s="80">
        <v>42659</v>
      </c>
      <c r="B6976" s="81">
        <v>21</v>
      </c>
      <c r="H6976" s="501">
        <v>123.428</v>
      </c>
    </row>
    <row r="6977" spans="1:8" x14ac:dyDescent="0.2">
      <c r="A6977" s="80">
        <v>42659</v>
      </c>
      <c r="B6977" s="81">
        <v>22</v>
      </c>
      <c r="H6977" s="501">
        <v>116.432</v>
      </c>
    </row>
    <row r="6978" spans="1:8" x14ac:dyDescent="0.2">
      <c r="A6978" s="80">
        <v>42659</v>
      </c>
      <c r="B6978" s="81">
        <v>23</v>
      </c>
      <c r="H6978" s="501">
        <v>106.88399999999999</v>
      </c>
    </row>
    <row r="6979" spans="1:8" x14ac:dyDescent="0.2">
      <c r="A6979" s="80">
        <v>42659</v>
      </c>
      <c r="B6979" s="81">
        <v>24</v>
      </c>
      <c r="H6979" s="501">
        <v>97.512</v>
      </c>
    </row>
    <row r="6980" spans="1:8" x14ac:dyDescent="0.2">
      <c r="A6980" s="80">
        <v>42660</v>
      </c>
      <c r="B6980" s="81">
        <v>1</v>
      </c>
      <c r="H6980" s="501">
        <v>90.23599999999999</v>
      </c>
    </row>
    <row r="6981" spans="1:8" x14ac:dyDescent="0.2">
      <c r="A6981" s="80">
        <v>42660</v>
      </c>
      <c r="B6981" s="81">
        <v>2</v>
      </c>
      <c r="H6981" s="501">
        <v>86.096000000000004</v>
      </c>
    </row>
    <row r="6982" spans="1:8" x14ac:dyDescent="0.2">
      <c r="A6982" s="80">
        <v>42660</v>
      </c>
      <c r="B6982" s="81">
        <v>3</v>
      </c>
      <c r="H6982" s="501">
        <v>82.639999999999986</v>
      </c>
    </row>
    <row r="6983" spans="1:8" x14ac:dyDescent="0.2">
      <c r="A6983" s="80">
        <v>42660</v>
      </c>
      <c r="B6983" s="81">
        <v>4</v>
      </c>
      <c r="H6983" s="501">
        <v>82.188000000000002</v>
      </c>
    </row>
    <row r="6984" spans="1:8" x14ac:dyDescent="0.2">
      <c r="A6984" s="80">
        <v>42660</v>
      </c>
      <c r="B6984" s="81">
        <v>5</v>
      </c>
      <c r="H6984" s="501">
        <v>87.256</v>
      </c>
    </row>
    <row r="6985" spans="1:8" x14ac:dyDescent="0.2">
      <c r="A6985" s="80">
        <v>42660</v>
      </c>
      <c r="B6985" s="81">
        <v>6</v>
      </c>
      <c r="H6985" s="501">
        <v>95.943999999999988</v>
      </c>
    </row>
    <row r="6986" spans="1:8" x14ac:dyDescent="0.2">
      <c r="A6986" s="80">
        <v>42660</v>
      </c>
      <c r="B6986" s="81">
        <v>7</v>
      </c>
      <c r="H6986" s="501">
        <v>109.65599999999999</v>
      </c>
    </row>
    <row r="6987" spans="1:8" x14ac:dyDescent="0.2">
      <c r="A6987" s="80">
        <v>42660</v>
      </c>
      <c r="B6987" s="81">
        <v>8</v>
      </c>
      <c r="H6987" s="501">
        <v>117.20799999999998</v>
      </c>
    </row>
    <row r="6988" spans="1:8" x14ac:dyDescent="0.2">
      <c r="A6988" s="80">
        <v>42660</v>
      </c>
      <c r="B6988" s="81">
        <v>9</v>
      </c>
      <c r="H6988" s="501">
        <v>125.39999999999999</v>
      </c>
    </row>
    <row r="6989" spans="1:8" x14ac:dyDescent="0.2">
      <c r="A6989" s="80">
        <v>42660</v>
      </c>
      <c r="B6989" s="81">
        <v>10</v>
      </c>
      <c r="H6989" s="501">
        <v>132.06</v>
      </c>
    </row>
    <row r="6990" spans="1:8" x14ac:dyDescent="0.2">
      <c r="A6990" s="80">
        <v>42660</v>
      </c>
      <c r="B6990" s="81">
        <v>11</v>
      </c>
      <c r="H6990" s="501">
        <v>138.99999999999997</v>
      </c>
    </row>
    <row r="6991" spans="1:8" x14ac:dyDescent="0.2">
      <c r="A6991" s="80">
        <v>42660</v>
      </c>
      <c r="B6991" s="81">
        <v>12</v>
      </c>
      <c r="H6991" s="501">
        <v>143.00399999999999</v>
      </c>
    </row>
    <row r="6992" spans="1:8" x14ac:dyDescent="0.2">
      <c r="A6992" s="80">
        <v>42660</v>
      </c>
      <c r="B6992" s="81">
        <v>13</v>
      </c>
      <c r="H6992" s="501">
        <v>146.71599999999998</v>
      </c>
    </row>
    <row r="6993" spans="1:8" x14ac:dyDescent="0.2">
      <c r="A6993" s="80">
        <v>42660</v>
      </c>
      <c r="B6993" s="81">
        <v>14</v>
      </c>
      <c r="H6993" s="501">
        <v>148.62400000000002</v>
      </c>
    </row>
    <row r="6994" spans="1:8" x14ac:dyDescent="0.2">
      <c r="A6994" s="80">
        <v>42660</v>
      </c>
      <c r="B6994" s="81">
        <v>15</v>
      </c>
      <c r="H6994" s="501">
        <v>150.51999999999998</v>
      </c>
    </row>
    <row r="6995" spans="1:8" x14ac:dyDescent="0.2">
      <c r="A6995" s="80">
        <v>42660</v>
      </c>
      <c r="B6995" s="81">
        <v>16</v>
      </c>
      <c r="H6995" s="501">
        <v>150.34800000000001</v>
      </c>
    </row>
    <row r="6996" spans="1:8" x14ac:dyDescent="0.2">
      <c r="A6996" s="80">
        <v>42660</v>
      </c>
      <c r="B6996" s="81">
        <v>17</v>
      </c>
      <c r="H6996" s="501">
        <v>145.62</v>
      </c>
    </row>
    <row r="6997" spans="1:8" x14ac:dyDescent="0.2">
      <c r="A6997" s="80">
        <v>42660</v>
      </c>
      <c r="B6997" s="81">
        <v>18</v>
      </c>
      <c r="H6997" s="501">
        <v>140.74400000000003</v>
      </c>
    </row>
    <row r="6998" spans="1:8" x14ac:dyDescent="0.2">
      <c r="A6998" s="80">
        <v>42660</v>
      </c>
      <c r="B6998" s="81">
        <v>19</v>
      </c>
      <c r="H6998" s="501">
        <v>140.536</v>
      </c>
    </row>
    <row r="6999" spans="1:8" x14ac:dyDescent="0.2">
      <c r="A6999" s="80">
        <v>42660</v>
      </c>
      <c r="B6999" s="81">
        <v>20</v>
      </c>
      <c r="H6999" s="501">
        <v>137.83599999999998</v>
      </c>
    </row>
    <row r="7000" spans="1:8" x14ac:dyDescent="0.2">
      <c r="A7000" s="80">
        <v>42660</v>
      </c>
      <c r="B7000" s="81">
        <v>21</v>
      </c>
      <c r="H7000" s="501">
        <v>131.20800000000003</v>
      </c>
    </row>
    <row r="7001" spans="1:8" x14ac:dyDescent="0.2">
      <c r="A7001" s="80">
        <v>42660</v>
      </c>
      <c r="B7001" s="81">
        <v>22</v>
      </c>
      <c r="H7001" s="501">
        <v>121.21199999999999</v>
      </c>
    </row>
    <row r="7002" spans="1:8" x14ac:dyDescent="0.2">
      <c r="A7002" s="80">
        <v>42660</v>
      </c>
      <c r="B7002" s="81">
        <v>23</v>
      </c>
      <c r="H7002" s="501">
        <v>108.568</v>
      </c>
    </row>
    <row r="7003" spans="1:8" x14ac:dyDescent="0.2">
      <c r="A7003" s="80">
        <v>42660</v>
      </c>
      <c r="B7003" s="81">
        <v>24</v>
      </c>
      <c r="H7003" s="501">
        <v>96.608000000000004</v>
      </c>
    </row>
    <row r="7004" spans="1:8" x14ac:dyDescent="0.2">
      <c r="A7004" s="80">
        <v>42661</v>
      </c>
      <c r="B7004" s="81">
        <v>1</v>
      </c>
      <c r="H7004" s="501">
        <v>88.403999999999996</v>
      </c>
    </row>
    <row r="7005" spans="1:8" x14ac:dyDescent="0.2">
      <c r="A7005" s="80">
        <v>42661</v>
      </c>
      <c r="B7005" s="81">
        <v>2</v>
      </c>
      <c r="H7005" s="501">
        <v>83.320000000000007</v>
      </c>
    </row>
    <row r="7006" spans="1:8" x14ac:dyDescent="0.2">
      <c r="A7006" s="80">
        <v>42661</v>
      </c>
      <c r="B7006" s="81">
        <v>3</v>
      </c>
      <c r="H7006" s="501">
        <v>79.959999999999994</v>
      </c>
    </row>
    <row r="7007" spans="1:8" x14ac:dyDescent="0.2">
      <c r="A7007" s="80">
        <v>42661</v>
      </c>
      <c r="B7007" s="81">
        <v>4</v>
      </c>
      <c r="H7007" s="501">
        <v>79.04000000000002</v>
      </c>
    </row>
    <row r="7008" spans="1:8" x14ac:dyDescent="0.2">
      <c r="A7008" s="80">
        <v>42661</v>
      </c>
      <c r="B7008" s="81">
        <v>5</v>
      </c>
      <c r="H7008" s="501">
        <v>81.488</v>
      </c>
    </row>
    <row r="7009" spans="1:8" x14ac:dyDescent="0.2">
      <c r="A7009" s="80">
        <v>42661</v>
      </c>
      <c r="B7009" s="81">
        <v>6</v>
      </c>
      <c r="H7009" s="501">
        <v>90.084000000000003</v>
      </c>
    </row>
    <row r="7010" spans="1:8" x14ac:dyDescent="0.2">
      <c r="A7010" s="80">
        <v>42661</v>
      </c>
      <c r="B7010" s="81">
        <v>7</v>
      </c>
      <c r="H7010" s="501">
        <v>103.88799999999999</v>
      </c>
    </row>
    <row r="7011" spans="1:8" x14ac:dyDescent="0.2">
      <c r="A7011" s="80">
        <v>42661</v>
      </c>
      <c r="B7011" s="81">
        <v>8</v>
      </c>
      <c r="H7011" s="501">
        <v>111.04799999999999</v>
      </c>
    </row>
    <row r="7012" spans="1:8" x14ac:dyDescent="0.2">
      <c r="A7012" s="80">
        <v>42661</v>
      </c>
      <c r="B7012" s="81">
        <v>9</v>
      </c>
      <c r="H7012" s="501">
        <v>118.85600000000001</v>
      </c>
    </row>
    <row r="7013" spans="1:8" x14ac:dyDescent="0.2">
      <c r="A7013" s="80">
        <v>42661</v>
      </c>
      <c r="B7013" s="81">
        <v>10</v>
      </c>
      <c r="H7013" s="501">
        <v>126.69200000000001</v>
      </c>
    </row>
    <row r="7014" spans="1:8" x14ac:dyDescent="0.2">
      <c r="A7014" s="80">
        <v>42661</v>
      </c>
      <c r="B7014" s="81">
        <v>11</v>
      </c>
      <c r="H7014" s="501">
        <v>133.19999999999999</v>
      </c>
    </row>
    <row r="7015" spans="1:8" x14ac:dyDescent="0.2">
      <c r="A7015" s="80">
        <v>42661</v>
      </c>
      <c r="B7015" s="81">
        <v>12</v>
      </c>
      <c r="H7015" s="501">
        <v>138.68800000000002</v>
      </c>
    </row>
    <row r="7016" spans="1:8" x14ac:dyDescent="0.2">
      <c r="A7016" s="80">
        <v>42661</v>
      </c>
      <c r="B7016" s="81">
        <v>13</v>
      </c>
      <c r="H7016" s="501">
        <v>143.12</v>
      </c>
    </row>
    <row r="7017" spans="1:8" x14ac:dyDescent="0.2">
      <c r="A7017" s="80">
        <v>42661</v>
      </c>
      <c r="B7017" s="81">
        <v>14</v>
      </c>
      <c r="H7017" s="501">
        <v>148</v>
      </c>
    </row>
    <row r="7018" spans="1:8" x14ac:dyDescent="0.2">
      <c r="A7018" s="80">
        <v>42661</v>
      </c>
      <c r="B7018" s="81">
        <v>15</v>
      </c>
      <c r="H7018" s="501">
        <v>150.56799999999998</v>
      </c>
    </row>
    <row r="7019" spans="1:8" x14ac:dyDescent="0.2">
      <c r="A7019" s="80">
        <v>42661</v>
      </c>
      <c r="B7019" s="81">
        <v>16</v>
      </c>
      <c r="H7019" s="501">
        <v>151.65199999999996</v>
      </c>
    </row>
    <row r="7020" spans="1:8" x14ac:dyDescent="0.2">
      <c r="A7020" s="80">
        <v>42661</v>
      </c>
      <c r="B7020" s="81">
        <v>17</v>
      </c>
      <c r="H7020" s="501">
        <v>149.88800000000001</v>
      </c>
    </row>
    <row r="7021" spans="1:8" x14ac:dyDescent="0.2">
      <c r="A7021" s="80">
        <v>42661</v>
      </c>
      <c r="B7021" s="81">
        <v>18</v>
      </c>
      <c r="H7021" s="501">
        <v>144.08799999999999</v>
      </c>
    </row>
    <row r="7022" spans="1:8" x14ac:dyDescent="0.2">
      <c r="A7022" s="80">
        <v>42661</v>
      </c>
      <c r="B7022" s="81">
        <v>19</v>
      </c>
      <c r="H7022" s="501">
        <v>141.68799999999999</v>
      </c>
    </row>
    <row r="7023" spans="1:8" x14ac:dyDescent="0.2">
      <c r="A7023" s="80">
        <v>42661</v>
      </c>
      <c r="B7023" s="81">
        <v>20</v>
      </c>
      <c r="H7023" s="501">
        <v>137.452</v>
      </c>
    </row>
    <row r="7024" spans="1:8" x14ac:dyDescent="0.2">
      <c r="A7024" s="80">
        <v>42661</v>
      </c>
      <c r="B7024" s="81">
        <v>21</v>
      </c>
      <c r="H7024" s="501">
        <v>130.46800000000002</v>
      </c>
    </row>
    <row r="7025" spans="1:8" x14ac:dyDescent="0.2">
      <c r="A7025" s="80">
        <v>42661</v>
      </c>
      <c r="B7025" s="81">
        <v>22</v>
      </c>
      <c r="H7025" s="501">
        <v>121.044</v>
      </c>
    </row>
    <row r="7026" spans="1:8" x14ac:dyDescent="0.2">
      <c r="A7026" s="80">
        <v>42661</v>
      </c>
      <c r="B7026" s="81">
        <v>23</v>
      </c>
      <c r="H7026" s="501">
        <v>107.50800000000001</v>
      </c>
    </row>
    <row r="7027" spans="1:8" x14ac:dyDescent="0.2">
      <c r="A7027" s="80">
        <v>42661</v>
      </c>
      <c r="B7027" s="81">
        <v>24</v>
      </c>
      <c r="H7027" s="501">
        <v>96.271999999999991</v>
      </c>
    </row>
    <row r="7028" spans="1:8" x14ac:dyDescent="0.2">
      <c r="A7028" s="80">
        <v>42662</v>
      </c>
      <c r="B7028" s="81">
        <v>1</v>
      </c>
      <c r="H7028" s="501">
        <v>87.68</v>
      </c>
    </row>
    <row r="7029" spans="1:8" x14ac:dyDescent="0.2">
      <c r="A7029" s="80">
        <v>42662</v>
      </c>
      <c r="B7029" s="81">
        <v>2</v>
      </c>
      <c r="H7029" s="501">
        <v>83.207999999999998</v>
      </c>
    </row>
    <row r="7030" spans="1:8" x14ac:dyDescent="0.2">
      <c r="A7030" s="80">
        <v>42662</v>
      </c>
      <c r="B7030" s="81">
        <v>3</v>
      </c>
      <c r="H7030" s="501">
        <v>79.891999999999996</v>
      </c>
    </row>
    <row r="7031" spans="1:8" x14ac:dyDescent="0.2">
      <c r="A7031" s="80">
        <v>42662</v>
      </c>
      <c r="B7031" s="81">
        <v>4</v>
      </c>
      <c r="H7031" s="501">
        <v>78.42</v>
      </c>
    </row>
    <row r="7032" spans="1:8" x14ac:dyDescent="0.2">
      <c r="A7032" s="80">
        <v>42662</v>
      </c>
      <c r="B7032" s="81">
        <v>5</v>
      </c>
      <c r="H7032" s="501">
        <v>80.464000000000013</v>
      </c>
    </row>
    <row r="7033" spans="1:8" x14ac:dyDescent="0.2">
      <c r="A7033" s="80">
        <v>42662</v>
      </c>
      <c r="B7033" s="81">
        <v>6</v>
      </c>
      <c r="H7033" s="501">
        <v>89.328000000000003</v>
      </c>
    </row>
    <row r="7034" spans="1:8" x14ac:dyDescent="0.2">
      <c r="A7034" s="80">
        <v>42662</v>
      </c>
      <c r="B7034" s="81">
        <v>7</v>
      </c>
      <c r="H7034" s="501">
        <v>104.40799999999999</v>
      </c>
    </row>
    <row r="7035" spans="1:8" x14ac:dyDescent="0.2">
      <c r="A7035" s="80">
        <v>42662</v>
      </c>
      <c r="B7035" s="81">
        <v>8</v>
      </c>
      <c r="H7035" s="501">
        <v>111.23600000000002</v>
      </c>
    </row>
    <row r="7036" spans="1:8" x14ac:dyDescent="0.2">
      <c r="A7036" s="80">
        <v>42662</v>
      </c>
      <c r="B7036" s="81">
        <v>9</v>
      </c>
      <c r="H7036" s="501">
        <v>119.95199999999998</v>
      </c>
    </row>
    <row r="7037" spans="1:8" x14ac:dyDescent="0.2">
      <c r="A7037" s="80">
        <v>42662</v>
      </c>
      <c r="B7037" s="81">
        <v>10</v>
      </c>
      <c r="H7037" s="501">
        <v>130.96799999999999</v>
      </c>
    </row>
    <row r="7038" spans="1:8" x14ac:dyDescent="0.2">
      <c r="A7038" s="80">
        <v>42662</v>
      </c>
      <c r="B7038" s="81">
        <v>11</v>
      </c>
      <c r="H7038" s="501">
        <v>140.34399999999999</v>
      </c>
    </row>
    <row r="7039" spans="1:8" x14ac:dyDescent="0.2">
      <c r="A7039" s="80">
        <v>42662</v>
      </c>
      <c r="B7039" s="81">
        <v>12</v>
      </c>
      <c r="H7039" s="501">
        <v>147.98399999999998</v>
      </c>
    </row>
    <row r="7040" spans="1:8" x14ac:dyDescent="0.2">
      <c r="A7040" s="80">
        <v>42662</v>
      </c>
      <c r="B7040" s="81">
        <v>13</v>
      </c>
      <c r="H7040" s="501">
        <v>155.40800000000002</v>
      </c>
    </row>
    <row r="7041" spans="1:8" x14ac:dyDescent="0.2">
      <c r="A7041" s="80">
        <v>42662</v>
      </c>
      <c r="B7041" s="81">
        <v>14</v>
      </c>
      <c r="H7041" s="501">
        <v>162.072</v>
      </c>
    </row>
    <row r="7042" spans="1:8" x14ac:dyDescent="0.2">
      <c r="A7042" s="80">
        <v>42662</v>
      </c>
      <c r="B7042" s="81">
        <v>15</v>
      </c>
      <c r="H7042" s="501">
        <v>169.35600000000002</v>
      </c>
    </row>
    <row r="7043" spans="1:8" x14ac:dyDescent="0.2">
      <c r="A7043" s="80">
        <v>42662</v>
      </c>
      <c r="B7043" s="81">
        <v>16</v>
      </c>
      <c r="H7043" s="501">
        <v>175.18</v>
      </c>
    </row>
    <row r="7044" spans="1:8" x14ac:dyDescent="0.2">
      <c r="A7044" s="80">
        <v>42662</v>
      </c>
      <c r="B7044" s="81">
        <v>17</v>
      </c>
      <c r="H7044" s="501">
        <v>176.92800000000003</v>
      </c>
    </row>
    <row r="7045" spans="1:8" x14ac:dyDescent="0.2">
      <c r="A7045" s="80">
        <v>42662</v>
      </c>
      <c r="B7045" s="81">
        <v>18</v>
      </c>
      <c r="H7045" s="501">
        <v>172.34399999999999</v>
      </c>
    </row>
    <row r="7046" spans="1:8" x14ac:dyDescent="0.2">
      <c r="A7046" s="80">
        <v>42662</v>
      </c>
      <c r="B7046" s="81">
        <v>19</v>
      </c>
      <c r="H7046" s="501">
        <v>165.18800000000002</v>
      </c>
    </row>
    <row r="7047" spans="1:8" x14ac:dyDescent="0.2">
      <c r="A7047" s="80">
        <v>42662</v>
      </c>
      <c r="B7047" s="81">
        <v>20</v>
      </c>
      <c r="H7047" s="501">
        <v>156.18799999999996</v>
      </c>
    </row>
    <row r="7048" spans="1:8" x14ac:dyDescent="0.2">
      <c r="A7048" s="80">
        <v>42662</v>
      </c>
      <c r="B7048" s="81">
        <v>21</v>
      </c>
      <c r="H7048" s="501">
        <v>147.57599999999999</v>
      </c>
    </row>
    <row r="7049" spans="1:8" x14ac:dyDescent="0.2">
      <c r="A7049" s="80">
        <v>42662</v>
      </c>
      <c r="B7049" s="81">
        <v>22</v>
      </c>
      <c r="H7049" s="501">
        <v>135.74</v>
      </c>
    </row>
    <row r="7050" spans="1:8" x14ac:dyDescent="0.2">
      <c r="A7050" s="80">
        <v>42662</v>
      </c>
      <c r="B7050" s="81">
        <v>23</v>
      </c>
      <c r="H7050" s="501">
        <v>119.416</v>
      </c>
    </row>
    <row r="7051" spans="1:8" x14ac:dyDescent="0.2">
      <c r="A7051" s="80">
        <v>42662</v>
      </c>
      <c r="B7051" s="81">
        <v>24</v>
      </c>
      <c r="H7051" s="501">
        <v>105.18800000000002</v>
      </c>
    </row>
    <row r="7052" spans="1:8" x14ac:dyDescent="0.2">
      <c r="A7052" s="80">
        <v>42663</v>
      </c>
      <c r="B7052" s="81">
        <v>1</v>
      </c>
      <c r="H7052" s="501">
        <v>95.399999999999991</v>
      </c>
    </row>
    <row r="7053" spans="1:8" x14ac:dyDescent="0.2">
      <c r="A7053" s="80">
        <v>42663</v>
      </c>
      <c r="B7053" s="81">
        <v>2</v>
      </c>
      <c r="H7053" s="501">
        <v>88.86</v>
      </c>
    </row>
    <row r="7054" spans="1:8" x14ac:dyDescent="0.2">
      <c r="A7054" s="80">
        <v>42663</v>
      </c>
      <c r="B7054" s="81">
        <v>3</v>
      </c>
      <c r="H7054" s="501">
        <v>84.231999999999999</v>
      </c>
    </row>
    <row r="7055" spans="1:8" x14ac:dyDescent="0.2">
      <c r="A7055" s="80">
        <v>42663</v>
      </c>
      <c r="B7055" s="81">
        <v>4</v>
      </c>
      <c r="H7055" s="501">
        <v>82.88</v>
      </c>
    </row>
    <row r="7056" spans="1:8" x14ac:dyDescent="0.2">
      <c r="A7056" s="80">
        <v>42663</v>
      </c>
      <c r="B7056" s="81">
        <v>5</v>
      </c>
      <c r="H7056" s="501">
        <v>85.043999999999997</v>
      </c>
    </row>
    <row r="7057" spans="1:8" x14ac:dyDescent="0.2">
      <c r="A7057" s="80">
        <v>42663</v>
      </c>
      <c r="B7057" s="81">
        <v>6</v>
      </c>
      <c r="H7057" s="501">
        <v>93.927999999999983</v>
      </c>
    </row>
    <row r="7058" spans="1:8" x14ac:dyDescent="0.2">
      <c r="A7058" s="80">
        <v>42663</v>
      </c>
      <c r="B7058" s="81">
        <v>7</v>
      </c>
      <c r="H7058" s="501">
        <v>107.80799999999999</v>
      </c>
    </row>
    <row r="7059" spans="1:8" x14ac:dyDescent="0.2">
      <c r="A7059" s="80">
        <v>42663</v>
      </c>
      <c r="B7059" s="81">
        <v>8</v>
      </c>
      <c r="H7059" s="501">
        <v>114.61199999999999</v>
      </c>
    </row>
    <row r="7060" spans="1:8" x14ac:dyDescent="0.2">
      <c r="A7060" s="80">
        <v>42663</v>
      </c>
      <c r="B7060" s="81">
        <v>9</v>
      </c>
      <c r="H7060" s="501">
        <v>125.84400000000002</v>
      </c>
    </row>
    <row r="7061" spans="1:8" x14ac:dyDescent="0.2">
      <c r="A7061" s="80">
        <v>42663</v>
      </c>
      <c r="B7061" s="81">
        <v>10</v>
      </c>
      <c r="H7061" s="501">
        <v>138.42400000000001</v>
      </c>
    </row>
    <row r="7062" spans="1:8" x14ac:dyDescent="0.2">
      <c r="A7062" s="80">
        <v>42663</v>
      </c>
      <c r="B7062" s="81">
        <v>11</v>
      </c>
      <c r="H7062" s="501">
        <v>148.15600000000001</v>
      </c>
    </row>
    <row r="7063" spans="1:8" x14ac:dyDescent="0.2">
      <c r="A7063" s="80">
        <v>42663</v>
      </c>
      <c r="B7063" s="81">
        <v>12</v>
      </c>
      <c r="H7063" s="501">
        <v>157.66000000000003</v>
      </c>
    </row>
    <row r="7064" spans="1:8" x14ac:dyDescent="0.2">
      <c r="A7064" s="80">
        <v>42663</v>
      </c>
      <c r="B7064" s="81">
        <v>13</v>
      </c>
      <c r="H7064" s="501">
        <v>167.07600000000002</v>
      </c>
    </row>
    <row r="7065" spans="1:8" x14ac:dyDescent="0.2">
      <c r="A7065" s="80">
        <v>42663</v>
      </c>
      <c r="B7065" s="81">
        <v>14</v>
      </c>
      <c r="H7065" s="501">
        <v>176.79999999999998</v>
      </c>
    </row>
    <row r="7066" spans="1:8" x14ac:dyDescent="0.2">
      <c r="A7066" s="80">
        <v>42663</v>
      </c>
      <c r="B7066" s="81">
        <v>15</v>
      </c>
      <c r="H7066" s="501">
        <v>186.38400000000001</v>
      </c>
    </row>
    <row r="7067" spans="1:8" x14ac:dyDescent="0.2">
      <c r="A7067" s="80">
        <v>42663</v>
      </c>
      <c r="B7067" s="81">
        <v>16</v>
      </c>
      <c r="H7067" s="501">
        <v>194.30400000000003</v>
      </c>
    </row>
    <row r="7068" spans="1:8" x14ac:dyDescent="0.2">
      <c r="A7068" s="80">
        <v>42663</v>
      </c>
      <c r="B7068" s="81">
        <v>17</v>
      </c>
      <c r="H7068" s="501">
        <v>197.10400000000001</v>
      </c>
    </row>
    <row r="7069" spans="1:8" x14ac:dyDescent="0.2">
      <c r="A7069" s="80">
        <v>42663</v>
      </c>
      <c r="B7069" s="81">
        <v>18</v>
      </c>
      <c r="H7069" s="501">
        <v>191.26000000000002</v>
      </c>
    </row>
    <row r="7070" spans="1:8" x14ac:dyDescent="0.2">
      <c r="A7070" s="80">
        <v>42663</v>
      </c>
      <c r="B7070" s="81">
        <v>19</v>
      </c>
      <c r="H7070" s="501">
        <v>179.11599999999999</v>
      </c>
    </row>
    <row r="7071" spans="1:8" x14ac:dyDescent="0.2">
      <c r="A7071" s="80">
        <v>42663</v>
      </c>
      <c r="B7071" s="81">
        <v>20</v>
      </c>
      <c r="H7071" s="501">
        <v>168.19599999999997</v>
      </c>
    </row>
    <row r="7072" spans="1:8" x14ac:dyDescent="0.2">
      <c r="A7072" s="80">
        <v>42663</v>
      </c>
      <c r="B7072" s="81">
        <v>21</v>
      </c>
      <c r="H7072" s="501">
        <v>155.26399999999998</v>
      </c>
    </row>
    <row r="7073" spans="1:8" x14ac:dyDescent="0.2">
      <c r="A7073" s="80">
        <v>42663</v>
      </c>
      <c r="B7073" s="81">
        <v>22</v>
      </c>
      <c r="H7073" s="501">
        <v>141.21600000000001</v>
      </c>
    </row>
    <row r="7074" spans="1:8" x14ac:dyDescent="0.2">
      <c r="A7074" s="80">
        <v>42663</v>
      </c>
      <c r="B7074" s="81">
        <v>23</v>
      </c>
      <c r="H7074" s="501">
        <v>124.02399999999999</v>
      </c>
    </row>
    <row r="7075" spans="1:8" x14ac:dyDescent="0.2">
      <c r="A7075" s="80">
        <v>42663</v>
      </c>
      <c r="B7075" s="81">
        <v>24</v>
      </c>
      <c r="H7075" s="501">
        <v>109.428</v>
      </c>
    </row>
    <row r="7076" spans="1:8" x14ac:dyDescent="0.2">
      <c r="A7076" s="80">
        <v>42664</v>
      </c>
      <c r="B7076" s="81">
        <v>1</v>
      </c>
      <c r="H7076" s="501">
        <v>98.876000000000005</v>
      </c>
    </row>
    <row r="7077" spans="1:8" x14ac:dyDescent="0.2">
      <c r="A7077" s="80">
        <v>42664</v>
      </c>
      <c r="B7077" s="81">
        <v>2</v>
      </c>
      <c r="H7077" s="501">
        <v>92.391999999999982</v>
      </c>
    </row>
    <row r="7078" spans="1:8" x14ac:dyDescent="0.2">
      <c r="A7078" s="80">
        <v>42664</v>
      </c>
      <c r="B7078" s="81">
        <v>3</v>
      </c>
      <c r="H7078" s="501">
        <v>87.583999999999989</v>
      </c>
    </row>
    <row r="7079" spans="1:8" x14ac:dyDescent="0.2">
      <c r="A7079" s="80">
        <v>42664</v>
      </c>
      <c r="B7079" s="81">
        <v>4</v>
      </c>
      <c r="H7079" s="501">
        <v>85.58</v>
      </c>
    </row>
    <row r="7080" spans="1:8" x14ac:dyDescent="0.2">
      <c r="A7080" s="80">
        <v>42664</v>
      </c>
      <c r="B7080" s="81">
        <v>5</v>
      </c>
      <c r="H7080" s="501">
        <v>87.312000000000012</v>
      </c>
    </row>
    <row r="7081" spans="1:8" x14ac:dyDescent="0.2">
      <c r="A7081" s="80">
        <v>42664</v>
      </c>
      <c r="B7081" s="81">
        <v>6</v>
      </c>
      <c r="H7081" s="501">
        <v>96.788000000000011</v>
      </c>
    </row>
    <row r="7082" spans="1:8" x14ac:dyDescent="0.2">
      <c r="A7082" s="80">
        <v>42664</v>
      </c>
      <c r="B7082" s="81">
        <v>7</v>
      </c>
      <c r="H7082" s="501">
        <v>111.11999999999999</v>
      </c>
    </row>
    <row r="7083" spans="1:8" x14ac:dyDescent="0.2">
      <c r="A7083" s="80">
        <v>42664</v>
      </c>
      <c r="B7083" s="81">
        <v>8</v>
      </c>
      <c r="H7083" s="501">
        <v>117.828</v>
      </c>
    </row>
    <row r="7084" spans="1:8" x14ac:dyDescent="0.2">
      <c r="A7084" s="80">
        <v>42664</v>
      </c>
      <c r="B7084" s="81">
        <v>9</v>
      </c>
      <c r="H7084" s="501">
        <v>129.536</v>
      </c>
    </row>
    <row r="7085" spans="1:8" x14ac:dyDescent="0.2">
      <c r="A7085" s="80">
        <v>42664</v>
      </c>
      <c r="B7085" s="81">
        <v>10</v>
      </c>
      <c r="H7085" s="501">
        <v>143.11199999999999</v>
      </c>
    </row>
    <row r="7086" spans="1:8" x14ac:dyDescent="0.2">
      <c r="A7086" s="80">
        <v>42664</v>
      </c>
      <c r="B7086" s="81">
        <v>11</v>
      </c>
      <c r="H7086" s="501">
        <v>153.84399999999999</v>
      </c>
    </row>
    <row r="7087" spans="1:8" x14ac:dyDescent="0.2">
      <c r="A7087" s="80">
        <v>42664</v>
      </c>
      <c r="B7087" s="81">
        <v>12</v>
      </c>
      <c r="H7087" s="501">
        <v>163.94399999999999</v>
      </c>
    </row>
    <row r="7088" spans="1:8" x14ac:dyDescent="0.2">
      <c r="A7088" s="80">
        <v>42664</v>
      </c>
      <c r="B7088" s="81">
        <v>13</v>
      </c>
      <c r="H7088" s="501">
        <v>172.79600000000002</v>
      </c>
    </row>
    <row r="7089" spans="1:8" x14ac:dyDescent="0.2">
      <c r="A7089" s="80">
        <v>42664</v>
      </c>
      <c r="B7089" s="81">
        <v>14</v>
      </c>
      <c r="H7089" s="501">
        <v>181.94</v>
      </c>
    </row>
    <row r="7090" spans="1:8" x14ac:dyDescent="0.2">
      <c r="A7090" s="80">
        <v>42664</v>
      </c>
      <c r="B7090" s="81">
        <v>15</v>
      </c>
      <c r="H7090" s="501">
        <v>191.72399999999999</v>
      </c>
    </row>
    <row r="7091" spans="1:8" x14ac:dyDescent="0.2">
      <c r="A7091" s="80">
        <v>42664</v>
      </c>
      <c r="B7091" s="81">
        <v>16</v>
      </c>
      <c r="H7091" s="501">
        <v>197.71600000000004</v>
      </c>
    </row>
    <row r="7092" spans="1:8" x14ac:dyDescent="0.2">
      <c r="A7092" s="80">
        <v>42664</v>
      </c>
      <c r="B7092" s="81">
        <v>17</v>
      </c>
      <c r="H7092" s="501">
        <v>196.51600000000002</v>
      </c>
    </row>
    <row r="7093" spans="1:8" x14ac:dyDescent="0.2">
      <c r="A7093" s="80">
        <v>42664</v>
      </c>
      <c r="B7093" s="81">
        <v>18</v>
      </c>
      <c r="H7093" s="501">
        <v>186.07599999999999</v>
      </c>
    </row>
    <row r="7094" spans="1:8" x14ac:dyDescent="0.2">
      <c r="A7094" s="80">
        <v>42664</v>
      </c>
      <c r="B7094" s="81">
        <v>19</v>
      </c>
      <c r="H7094" s="501">
        <v>172.07999999999998</v>
      </c>
    </row>
    <row r="7095" spans="1:8" x14ac:dyDescent="0.2">
      <c r="A7095" s="80">
        <v>42664</v>
      </c>
      <c r="B7095" s="81">
        <v>20</v>
      </c>
      <c r="H7095" s="501">
        <v>158.988</v>
      </c>
    </row>
    <row r="7096" spans="1:8" x14ac:dyDescent="0.2">
      <c r="A7096" s="80">
        <v>42664</v>
      </c>
      <c r="B7096" s="81">
        <v>21</v>
      </c>
      <c r="H7096" s="501">
        <v>146.30000000000001</v>
      </c>
    </row>
    <row r="7097" spans="1:8" x14ac:dyDescent="0.2">
      <c r="A7097" s="80">
        <v>42664</v>
      </c>
      <c r="B7097" s="81">
        <v>22</v>
      </c>
      <c r="H7097" s="501">
        <v>134.18800000000002</v>
      </c>
    </row>
    <row r="7098" spans="1:8" x14ac:dyDescent="0.2">
      <c r="A7098" s="80">
        <v>42664</v>
      </c>
      <c r="B7098" s="81">
        <v>23</v>
      </c>
      <c r="H7098" s="501">
        <v>120.012</v>
      </c>
    </row>
    <row r="7099" spans="1:8" x14ac:dyDescent="0.2">
      <c r="A7099" s="80">
        <v>42664</v>
      </c>
      <c r="B7099" s="81">
        <v>24</v>
      </c>
      <c r="H7099" s="501">
        <v>107.444</v>
      </c>
    </row>
    <row r="7100" spans="1:8" x14ac:dyDescent="0.2">
      <c r="A7100" s="80">
        <v>42665</v>
      </c>
      <c r="B7100" s="81">
        <v>1</v>
      </c>
      <c r="H7100" s="501">
        <v>97.50800000000001</v>
      </c>
    </row>
    <row r="7101" spans="1:8" x14ac:dyDescent="0.2">
      <c r="A7101" s="80">
        <v>42665</v>
      </c>
      <c r="B7101" s="81">
        <v>2</v>
      </c>
      <c r="H7101" s="501">
        <v>91.1</v>
      </c>
    </row>
    <row r="7102" spans="1:8" x14ac:dyDescent="0.2">
      <c r="A7102" s="80">
        <v>42665</v>
      </c>
      <c r="B7102" s="81">
        <v>3</v>
      </c>
      <c r="H7102" s="501">
        <v>86.391999999999996</v>
      </c>
    </row>
    <row r="7103" spans="1:8" x14ac:dyDescent="0.2">
      <c r="A7103" s="80">
        <v>42665</v>
      </c>
      <c r="B7103" s="81">
        <v>4</v>
      </c>
      <c r="H7103" s="501">
        <v>83.864000000000019</v>
      </c>
    </row>
    <row r="7104" spans="1:8" x14ac:dyDescent="0.2">
      <c r="A7104" s="80">
        <v>42665</v>
      </c>
      <c r="B7104" s="81">
        <v>5</v>
      </c>
      <c r="H7104" s="501">
        <v>83.408000000000001</v>
      </c>
    </row>
    <row r="7105" spans="1:8" x14ac:dyDescent="0.2">
      <c r="A7105" s="80">
        <v>42665</v>
      </c>
      <c r="B7105" s="81">
        <v>6</v>
      </c>
      <c r="H7105" s="501">
        <v>86.655999999999992</v>
      </c>
    </row>
    <row r="7106" spans="1:8" x14ac:dyDescent="0.2">
      <c r="A7106" s="80">
        <v>42665</v>
      </c>
      <c r="B7106" s="81">
        <v>7</v>
      </c>
      <c r="H7106" s="501">
        <v>92.055999999999997</v>
      </c>
    </row>
    <row r="7107" spans="1:8" x14ac:dyDescent="0.2">
      <c r="A7107" s="80">
        <v>42665</v>
      </c>
      <c r="B7107" s="81">
        <v>8</v>
      </c>
      <c r="H7107" s="501">
        <v>95.792000000000002</v>
      </c>
    </row>
    <row r="7108" spans="1:8" x14ac:dyDescent="0.2">
      <c r="A7108" s="80">
        <v>42665</v>
      </c>
      <c r="B7108" s="81">
        <v>9</v>
      </c>
      <c r="H7108" s="501">
        <v>105.88400000000001</v>
      </c>
    </row>
    <row r="7109" spans="1:8" x14ac:dyDescent="0.2">
      <c r="A7109" s="80">
        <v>42665</v>
      </c>
      <c r="B7109" s="81">
        <v>10</v>
      </c>
      <c r="H7109" s="501">
        <v>117.96000000000001</v>
      </c>
    </row>
    <row r="7110" spans="1:8" x14ac:dyDescent="0.2">
      <c r="A7110" s="80">
        <v>42665</v>
      </c>
      <c r="B7110" s="81">
        <v>11</v>
      </c>
      <c r="H7110" s="501">
        <v>125.58800000000001</v>
      </c>
    </row>
    <row r="7111" spans="1:8" x14ac:dyDescent="0.2">
      <c r="A7111" s="80">
        <v>42665</v>
      </c>
      <c r="B7111" s="81">
        <v>12</v>
      </c>
      <c r="H7111" s="501">
        <v>131.744</v>
      </c>
    </row>
    <row r="7112" spans="1:8" x14ac:dyDescent="0.2">
      <c r="A7112" s="80">
        <v>42665</v>
      </c>
      <c r="B7112" s="81">
        <v>13</v>
      </c>
      <c r="H7112" s="501">
        <v>137.916</v>
      </c>
    </row>
    <row r="7113" spans="1:8" x14ac:dyDescent="0.2">
      <c r="A7113" s="80">
        <v>42665</v>
      </c>
      <c r="B7113" s="81">
        <v>14</v>
      </c>
      <c r="H7113" s="501">
        <v>142.35600000000002</v>
      </c>
    </row>
    <row r="7114" spans="1:8" x14ac:dyDescent="0.2">
      <c r="A7114" s="80">
        <v>42665</v>
      </c>
      <c r="B7114" s="81">
        <v>15</v>
      </c>
      <c r="H7114" s="501">
        <v>147.06</v>
      </c>
    </row>
    <row r="7115" spans="1:8" x14ac:dyDescent="0.2">
      <c r="A7115" s="80">
        <v>42665</v>
      </c>
      <c r="B7115" s="81">
        <v>16</v>
      </c>
      <c r="H7115" s="501">
        <v>151.08799999999999</v>
      </c>
    </row>
    <row r="7116" spans="1:8" x14ac:dyDescent="0.2">
      <c r="A7116" s="80">
        <v>42665</v>
      </c>
      <c r="B7116" s="81">
        <v>17</v>
      </c>
      <c r="H7116" s="501">
        <v>151.19999999999999</v>
      </c>
    </row>
    <row r="7117" spans="1:8" x14ac:dyDescent="0.2">
      <c r="A7117" s="80">
        <v>42665</v>
      </c>
      <c r="B7117" s="81">
        <v>18</v>
      </c>
      <c r="H7117" s="501">
        <v>145.09200000000001</v>
      </c>
    </row>
    <row r="7118" spans="1:8" x14ac:dyDescent="0.2">
      <c r="A7118" s="80">
        <v>42665</v>
      </c>
      <c r="B7118" s="81">
        <v>19</v>
      </c>
      <c r="H7118" s="501">
        <v>142.964</v>
      </c>
    </row>
    <row r="7119" spans="1:8" x14ac:dyDescent="0.2">
      <c r="A7119" s="80">
        <v>42665</v>
      </c>
      <c r="B7119" s="81">
        <v>20</v>
      </c>
      <c r="H7119" s="501">
        <v>137.94799999999998</v>
      </c>
    </row>
    <row r="7120" spans="1:8" x14ac:dyDescent="0.2">
      <c r="A7120" s="80">
        <v>42665</v>
      </c>
      <c r="B7120" s="81">
        <v>21</v>
      </c>
      <c r="H7120" s="501">
        <v>129.85599999999999</v>
      </c>
    </row>
    <row r="7121" spans="1:8" x14ac:dyDescent="0.2">
      <c r="A7121" s="80">
        <v>42665</v>
      </c>
      <c r="B7121" s="81">
        <v>22</v>
      </c>
      <c r="H7121" s="501">
        <v>121.904</v>
      </c>
    </row>
    <row r="7122" spans="1:8" x14ac:dyDescent="0.2">
      <c r="A7122" s="80">
        <v>42665</v>
      </c>
      <c r="B7122" s="81">
        <v>23</v>
      </c>
      <c r="H7122" s="501">
        <v>112.08</v>
      </c>
    </row>
    <row r="7123" spans="1:8" x14ac:dyDescent="0.2">
      <c r="A7123" s="80">
        <v>42665</v>
      </c>
      <c r="B7123" s="81">
        <v>24</v>
      </c>
      <c r="H7123" s="501">
        <v>101.75600000000001</v>
      </c>
    </row>
    <row r="7124" spans="1:8" x14ac:dyDescent="0.2">
      <c r="A7124" s="80">
        <v>42666</v>
      </c>
      <c r="B7124" s="81">
        <v>1</v>
      </c>
      <c r="H7124" s="501">
        <v>93.084000000000003</v>
      </c>
    </row>
    <row r="7125" spans="1:8" x14ac:dyDescent="0.2">
      <c r="A7125" s="80">
        <v>42666</v>
      </c>
      <c r="B7125" s="81">
        <v>2</v>
      </c>
      <c r="H7125" s="501">
        <v>87.311999999999998</v>
      </c>
    </row>
    <row r="7126" spans="1:8" x14ac:dyDescent="0.2">
      <c r="A7126" s="80">
        <v>42666</v>
      </c>
      <c r="B7126" s="81">
        <v>3</v>
      </c>
      <c r="H7126" s="501">
        <v>83.688000000000002</v>
      </c>
    </row>
    <row r="7127" spans="1:8" x14ac:dyDescent="0.2">
      <c r="A7127" s="80">
        <v>42666</v>
      </c>
      <c r="B7127" s="81">
        <v>4</v>
      </c>
      <c r="H7127" s="501">
        <v>81.703999999999994</v>
      </c>
    </row>
    <row r="7128" spans="1:8" x14ac:dyDescent="0.2">
      <c r="A7128" s="80">
        <v>42666</v>
      </c>
      <c r="B7128" s="81">
        <v>5</v>
      </c>
      <c r="H7128" s="501">
        <v>81.284000000000006</v>
      </c>
    </row>
    <row r="7129" spans="1:8" x14ac:dyDescent="0.2">
      <c r="A7129" s="80">
        <v>42666</v>
      </c>
      <c r="B7129" s="81">
        <v>6</v>
      </c>
      <c r="H7129" s="501">
        <v>83.123999999999995</v>
      </c>
    </row>
    <row r="7130" spans="1:8" x14ac:dyDescent="0.2">
      <c r="A7130" s="80">
        <v>42666</v>
      </c>
      <c r="B7130" s="81">
        <v>7</v>
      </c>
      <c r="H7130" s="501">
        <v>87.34</v>
      </c>
    </row>
    <row r="7131" spans="1:8" x14ac:dyDescent="0.2">
      <c r="A7131" s="80">
        <v>42666</v>
      </c>
      <c r="B7131" s="81">
        <v>8</v>
      </c>
      <c r="H7131" s="501">
        <v>89.23599999999999</v>
      </c>
    </row>
    <row r="7132" spans="1:8" x14ac:dyDescent="0.2">
      <c r="A7132" s="80">
        <v>42666</v>
      </c>
      <c r="B7132" s="81">
        <v>9</v>
      </c>
      <c r="H7132" s="501">
        <v>95.34</v>
      </c>
    </row>
    <row r="7133" spans="1:8" x14ac:dyDescent="0.2">
      <c r="A7133" s="80">
        <v>42666</v>
      </c>
      <c r="B7133" s="81">
        <v>10</v>
      </c>
      <c r="H7133" s="501">
        <v>101.688</v>
      </c>
    </row>
    <row r="7134" spans="1:8" x14ac:dyDescent="0.2">
      <c r="A7134" s="80">
        <v>42666</v>
      </c>
      <c r="B7134" s="81">
        <v>11</v>
      </c>
      <c r="H7134" s="501">
        <v>108.108</v>
      </c>
    </row>
    <row r="7135" spans="1:8" x14ac:dyDescent="0.2">
      <c r="A7135" s="80">
        <v>42666</v>
      </c>
      <c r="B7135" s="81">
        <v>12</v>
      </c>
      <c r="H7135" s="501">
        <v>112.42000000000002</v>
      </c>
    </row>
    <row r="7136" spans="1:8" x14ac:dyDescent="0.2">
      <c r="A7136" s="80">
        <v>42666</v>
      </c>
      <c r="B7136" s="81">
        <v>13</v>
      </c>
      <c r="H7136" s="501">
        <v>115.3</v>
      </c>
    </row>
    <row r="7137" spans="1:8" x14ac:dyDescent="0.2">
      <c r="A7137" s="80">
        <v>42666</v>
      </c>
      <c r="B7137" s="81">
        <v>14</v>
      </c>
      <c r="H7137" s="501">
        <v>118.37199999999999</v>
      </c>
    </row>
    <row r="7138" spans="1:8" x14ac:dyDescent="0.2">
      <c r="A7138" s="80">
        <v>42666</v>
      </c>
      <c r="B7138" s="81">
        <v>15</v>
      </c>
      <c r="H7138" s="501">
        <v>121.492</v>
      </c>
    </row>
    <row r="7139" spans="1:8" x14ac:dyDescent="0.2">
      <c r="A7139" s="80">
        <v>42666</v>
      </c>
      <c r="B7139" s="81">
        <v>16</v>
      </c>
      <c r="H7139" s="501">
        <v>119.996</v>
      </c>
    </row>
    <row r="7140" spans="1:8" x14ac:dyDescent="0.2">
      <c r="A7140" s="80">
        <v>42666</v>
      </c>
      <c r="B7140" s="81">
        <v>17</v>
      </c>
      <c r="H7140" s="501">
        <v>121.328</v>
      </c>
    </row>
    <row r="7141" spans="1:8" x14ac:dyDescent="0.2">
      <c r="A7141" s="80">
        <v>42666</v>
      </c>
      <c r="B7141" s="81">
        <v>18</v>
      </c>
      <c r="H7141" s="501">
        <v>121.32</v>
      </c>
    </row>
    <row r="7142" spans="1:8" x14ac:dyDescent="0.2">
      <c r="A7142" s="80">
        <v>42666</v>
      </c>
      <c r="B7142" s="81">
        <v>19</v>
      </c>
      <c r="H7142" s="501">
        <v>129.02000000000001</v>
      </c>
    </row>
    <row r="7143" spans="1:8" x14ac:dyDescent="0.2">
      <c r="A7143" s="80">
        <v>42666</v>
      </c>
      <c r="B7143" s="81">
        <v>20</v>
      </c>
      <c r="H7143" s="501">
        <v>129.98400000000001</v>
      </c>
    </row>
    <row r="7144" spans="1:8" x14ac:dyDescent="0.2">
      <c r="A7144" s="80">
        <v>42666</v>
      </c>
      <c r="B7144" s="81">
        <v>21</v>
      </c>
      <c r="H7144" s="501">
        <v>125.99600000000001</v>
      </c>
    </row>
    <row r="7145" spans="1:8" x14ac:dyDescent="0.2">
      <c r="A7145" s="80">
        <v>42666</v>
      </c>
      <c r="B7145" s="81">
        <v>22</v>
      </c>
      <c r="H7145" s="501">
        <v>119.58799999999999</v>
      </c>
    </row>
    <row r="7146" spans="1:8" x14ac:dyDescent="0.2">
      <c r="A7146" s="80">
        <v>42666</v>
      </c>
      <c r="B7146" s="81">
        <v>23</v>
      </c>
      <c r="H7146" s="501">
        <v>109.872</v>
      </c>
    </row>
    <row r="7147" spans="1:8" x14ac:dyDescent="0.2">
      <c r="A7147" s="80">
        <v>42666</v>
      </c>
      <c r="B7147" s="81">
        <v>24</v>
      </c>
      <c r="H7147" s="501">
        <v>100.49999999999999</v>
      </c>
    </row>
    <row r="7148" spans="1:8" x14ac:dyDescent="0.2">
      <c r="A7148" s="80">
        <v>42667</v>
      </c>
      <c r="B7148" s="81">
        <v>1</v>
      </c>
      <c r="H7148" s="501">
        <v>93.303999999999988</v>
      </c>
    </row>
    <row r="7149" spans="1:8" x14ac:dyDescent="0.2">
      <c r="A7149" s="80">
        <v>42667</v>
      </c>
      <c r="B7149" s="81">
        <v>2</v>
      </c>
      <c r="H7149" s="501">
        <v>89.24</v>
      </c>
    </row>
    <row r="7150" spans="1:8" x14ac:dyDescent="0.2">
      <c r="A7150" s="80">
        <v>42667</v>
      </c>
      <c r="B7150" s="81">
        <v>3</v>
      </c>
      <c r="H7150" s="501">
        <v>86.49199999999999</v>
      </c>
    </row>
    <row r="7151" spans="1:8" x14ac:dyDescent="0.2">
      <c r="A7151" s="80">
        <v>42667</v>
      </c>
      <c r="B7151" s="81">
        <v>4</v>
      </c>
      <c r="H7151" s="501">
        <v>85.63600000000001</v>
      </c>
    </row>
    <row r="7152" spans="1:8" x14ac:dyDescent="0.2">
      <c r="A7152" s="80">
        <v>42667</v>
      </c>
      <c r="B7152" s="81">
        <v>5</v>
      </c>
      <c r="H7152" s="501">
        <v>90.86399999999999</v>
      </c>
    </row>
    <row r="7153" spans="1:8" x14ac:dyDescent="0.2">
      <c r="A7153" s="80">
        <v>42667</v>
      </c>
      <c r="B7153" s="81">
        <v>6</v>
      </c>
      <c r="H7153" s="501">
        <v>101.456</v>
      </c>
    </row>
    <row r="7154" spans="1:8" x14ac:dyDescent="0.2">
      <c r="A7154" s="80">
        <v>42667</v>
      </c>
      <c r="B7154" s="81">
        <v>7</v>
      </c>
      <c r="H7154" s="501">
        <v>116.47199999999998</v>
      </c>
    </row>
    <row r="7155" spans="1:8" x14ac:dyDescent="0.2">
      <c r="A7155" s="80">
        <v>42667</v>
      </c>
      <c r="B7155" s="81">
        <v>8</v>
      </c>
      <c r="H7155" s="501">
        <v>125.22800000000001</v>
      </c>
    </row>
    <row r="7156" spans="1:8" x14ac:dyDescent="0.2">
      <c r="A7156" s="80">
        <v>42667</v>
      </c>
      <c r="B7156" s="81">
        <v>9</v>
      </c>
      <c r="H7156" s="501">
        <v>132.70800000000003</v>
      </c>
    </row>
    <row r="7157" spans="1:8" x14ac:dyDescent="0.2">
      <c r="A7157" s="80">
        <v>42667</v>
      </c>
      <c r="B7157" s="81">
        <v>10</v>
      </c>
      <c r="H7157" s="501">
        <v>138.34399999999999</v>
      </c>
    </row>
    <row r="7158" spans="1:8" x14ac:dyDescent="0.2">
      <c r="A7158" s="80">
        <v>42667</v>
      </c>
      <c r="B7158" s="81">
        <v>11</v>
      </c>
      <c r="H7158" s="501">
        <v>144.94799999999998</v>
      </c>
    </row>
    <row r="7159" spans="1:8" x14ac:dyDescent="0.2">
      <c r="A7159" s="80">
        <v>42667</v>
      </c>
      <c r="B7159" s="81">
        <v>12</v>
      </c>
      <c r="H7159" s="501">
        <v>148.428</v>
      </c>
    </row>
    <row r="7160" spans="1:8" x14ac:dyDescent="0.2">
      <c r="A7160" s="80">
        <v>42667</v>
      </c>
      <c r="B7160" s="81">
        <v>13</v>
      </c>
      <c r="H7160" s="501">
        <v>149.72799999999998</v>
      </c>
    </row>
    <row r="7161" spans="1:8" x14ac:dyDescent="0.2">
      <c r="A7161" s="80">
        <v>42667</v>
      </c>
      <c r="B7161" s="81">
        <v>14</v>
      </c>
      <c r="H7161" s="501">
        <v>149.33199999999999</v>
      </c>
    </row>
    <row r="7162" spans="1:8" x14ac:dyDescent="0.2">
      <c r="A7162" s="80">
        <v>42667</v>
      </c>
      <c r="B7162" s="81">
        <v>15</v>
      </c>
      <c r="H7162" s="501">
        <v>149.49199999999999</v>
      </c>
    </row>
    <row r="7163" spans="1:8" x14ac:dyDescent="0.2">
      <c r="A7163" s="80">
        <v>42667</v>
      </c>
      <c r="B7163" s="81">
        <v>16</v>
      </c>
      <c r="H7163" s="501">
        <v>147.73599999999999</v>
      </c>
    </row>
    <row r="7164" spans="1:8" x14ac:dyDescent="0.2">
      <c r="A7164" s="80">
        <v>42667</v>
      </c>
      <c r="B7164" s="81">
        <v>17</v>
      </c>
      <c r="H7164" s="501">
        <v>146.29999999999998</v>
      </c>
    </row>
    <row r="7165" spans="1:8" x14ac:dyDescent="0.2">
      <c r="A7165" s="80">
        <v>42667</v>
      </c>
      <c r="B7165" s="81">
        <v>18</v>
      </c>
      <c r="H7165" s="501">
        <v>143.41199999999998</v>
      </c>
    </row>
    <row r="7166" spans="1:8" x14ac:dyDescent="0.2">
      <c r="A7166" s="80">
        <v>42667</v>
      </c>
      <c r="B7166" s="81">
        <v>19</v>
      </c>
      <c r="H7166" s="501">
        <v>144.34</v>
      </c>
    </row>
    <row r="7167" spans="1:8" x14ac:dyDescent="0.2">
      <c r="A7167" s="80">
        <v>42667</v>
      </c>
      <c r="B7167" s="81">
        <v>20</v>
      </c>
      <c r="H7167" s="501">
        <v>139.316</v>
      </c>
    </row>
    <row r="7168" spans="1:8" x14ac:dyDescent="0.2">
      <c r="A7168" s="80">
        <v>42667</v>
      </c>
      <c r="B7168" s="81">
        <v>21</v>
      </c>
      <c r="H7168" s="501">
        <v>132.428</v>
      </c>
    </row>
    <row r="7169" spans="1:8" x14ac:dyDescent="0.2">
      <c r="A7169" s="80">
        <v>42667</v>
      </c>
      <c r="B7169" s="81">
        <v>22</v>
      </c>
      <c r="H7169" s="501">
        <v>122.624</v>
      </c>
    </row>
    <row r="7170" spans="1:8" x14ac:dyDescent="0.2">
      <c r="A7170" s="80">
        <v>42667</v>
      </c>
      <c r="B7170" s="81">
        <v>23</v>
      </c>
      <c r="H7170" s="501">
        <v>109.93599999999999</v>
      </c>
    </row>
    <row r="7171" spans="1:8" x14ac:dyDescent="0.2">
      <c r="A7171" s="80">
        <v>42667</v>
      </c>
      <c r="B7171" s="81">
        <v>24</v>
      </c>
      <c r="H7171" s="501">
        <v>98.988</v>
      </c>
    </row>
    <row r="7172" spans="1:8" x14ac:dyDescent="0.2">
      <c r="A7172" s="80">
        <v>42668</v>
      </c>
      <c r="B7172" s="81">
        <v>1</v>
      </c>
      <c r="H7172" s="501">
        <v>91.147999999999996</v>
      </c>
    </row>
    <row r="7173" spans="1:8" x14ac:dyDescent="0.2">
      <c r="A7173" s="80">
        <v>42668</v>
      </c>
      <c r="B7173" s="81">
        <v>2</v>
      </c>
      <c r="H7173" s="501">
        <v>86.071999999999989</v>
      </c>
    </row>
    <row r="7174" spans="1:8" x14ac:dyDescent="0.2">
      <c r="A7174" s="80">
        <v>42668</v>
      </c>
      <c r="B7174" s="81">
        <v>3</v>
      </c>
      <c r="H7174" s="501">
        <v>82.14800000000001</v>
      </c>
    </row>
    <row r="7175" spans="1:8" x14ac:dyDescent="0.2">
      <c r="A7175" s="80">
        <v>42668</v>
      </c>
      <c r="B7175" s="81">
        <v>4</v>
      </c>
      <c r="H7175" s="501">
        <v>80.72</v>
      </c>
    </row>
    <row r="7176" spans="1:8" x14ac:dyDescent="0.2">
      <c r="A7176" s="80">
        <v>42668</v>
      </c>
      <c r="B7176" s="81">
        <v>5</v>
      </c>
      <c r="H7176" s="501">
        <v>83.232000000000014</v>
      </c>
    </row>
    <row r="7177" spans="1:8" x14ac:dyDescent="0.2">
      <c r="A7177" s="80">
        <v>42668</v>
      </c>
      <c r="B7177" s="81">
        <v>6</v>
      </c>
      <c r="H7177" s="501">
        <v>92.5</v>
      </c>
    </row>
    <row r="7178" spans="1:8" x14ac:dyDescent="0.2">
      <c r="A7178" s="80">
        <v>42668</v>
      </c>
      <c r="B7178" s="81">
        <v>7</v>
      </c>
      <c r="H7178" s="501">
        <v>107.05599999999998</v>
      </c>
    </row>
    <row r="7179" spans="1:8" x14ac:dyDescent="0.2">
      <c r="A7179" s="80">
        <v>42668</v>
      </c>
      <c r="B7179" s="81">
        <v>8</v>
      </c>
      <c r="H7179" s="501">
        <v>113.71600000000001</v>
      </c>
    </row>
    <row r="7180" spans="1:8" x14ac:dyDescent="0.2">
      <c r="A7180" s="80">
        <v>42668</v>
      </c>
      <c r="B7180" s="81">
        <v>9</v>
      </c>
      <c r="H7180" s="501">
        <v>121.76799999999999</v>
      </c>
    </row>
    <row r="7181" spans="1:8" x14ac:dyDescent="0.2">
      <c r="A7181" s="80">
        <v>42668</v>
      </c>
      <c r="B7181" s="81">
        <v>10</v>
      </c>
      <c r="H7181" s="501">
        <v>129.90800000000002</v>
      </c>
    </row>
    <row r="7182" spans="1:8" x14ac:dyDescent="0.2">
      <c r="A7182" s="80">
        <v>42668</v>
      </c>
      <c r="B7182" s="81">
        <v>11</v>
      </c>
      <c r="H7182" s="501">
        <v>137.25200000000001</v>
      </c>
    </row>
    <row r="7183" spans="1:8" x14ac:dyDescent="0.2">
      <c r="A7183" s="80">
        <v>42668</v>
      </c>
      <c r="B7183" s="81">
        <v>12</v>
      </c>
      <c r="H7183" s="501">
        <v>142.77600000000004</v>
      </c>
    </row>
    <row r="7184" spans="1:8" x14ac:dyDescent="0.2">
      <c r="A7184" s="80">
        <v>42668</v>
      </c>
      <c r="B7184" s="81">
        <v>13</v>
      </c>
      <c r="H7184" s="501">
        <v>146.78</v>
      </c>
    </row>
    <row r="7185" spans="1:8" x14ac:dyDescent="0.2">
      <c r="A7185" s="80">
        <v>42668</v>
      </c>
      <c r="B7185" s="81">
        <v>14</v>
      </c>
      <c r="H7185" s="501">
        <v>150.452</v>
      </c>
    </row>
    <row r="7186" spans="1:8" x14ac:dyDescent="0.2">
      <c r="A7186" s="80">
        <v>42668</v>
      </c>
      <c r="B7186" s="81">
        <v>15</v>
      </c>
      <c r="H7186" s="501">
        <v>154.62400000000002</v>
      </c>
    </row>
    <row r="7187" spans="1:8" x14ac:dyDescent="0.2">
      <c r="A7187" s="80">
        <v>42668</v>
      </c>
      <c r="B7187" s="81">
        <v>16</v>
      </c>
      <c r="H7187" s="501">
        <v>155.39999999999998</v>
      </c>
    </row>
    <row r="7188" spans="1:8" x14ac:dyDescent="0.2">
      <c r="A7188" s="80">
        <v>42668</v>
      </c>
      <c r="B7188" s="81">
        <v>17</v>
      </c>
      <c r="H7188" s="501">
        <v>151.96799999999999</v>
      </c>
    </row>
    <row r="7189" spans="1:8" x14ac:dyDescent="0.2">
      <c r="A7189" s="80">
        <v>42668</v>
      </c>
      <c r="B7189" s="81">
        <v>18</v>
      </c>
      <c r="H7189" s="501">
        <v>145.17600000000002</v>
      </c>
    </row>
    <row r="7190" spans="1:8" x14ac:dyDescent="0.2">
      <c r="A7190" s="80">
        <v>42668</v>
      </c>
      <c r="B7190" s="81">
        <v>19</v>
      </c>
      <c r="H7190" s="501">
        <v>143.75199999999998</v>
      </c>
    </row>
    <row r="7191" spans="1:8" x14ac:dyDescent="0.2">
      <c r="A7191" s="80">
        <v>42668</v>
      </c>
      <c r="B7191" s="81">
        <v>20</v>
      </c>
      <c r="H7191" s="501">
        <v>139.14400000000001</v>
      </c>
    </row>
    <row r="7192" spans="1:8" x14ac:dyDescent="0.2">
      <c r="A7192" s="80">
        <v>42668</v>
      </c>
      <c r="B7192" s="81">
        <v>21</v>
      </c>
      <c r="H7192" s="501">
        <v>131.828</v>
      </c>
    </row>
    <row r="7193" spans="1:8" x14ac:dyDescent="0.2">
      <c r="A7193" s="80">
        <v>42668</v>
      </c>
      <c r="B7193" s="81">
        <v>22</v>
      </c>
      <c r="H7193" s="501">
        <v>121.88800000000002</v>
      </c>
    </row>
    <row r="7194" spans="1:8" x14ac:dyDescent="0.2">
      <c r="A7194" s="80">
        <v>42668</v>
      </c>
      <c r="B7194" s="81">
        <v>23</v>
      </c>
      <c r="H7194" s="501">
        <v>108.34400000000001</v>
      </c>
    </row>
    <row r="7195" spans="1:8" x14ac:dyDescent="0.2">
      <c r="A7195" s="80">
        <v>42668</v>
      </c>
      <c r="B7195" s="81">
        <v>24</v>
      </c>
      <c r="H7195" s="501">
        <v>97.767999999999986</v>
      </c>
    </row>
    <row r="7196" spans="1:8" x14ac:dyDescent="0.2">
      <c r="A7196" s="80">
        <v>42669</v>
      </c>
      <c r="B7196" s="81">
        <v>1</v>
      </c>
      <c r="H7196" s="501">
        <v>89.475999999999985</v>
      </c>
    </row>
    <row r="7197" spans="1:8" x14ac:dyDescent="0.2">
      <c r="A7197" s="80">
        <v>42669</v>
      </c>
      <c r="B7197" s="81">
        <v>2</v>
      </c>
      <c r="H7197" s="501">
        <v>84.447999999999993</v>
      </c>
    </row>
    <row r="7198" spans="1:8" x14ac:dyDescent="0.2">
      <c r="A7198" s="80">
        <v>42669</v>
      </c>
      <c r="B7198" s="81">
        <v>3</v>
      </c>
      <c r="H7198" s="501">
        <v>81.007999999999996</v>
      </c>
    </row>
    <row r="7199" spans="1:8" x14ac:dyDescent="0.2">
      <c r="A7199" s="80">
        <v>42669</v>
      </c>
      <c r="B7199" s="81">
        <v>4</v>
      </c>
      <c r="H7199" s="501">
        <v>79.528000000000006</v>
      </c>
    </row>
    <row r="7200" spans="1:8" x14ac:dyDescent="0.2">
      <c r="A7200" s="80">
        <v>42669</v>
      </c>
      <c r="B7200" s="81">
        <v>5</v>
      </c>
      <c r="H7200" s="501">
        <v>81.404000000000011</v>
      </c>
    </row>
    <row r="7201" spans="1:8" x14ac:dyDescent="0.2">
      <c r="A7201" s="80">
        <v>42669</v>
      </c>
      <c r="B7201" s="81">
        <v>6</v>
      </c>
      <c r="H7201" s="501">
        <v>90.956000000000003</v>
      </c>
    </row>
    <row r="7202" spans="1:8" x14ac:dyDescent="0.2">
      <c r="A7202" s="80">
        <v>42669</v>
      </c>
      <c r="B7202" s="81">
        <v>7</v>
      </c>
      <c r="H7202" s="501">
        <v>105.39199999999998</v>
      </c>
    </row>
    <row r="7203" spans="1:8" x14ac:dyDescent="0.2">
      <c r="A7203" s="80">
        <v>42669</v>
      </c>
      <c r="B7203" s="81">
        <v>8</v>
      </c>
      <c r="H7203" s="501">
        <v>111.09</v>
      </c>
    </row>
    <row r="7204" spans="1:8" x14ac:dyDescent="0.2">
      <c r="A7204" s="80">
        <v>42669</v>
      </c>
      <c r="B7204" s="81">
        <v>9</v>
      </c>
      <c r="H7204" s="501">
        <v>118.30600000000001</v>
      </c>
    </row>
    <row r="7205" spans="1:8" x14ac:dyDescent="0.2">
      <c r="A7205" s="80">
        <v>42669</v>
      </c>
      <c r="B7205" s="81">
        <v>10</v>
      </c>
      <c r="H7205" s="501">
        <v>126.84399999999999</v>
      </c>
    </row>
    <row r="7206" spans="1:8" x14ac:dyDescent="0.2">
      <c r="A7206" s="80">
        <v>42669</v>
      </c>
      <c r="B7206" s="81">
        <v>11</v>
      </c>
      <c r="H7206" s="501">
        <v>135.11600000000001</v>
      </c>
    </row>
    <row r="7207" spans="1:8" x14ac:dyDescent="0.2">
      <c r="A7207" s="80">
        <v>42669</v>
      </c>
      <c r="B7207" s="81">
        <v>12</v>
      </c>
      <c r="H7207" s="501">
        <v>141.506</v>
      </c>
    </row>
    <row r="7208" spans="1:8" x14ac:dyDescent="0.2">
      <c r="A7208" s="80">
        <v>42669</v>
      </c>
      <c r="B7208" s="81">
        <v>13</v>
      </c>
      <c r="H7208" s="501">
        <v>146.184</v>
      </c>
    </row>
    <row r="7209" spans="1:8" x14ac:dyDescent="0.2">
      <c r="A7209" s="80">
        <v>42669</v>
      </c>
      <c r="B7209" s="81">
        <v>14</v>
      </c>
      <c r="H7209" s="501">
        <v>151.494</v>
      </c>
    </row>
    <row r="7210" spans="1:8" x14ac:dyDescent="0.2">
      <c r="A7210" s="80">
        <v>42669</v>
      </c>
      <c r="B7210" s="81">
        <v>15</v>
      </c>
      <c r="H7210" s="501">
        <v>157.67000000000002</v>
      </c>
    </row>
    <row r="7211" spans="1:8" x14ac:dyDescent="0.2">
      <c r="A7211" s="80">
        <v>42669</v>
      </c>
      <c r="B7211" s="81">
        <v>16</v>
      </c>
      <c r="H7211" s="501">
        <v>159.29399999999998</v>
      </c>
    </row>
    <row r="7212" spans="1:8" x14ac:dyDescent="0.2">
      <c r="A7212" s="80">
        <v>42669</v>
      </c>
      <c r="B7212" s="81">
        <v>17</v>
      </c>
      <c r="H7212" s="501">
        <v>156.744</v>
      </c>
    </row>
    <row r="7213" spans="1:8" x14ac:dyDescent="0.2">
      <c r="A7213" s="80">
        <v>42669</v>
      </c>
      <c r="B7213" s="81">
        <v>18</v>
      </c>
      <c r="H7213" s="501">
        <v>150.79600000000002</v>
      </c>
    </row>
    <row r="7214" spans="1:8" x14ac:dyDescent="0.2">
      <c r="A7214" s="80">
        <v>42669</v>
      </c>
      <c r="B7214" s="81">
        <v>19</v>
      </c>
      <c r="H7214" s="501">
        <v>149.001</v>
      </c>
    </row>
    <row r="7215" spans="1:8" x14ac:dyDescent="0.2">
      <c r="A7215" s="80">
        <v>42669</v>
      </c>
      <c r="B7215" s="81">
        <v>20</v>
      </c>
      <c r="H7215" s="501">
        <v>144.25799999999998</v>
      </c>
    </row>
    <row r="7216" spans="1:8" x14ac:dyDescent="0.2">
      <c r="A7216" s="80">
        <v>42669</v>
      </c>
      <c r="B7216" s="81">
        <v>21</v>
      </c>
      <c r="H7216" s="501">
        <v>137.768</v>
      </c>
    </row>
    <row r="7217" spans="1:8" x14ac:dyDescent="0.2">
      <c r="A7217" s="80">
        <v>42669</v>
      </c>
      <c r="B7217" s="81">
        <v>22</v>
      </c>
      <c r="H7217" s="501">
        <v>126.53999999999996</v>
      </c>
    </row>
    <row r="7218" spans="1:8" x14ac:dyDescent="0.2">
      <c r="A7218" s="80">
        <v>42669</v>
      </c>
      <c r="B7218" s="81">
        <v>23</v>
      </c>
      <c r="H7218" s="501">
        <v>112.696</v>
      </c>
    </row>
    <row r="7219" spans="1:8" x14ac:dyDescent="0.2">
      <c r="A7219" s="80">
        <v>42669</v>
      </c>
      <c r="B7219" s="81">
        <v>24</v>
      </c>
      <c r="H7219" s="501">
        <v>100.62</v>
      </c>
    </row>
    <row r="7220" spans="1:8" x14ac:dyDescent="0.2">
      <c r="A7220" s="80">
        <v>42670</v>
      </c>
      <c r="B7220" s="81">
        <v>1</v>
      </c>
      <c r="H7220" s="501">
        <v>91.116</v>
      </c>
    </row>
    <row r="7221" spans="1:8" x14ac:dyDescent="0.2">
      <c r="A7221" s="80">
        <v>42670</v>
      </c>
      <c r="B7221" s="81">
        <v>2</v>
      </c>
      <c r="H7221" s="501">
        <v>85.971999999999994</v>
      </c>
    </row>
    <row r="7222" spans="1:8" x14ac:dyDescent="0.2">
      <c r="A7222" s="80">
        <v>42670</v>
      </c>
      <c r="B7222" s="81">
        <v>3</v>
      </c>
      <c r="H7222" s="501">
        <v>82.543999999999997</v>
      </c>
    </row>
    <row r="7223" spans="1:8" x14ac:dyDescent="0.2">
      <c r="A7223" s="80">
        <v>42670</v>
      </c>
      <c r="B7223" s="81">
        <v>4</v>
      </c>
      <c r="H7223" s="501">
        <v>81.267999999999986</v>
      </c>
    </row>
    <row r="7224" spans="1:8" x14ac:dyDescent="0.2">
      <c r="A7224" s="80">
        <v>42670</v>
      </c>
      <c r="B7224" s="81">
        <v>5</v>
      </c>
      <c r="H7224" s="501">
        <v>83.372</v>
      </c>
    </row>
    <row r="7225" spans="1:8" x14ac:dyDescent="0.2">
      <c r="A7225" s="80">
        <v>42670</v>
      </c>
      <c r="B7225" s="81">
        <v>6</v>
      </c>
      <c r="H7225" s="501">
        <v>93.38000000000001</v>
      </c>
    </row>
    <row r="7226" spans="1:8" x14ac:dyDescent="0.2">
      <c r="A7226" s="80">
        <v>42670</v>
      </c>
      <c r="B7226" s="81">
        <v>7</v>
      </c>
      <c r="H7226" s="501">
        <v>108.39310099999999</v>
      </c>
    </row>
    <row r="7227" spans="1:8" x14ac:dyDescent="0.2">
      <c r="A7227" s="80">
        <v>42670</v>
      </c>
      <c r="B7227" s="81">
        <v>8</v>
      </c>
      <c r="H7227" s="501">
        <v>114.61840000000001</v>
      </c>
    </row>
    <row r="7228" spans="1:8" x14ac:dyDescent="0.2">
      <c r="A7228" s="80">
        <v>42670</v>
      </c>
      <c r="B7228" s="81">
        <v>9</v>
      </c>
      <c r="H7228" s="501">
        <v>122.29660000000001</v>
      </c>
    </row>
    <row r="7229" spans="1:8" x14ac:dyDescent="0.2">
      <c r="A7229" s="80">
        <v>42670</v>
      </c>
      <c r="B7229" s="81">
        <v>10</v>
      </c>
      <c r="H7229" s="501">
        <v>130.05270000000002</v>
      </c>
    </row>
    <row r="7230" spans="1:8" x14ac:dyDescent="0.2">
      <c r="A7230" s="80">
        <v>42670</v>
      </c>
      <c r="B7230" s="81">
        <v>11</v>
      </c>
      <c r="H7230" s="501">
        <v>137.31829999999999</v>
      </c>
    </row>
    <row r="7231" spans="1:8" x14ac:dyDescent="0.2">
      <c r="A7231" s="80">
        <v>42670</v>
      </c>
      <c r="B7231" s="81">
        <v>12</v>
      </c>
      <c r="H7231" s="501">
        <v>142.7944</v>
      </c>
    </row>
    <row r="7232" spans="1:8" x14ac:dyDescent="0.2">
      <c r="A7232" s="80">
        <v>42670</v>
      </c>
      <c r="B7232" s="81">
        <v>13</v>
      </c>
      <c r="H7232" s="501">
        <v>149.012</v>
      </c>
    </row>
    <row r="7233" spans="1:8" x14ac:dyDescent="0.2">
      <c r="A7233" s="80">
        <v>42670</v>
      </c>
      <c r="B7233" s="81">
        <v>14</v>
      </c>
      <c r="H7233" s="501">
        <v>152.74279999999999</v>
      </c>
    </row>
    <row r="7234" spans="1:8" x14ac:dyDescent="0.2">
      <c r="A7234" s="80">
        <v>42670</v>
      </c>
      <c r="B7234" s="81">
        <v>15</v>
      </c>
      <c r="H7234" s="501">
        <v>154.9511</v>
      </c>
    </row>
    <row r="7235" spans="1:8" x14ac:dyDescent="0.2">
      <c r="A7235" s="80">
        <v>42670</v>
      </c>
      <c r="B7235" s="81">
        <v>16</v>
      </c>
      <c r="H7235" s="501">
        <v>155.15239999999997</v>
      </c>
    </row>
    <row r="7236" spans="1:8" x14ac:dyDescent="0.2">
      <c r="A7236" s="80">
        <v>42670</v>
      </c>
      <c r="B7236" s="81">
        <v>17</v>
      </c>
      <c r="H7236" s="501">
        <v>154.06180000000001</v>
      </c>
    </row>
    <row r="7237" spans="1:8" x14ac:dyDescent="0.2">
      <c r="A7237" s="80">
        <v>42670</v>
      </c>
      <c r="B7237" s="81">
        <v>18</v>
      </c>
      <c r="H7237" s="501">
        <v>151.74799999999999</v>
      </c>
    </row>
    <row r="7238" spans="1:8" x14ac:dyDescent="0.2">
      <c r="A7238" s="80">
        <v>42670</v>
      </c>
      <c r="B7238" s="81">
        <v>19</v>
      </c>
      <c r="H7238" s="501">
        <v>152.06</v>
      </c>
    </row>
    <row r="7239" spans="1:8" x14ac:dyDescent="0.2">
      <c r="A7239" s="80">
        <v>42670</v>
      </c>
      <c r="B7239" s="81">
        <v>20</v>
      </c>
      <c r="H7239" s="501">
        <v>145.572</v>
      </c>
    </row>
    <row r="7240" spans="1:8" x14ac:dyDescent="0.2">
      <c r="A7240" s="80">
        <v>42670</v>
      </c>
      <c r="B7240" s="81">
        <v>21</v>
      </c>
      <c r="H7240" s="501">
        <v>137.904</v>
      </c>
    </row>
    <row r="7241" spans="1:8" x14ac:dyDescent="0.2">
      <c r="A7241" s="80">
        <v>42670</v>
      </c>
      <c r="B7241" s="81">
        <v>22</v>
      </c>
      <c r="H7241" s="501">
        <v>128.01600000000002</v>
      </c>
    </row>
    <row r="7242" spans="1:8" x14ac:dyDescent="0.2">
      <c r="A7242" s="80">
        <v>42670</v>
      </c>
      <c r="B7242" s="81">
        <v>23</v>
      </c>
      <c r="H7242" s="501">
        <v>114.364</v>
      </c>
    </row>
    <row r="7243" spans="1:8" x14ac:dyDescent="0.2">
      <c r="A7243" s="80">
        <v>42670</v>
      </c>
      <c r="B7243" s="81">
        <v>24</v>
      </c>
      <c r="H7243" s="501">
        <v>102.45200000000001</v>
      </c>
    </row>
    <row r="7244" spans="1:8" x14ac:dyDescent="0.2">
      <c r="A7244" s="80">
        <v>42671</v>
      </c>
      <c r="B7244" s="81">
        <v>1</v>
      </c>
      <c r="H7244" s="501">
        <v>93.867999999999995</v>
      </c>
    </row>
    <row r="7245" spans="1:8" x14ac:dyDescent="0.2">
      <c r="A7245" s="80">
        <v>42671</v>
      </c>
      <c r="B7245" s="81">
        <v>2</v>
      </c>
      <c r="H7245" s="501">
        <v>88.792000000000002</v>
      </c>
    </row>
    <row r="7246" spans="1:8" x14ac:dyDescent="0.2">
      <c r="A7246" s="80">
        <v>42671</v>
      </c>
      <c r="B7246" s="81">
        <v>3</v>
      </c>
      <c r="H7246" s="501">
        <v>85.06</v>
      </c>
    </row>
    <row r="7247" spans="1:8" x14ac:dyDescent="0.2">
      <c r="A7247" s="80">
        <v>42671</v>
      </c>
      <c r="B7247" s="81">
        <v>4</v>
      </c>
      <c r="H7247" s="501">
        <v>83.731999999999999</v>
      </c>
    </row>
    <row r="7248" spans="1:8" x14ac:dyDescent="0.2">
      <c r="A7248" s="80">
        <v>42671</v>
      </c>
      <c r="B7248" s="81">
        <v>5</v>
      </c>
      <c r="H7248" s="501">
        <v>86.016000000000005</v>
      </c>
    </row>
    <row r="7249" spans="1:8" x14ac:dyDescent="0.2">
      <c r="A7249" s="80">
        <v>42671</v>
      </c>
      <c r="B7249" s="81">
        <v>6</v>
      </c>
      <c r="H7249" s="501">
        <v>95.595999999999989</v>
      </c>
    </row>
    <row r="7250" spans="1:8" x14ac:dyDescent="0.2">
      <c r="A7250" s="80">
        <v>42671</v>
      </c>
      <c r="B7250" s="81">
        <v>7</v>
      </c>
      <c r="H7250" s="501">
        <v>110.75200000000001</v>
      </c>
    </row>
    <row r="7251" spans="1:8" x14ac:dyDescent="0.2">
      <c r="A7251" s="80">
        <v>42671</v>
      </c>
      <c r="B7251" s="81">
        <v>8</v>
      </c>
      <c r="H7251" s="501">
        <v>119.71999999999998</v>
      </c>
    </row>
    <row r="7252" spans="1:8" x14ac:dyDescent="0.2">
      <c r="A7252" s="80">
        <v>42671</v>
      </c>
      <c r="B7252" s="81">
        <v>9</v>
      </c>
      <c r="H7252" s="501">
        <v>126.73599999999999</v>
      </c>
    </row>
    <row r="7253" spans="1:8" x14ac:dyDescent="0.2">
      <c r="A7253" s="80">
        <v>42671</v>
      </c>
      <c r="B7253" s="81">
        <v>10</v>
      </c>
      <c r="H7253" s="501">
        <v>134.05200000000002</v>
      </c>
    </row>
    <row r="7254" spans="1:8" x14ac:dyDescent="0.2">
      <c r="A7254" s="80">
        <v>42671</v>
      </c>
      <c r="B7254" s="81">
        <v>11</v>
      </c>
      <c r="H7254" s="501">
        <v>141.32</v>
      </c>
    </row>
    <row r="7255" spans="1:8" x14ac:dyDescent="0.2">
      <c r="A7255" s="80">
        <v>42671</v>
      </c>
      <c r="B7255" s="81">
        <v>12</v>
      </c>
      <c r="H7255" s="501">
        <v>144.35199999999998</v>
      </c>
    </row>
    <row r="7256" spans="1:8" x14ac:dyDescent="0.2">
      <c r="A7256" s="80">
        <v>42671</v>
      </c>
      <c r="B7256" s="81">
        <v>13</v>
      </c>
      <c r="H7256" s="501">
        <v>149.08399999999997</v>
      </c>
    </row>
    <row r="7257" spans="1:8" x14ac:dyDescent="0.2">
      <c r="A7257" s="80">
        <v>42671</v>
      </c>
      <c r="B7257" s="81">
        <v>14</v>
      </c>
      <c r="H7257" s="501">
        <v>150.90799999999999</v>
      </c>
    </row>
    <row r="7258" spans="1:8" x14ac:dyDescent="0.2">
      <c r="A7258" s="80">
        <v>42671</v>
      </c>
      <c r="B7258" s="81">
        <v>15</v>
      </c>
      <c r="H7258" s="501">
        <v>151.15599999999998</v>
      </c>
    </row>
    <row r="7259" spans="1:8" x14ac:dyDescent="0.2">
      <c r="A7259" s="80">
        <v>42671</v>
      </c>
      <c r="B7259" s="81">
        <v>16</v>
      </c>
      <c r="H7259" s="501">
        <v>154.47999999999999</v>
      </c>
    </row>
    <row r="7260" spans="1:8" x14ac:dyDescent="0.2">
      <c r="A7260" s="80">
        <v>42671</v>
      </c>
      <c r="B7260" s="81">
        <v>17</v>
      </c>
      <c r="H7260" s="501">
        <v>153.61199999999997</v>
      </c>
    </row>
    <row r="7261" spans="1:8" x14ac:dyDescent="0.2">
      <c r="A7261" s="80">
        <v>42671</v>
      </c>
      <c r="B7261" s="81">
        <v>18</v>
      </c>
      <c r="H7261" s="501">
        <v>149.31399999999999</v>
      </c>
    </row>
    <row r="7262" spans="1:8" x14ac:dyDescent="0.2">
      <c r="A7262" s="80">
        <v>42671</v>
      </c>
      <c r="B7262" s="81">
        <v>19</v>
      </c>
      <c r="H7262" s="501">
        <v>147.11799999999999</v>
      </c>
    </row>
    <row r="7263" spans="1:8" x14ac:dyDescent="0.2">
      <c r="A7263" s="80">
        <v>42671</v>
      </c>
      <c r="B7263" s="81">
        <v>20</v>
      </c>
      <c r="H7263" s="501">
        <v>141.94799999999998</v>
      </c>
    </row>
    <row r="7264" spans="1:8" x14ac:dyDescent="0.2">
      <c r="A7264" s="80">
        <v>42671</v>
      </c>
      <c r="B7264" s="81">
        <v>21</v>
      </c>
      <c r="H7264" s="501">
        <v>134.38</v>
      </c>
    </row>
    <row r="7265" spans="1:8" x14ac:dyDescent="0.2">
      <c r="A7265" s="80">
        <v>42671</v>
      </c>
      <c r="B7265" s="81">
        <v>22</v>
      </c>
      <c r="H7265" s="501">
        <v>125.08799999999998</v>
      </c>
    </row>
    <row r="7266" spans="1:8" x14ac:dyDescent="0.2">
      <c r="A7266" s="80">
        <v>42671</v>
      </c>
      <c r="B7266" s="81">
        <v>23</v>
      </c>
      <c r="H7266" s="501">
        <v>112.916</v>
      </c>
    </row>
    <row r="7267" spans="1:8" x14ac:dyDescent="0.2">
      <c r="A7267" s="80">
        <v>42671</v>
      </c>
      <c r="B7267" s="81">
        <v>24</v>
      </c>
      <c r="H7267" s="501">
        <v>102.48399999999998</v>
      </c>
    </row>
    <row r="7268" spans="1:8" x14ac:dyDescent="0.2">
      <c r="A7268" s="80">
        <v>42672</v>
      </c>
      <c r="B7268" s="81">
        <v>1</v>
      </c>
      <c r="H7268" s="501">
        <v>93.912000000000006</v>
      </c>
    </row>
    <row r="7269" spans="1:8" x14ac:dyDescent="0.2">
      <c r="A7269" s="80">
        <v>42672</v>
      </c>
      <c r="B7269" s="81">
        <v>2</v>
      </c>
      <c r="H7269" s="501">
        <v>87.932000000000002</v>
      </c>
    </row>
    <row r="7270" spans="1:8" x14ac:dyDescent="0.2">
      <c r="A7270" s="80">
        <v>42672</v>
      </c>
      <c r="B7270" s="81">
        <v>3</v>
      </c>
      <c r="H7270" s="501">
        <v>83.896000000000015</v>
      </c>
    </row>
    <row r="7271" spans="1:8" x14ac:dyDescent="0.2">
      <c r="A7271" s="80">
        <v>42672</v>
      </c>
      <c r="B7271" s="81">
        <v>4</v>
      </c>
      <c r="H7271" s="501">
        <v>81.84</v>
      </c>
    </row>
    <row r="7272" spans="1:8" x14ac:dyDescent="0.2">
      <c r="A7272" s="80">
        <v>42672</v>
      </c>
      <c r="B7272" s="81">
        <v>5</v>
      </c>
      <c r="H7272" s="501">
        <v>82.14800000000001</v>
      </c>
    </row>
    <row r="7273" spans="1:8" x14ac:dyDescent="0.2">
      <c r="A7273" s="80">
        <v>42672</v>
      </c>
      <c r="B7273" s="81">
        <v>6</v>
      </c>
      <c r="H7273" s="501">
        <v>85.876000000000005</v>
      </c>
    </row>
    <row r="7274" spans="1:8" x14ac:dyDescent="0.2">
      <c r="A7274" s="80">
        <v>42672</v>
      </c>
      <c r="B7274" s="81">
        <v>7</v>
      </c>
      <c r="H7274" s="501">
        <v>92.435999999999993</v>
      </c>
    </row>
    <row r="7275" spans="1:8" x14ac:dyDescent="0.2">
      <c r="A7275" s="80">
        <v>42672</v>
      </c>
      <c r="B7275" s="81">
        <v>8</v>
      </c>
      <c r="H7275" s="501">
        <v>94.902000000000001</v>
      </c>
    </row>
    <row r="7276" spans="1:8" x14ac:dyDescent="0.2">
      <c r="A7276" s="80">
        <v>42672</v>
      </c>
      <c r="B7276" s="81">
        <v>9</v>
      </c>
      <c r="H7276" s="501">
        <v>103.776</v>
      </c>
    </row>
    <row r="7277" spans="1:8" x14ac:dyDescent="0.2">
      <c r="A7277" s="80">
        <v>42672</v>
      </c>
      <c r="B7277" s="81">
        <v>10</v>
      </c>
      <c r="H7277" s="501">
        <v>114.19000000000001</v>
      </c>
    </row>
    <row r="7278" spans="1:8" x14ac:dyDescent="0.2">
      <c r="A7278" s="80">
        <v>42672</v>
      </c>
      <c r="B7278" s="81">
        <v>11</v>
      </c>
      <c r="H7278" s="501">
        <v>120.408</v>
      </c>
    </row>
    <row r="7279" spans="1:8" x14ac:dyDescent="0.2">
      <c r="A7279" s="80">
        <v>42672</v>
      </c>
      <c r="B7279" s="81">
        <v>12</v>
      </c>
      <c r="H7279" s="501">
        <v>124.89399999999999</v>
      </c>
    </row>
    <row r="7280" spans="1:8" x14ac:dyDescent="0.2">
      <c r="A7280" s="80">
        <v>42672</v>
      </c>
      <c r="B7280" s="81">
        <v>13</v>
      </c>
      <c r="H7280" s="501">
        <v>128.304</v>
      </c>
    </row>
    <row r="7281" spans="1:8" x14ac:dyDescent="0.2">
      <c r="A7281" s="80">
        <v>42672</v>
      </c>
      <c r="B7281" s="81">
        <v>14</v>
      </c>
      <c r="H7281" s="501">
        <v>129.35199999999998</v>
      </c>
    </row>
    <row r="7282" spans="1:8" x14ac:dyDescent="0.2">
      <c r="A7282" s="80">
        <v>42672</v>
      </c>
      <c r="B7282" s="81">
        <v>15</v>
      </c>
      <c r="H7282" s="501">
        <v>131.01000000000002</v>
      </c>
    </row>
    <row r="7283" spans="1:8" x14ac:dyDescent="0.2">
      <c r="A7283" s="80">
        <v>42672</v>
      </c>
      <c r="B7283" s="81">
        <v>16</v>
      </c>
      <c r="H7283" s="501">
        <v>133.78</v>
      </c>
    </row>
    <row r="7284" spans="1:8" x14ac:dyDescent="0.2">
      <c r="A7284" s="80">
        <v>42672</v>
      </c>
      <c r="B7284" s="81">
        <v>17</v>
      </c>
      <c r="H7284" s="501">
        <v>132.93600000000001</v>
      </c>
    </row>
    <row r="7285" spans="1:8" x14ac:dyDescent="0.2">
      <c r="A7285" s="80">
        <v>42672</v>
      </c>
      <c r="B7285" s="81">
        <v>18</v>
      </c>
      <c r="H7285" s="501">
        <v>133.458</v>
      </c>
    </row>
    <row r="7286" spans="1:8" x14ac:dyDescent="0.2">
      <c r="A7286" s="80">
        <v>42672</v>
      </c>
      <c r="B7286" s="81">
        <v>19</v>
      </c>
      <c r="H7286" s="501">
        <v>140.68</v>
      </c>
    </row>
    <row r="7287" spans="1:8" x14ac:dyDescent="0.2">
      <c r="A7287" s="80">
        <v>42672</v>
      </c>
      <c r="B7287" s="81">
        <v>20</v>
      </c>
      <c r="H7287" s="501">
        <v>138.17599999999999</v>
      </c>
    </row>
    <row r="7288" spans="1:8" x14ac:dyDescent="0.2">
      <c r="A7288" s="80">
        <v>42672</v>
      </c>
      <c r="B7288" s="81">
        <v>21</v>
      </c>
      <c r="H7288" s="501">
        <v>133.71199999999999</v>
      </c>
    </row>
    <row r="7289" spans="1:8" x14ac:dyDescent="0.2">
      <c r="A7289" s="80">
        <v>42672</v>
      </c>
      <c r="B7289" s="81">
        <v>22</v>
      </c>
      <c r="H7289" s="501">
        <v>126.404</v>
      </c>
    </row>
    <row r="7290" spans="1:8" x14ac:dyDescent="0.2">
      <c r="A7290" s="80">
        <v>42672</v>
      </c>
      <c r="B7290" s="81">
        <v>23</v>
      </c>
      <c r="H7290" s="501">
        <v>116.61199999999999</v>
      </c>
    </row>
    <row r="7291" spans="1:8" x14ac:dyDescent="0.2">
      <c r="A7291" s="80">
        <v>42672</v>
      </c>
      <c r="B7291" s="81">
        <v>24</v>
      </c>
      <c r="H7291" s="501">
        <v>106.58399999999999</v>
      </c>
    </row>
    <row r="7292" spans="1:8" x14ac:dyDescent="0.2">
      <c r="A7292" s="80">
        <v>42673</v>
      </c>
      <c r="B7292" s="81">
        <v>1</v>
      </c>
      <c r="H7292" s="501">
        <v>98.28</v>
      </c>
    </row>
    <row r="7293" spans="1:8" x14ac:dyDescent="0.2">
      <c r="A7293" s="80">
        <v>42673</v>
      </c>
      <c r="B7293" s="81">
        <v>2</v>
      </c>
      <c r="H7293" s="501">
        <v>92.26</v>
      </c>
    </row>
    <row r="7294" spans="1:8" x14ac:dyDescent="0.2">
      <c r="A7294" s="80">
        <v>42673</v>
      </c>
      <c r="B7294" s="81">
        <v>3</v>
      </c>
      <c r="H7294" s="501">
        <v>88.084000000000003</v>
      </c>
    </row>
    <row r="7295" spans="1:8" x14ac:dyDescent="0.2">
      <c r="A7295" s="80">
        <v>42673</v>
      </c>
      <c r="B7295" s="81">
        <v>4</v>
      </c>
      <c r="H7295" s="501">
        <v>85.84399999999998</v>
      </c>
    </row>
    <row r="7296" spans="1:8" x14ac:dyDescent="0.2">
      <c r="A7296" s="80">
        <v>42673</v>
      </c>
      <c r="B7296" s="81">
        <v>5</v>
      </c>
      <c r="H7296" s="501">
        <v>85.275999999999982</v>
      </c>
    </row>
    <row r="7297" spans="1:8" x14ac:dyDescent="0.2">
      <c r="A7297" s="80">
        <v>42673</v>
      </c>
      <c r="B7297" s="81">
        <v>6</v>
      </c>
      <c r="H7297" s="501">
        <v>87.76400000000001</v>
      </c>
    </row>
    <row r="7298" spans="1:8" x14ac:dyDescent="0.2">
      <c r="A7298" s="80">
        <v>42673</v>
      </c>
      <c r="B7298" s="81">
        <v>7</v>
      </c>
      <c r="H7298" s="501">
        <v>92.231999999999999</v>
      </c>
    </row>
    <row r="7299" spans="1:8" x14ac:dyDescent="0.2">
      <c r="A7299" s="80">
        <v>42673</v>
      </c>
      <c r="B7299" s="81">
        <v>8</v>
      </c>
      <c r="H7299" s="501">
        <v>93.61999999999999</v>
      </c>
    </row>
    <row r="7300" spans="1:8" x14ac:dyDescent="0.2">
      <c r="A7300" s="80">
        <v>42673</v>
      </c>
      <c r="B7300" s="81">
        <v>9</v>
      </c>
      <c r="H7300" s="501">
        <v>99.592000000000013</v>
      </c>
    </row>
    <row r="7301" spans="1:8" x14ac:dyDescent="0.2">
      <c r="A7301" s="80">
        <v>42673</v>
      </c>
      <c r="B7301" s="81">
        <v>10</v>
      </c>
      <c r="H7301" s="501">
        <v>105.42999999999998</v>
      </c>
    </row>
    <row r="7302" spans="1:8" x14ac:dyDescent="0.2">
      <c r="A7302" s="80">
        <v>42673</v>
      </c>
      <c r="B7302" s="81">
        <v>11</v>
      </c>
      <c r="H7302" s="501">
        <v>112.524</v>
      </c>
    </row>
    <row r="7303" spans="1:8" x14ac:dyDescent="0.2">
      <c r="A7303" s="80">
        <v>42673</v>
      </c>
      <c r="B7303" s="81">
        <v>12</v>
      </c>
      <c r="H7303" s="501">
        <v>113.42400000000001</v>
      </c>
    </row>
    <row r="7304" spans="1:8" x14ac:dyDescent="0.2">
      <c r="A7304" s="80">
        <v>42673</v>
      </c>
      <c r="B7304" s="81">
        <v>13</v>
      </c>
      <c r="H7304" s="501">
        <v>114.51</v>
      </c>
    </row>
    <row r="7305" spans="1:8" x14ac:dyDescent="0.2">
      <c r="A7305" s="80">
        <v>42673</v>
      </c>
      <c r="B7305" s="81">
        <v>14</v>
      </c>
      <c r="H7305" s="501">
        <v>114.43599999999999</v>
      </c>
    </row>
    <row r="7306" spans="1:8" x14ac:dyDescent="0.2">
      <c r="A7306" s="80">
        <v>42673</v>
      </c>
      <c r="B7306" s="81">
        <v>15</v>
      </c>
      <c r="H7306" s="501">
        <v>114.352</v>
      </c>
    </row>
    <row r="7307" spans="1:8" x14ac:dyDescent="0.2">
      <c r="A7307" s="80">
        <v>42673</v>
      </c>
      <c r="B7307" s="81">
        <v>16</v>
      </c>
      <c r="H7307" s="501">
        <v>113.828</v>
      </c>
    </row>
    <row r="7308" spans="1:8" x14ac:dyDescent="0.2">
      <c r="A7308" s="80">
        <v>42673</v>
      </c>
      <c r="B7308" s="81">
        <v>17</v>
      </c>
      <c r="H7308" s="501">
        <v>115.72800000000001</v>
      </c>
    </row>
    <row r="7309" spans="1:8" x14ac:dyDescent="0.2">
      <c r="A7309" s="80">
        <v>42673</v>
      </c>
      <c r="B7309" s="81">
        <v>18</v>
      </c>
      <c r="H7309" s="501">
        <v>115.89999999999999</v>
      </c>
    </row>
    <row r="7310" spans="1:8" x14ac:dyDescent="0.2">
      <c r="A7310" s="80">
        <v>42673</v>
      </c>
      <c r="B7310" s="81">
        <v>19</v>
      </c>
      <c r="H7310" s="501">
        <v>124.31599999999999</v>
      </c>
    </row>
    <row r="7311" spans="1:8" x14ac:dyDescent="0.2">
      <c r="A7311" s="80">
        <v>42673</v>
      </c>
      <c r="B7311" s="81">
        <v>20</v>
      </c>
      <c r="H7311" s="501">
        <v>124.13000000000001</v>
      </c>
    </row>
    <row r="7312" spans="1:8" x14ac:dyDescent="0.2">
      <c r="A7312" s="80">
        <v>42673</v>
      </c>
      <c r="B7312" s="81">
        <v>21</v>
      </c>
      <c r="H7312" s="501">
        <v>119.21599999999998</v>
      </c>
    </row>
    <row r="7313" spans="1:8" x14ac:dyDescent="0.2">
      <c r="A7313" s="80">
        <v>42673</v>
      </c>
      <c r="B7313" s="81">
        <v>22</v>
      </c>
      <c r="H7313" s="501">
        <v>112.96400000000001</v>
      </c>
    </row>
    <row r="7314" spans="1:8" x14ac:dyDescent="0.2">
      <c r="A7314" s="80">
        <v>42673</v>
      </c>
      <c r="B7314" s="81">
        <v>23</v>
      </c>
      <c r="H7314" s="501">
        <v>103.512</v>
      </c>
    </row>
    <row r="7315" spans="1:8" x14ac:dyDescent="0.2">
      <c r="A7315" s="80">
        <v>42673</v>
      </c>
      <c r="B7315" s="81">
        <v>24</v>
      </c>
      <c r="H7315" s="501">
        <v>94.412000000000006</v>
      </c>
    </row>
    <row r="7316" spans="1:8" x14ac:dyDescent="0.2">
      <c r="A7316" s="80">
        <v>42674</v>
      </c>
      <c r="B7316" s="81">
        <v>1</v>
      </c>
      <c r="H7316" s="501">
        <v>87.563999999999993</v>
      </c>
    </row>
    <row r="7317" spans="1:8" x14ac:dyDescent="0.2">
      <c r="A7317" s="80">
        <v>42674</v>
      </c>
      <c r="B7317" s="81">
        <v>2</v>
      </c>
      <c r="H7317" s="501">
        <v>83.032000000000011</v>
      </c>
    </row>
    <row r="7318" spans="1:8" x14ac:dyDescent="0.2">
      <c r="A7318" s="80">
        <v>42674</v>
      </c>
      <c r="B7318" s="81">
        <v>3</v>
      </c>
      <c r="H7318" s="501">
        <v>80.075999999999993</v>
      </c>
    </row>
    <row r="7319" spans="1:8" x14ac:dyDescent="0.2">
      <c r="A7319" s="80">
        <v>42674</v>
      </c>
      <c r="B7319" s="81">
        <v>4</v>
      </c>
      <c r="H7319" s="501">
        <v>79.28</v>
      </c>
    </row>
    <row r="7320" spans="1:8" x14ac:dyDescent="0.2">
      <c r="A7320" s="80">
        <v>42674</v>
      </c>
      <c r="B7320" s="81">
        <v>5</v>
      </c>
      <c r="H7320" s="501">
        <v>83.323999999999998</v>
      </c>
    </row>
    <row r="7321" spans="1:8" x14ac:dyDescent="0.2">
      <c r="A7321" s="80">
        <v>42674</v>
      </c>
      <c r="B7321" s="81">
        <v>6</v>
      </c>
      <c r="H7321" s="501">
        <v>92.219999999999985</v>
      </c>
    </row>
    <row r="7322" spans="1:8" x14ac:dyDescent="0.2">
      <c r="A7322" s="80">
        <v>42674</v>
      </c>
      <c r="B7322" s="81">
        <v>7</v>
      </c>
      <c r="H7322" s="501">
        <v>105.55199999999999</v>
      </c>
    </row>
    <row r="7323" spans="1:8" x14ac:dyDescent="0.2">
      <c r="A7323" s="80">
        <v>42674</v>
      </c>
      <c r="B7323" s="81">
        <v>8</v>
      </c>
      <c r="H7323" s="501">
        <v>112.45800000000003</v>
      </c>
    </row>
    <row r="7324" spans="1:8" x14ac:dyDescent="0.2">
      <c r="A7324" s="80">
        <v>42674</v>
      </c>
      <c r="B7324" s="81">
        <v>9</v>
      </c>
      <c r="H7324" s="501">
        <v>119.498</v>
      </c>
    </row>
    <row r="7325" spans="1:8" x14ac:dyDescent="0.2">
      <c r="A7325" s="80">
        <v>42674</v>
      </c>
      <c r="B7325" s="81">
        <v>10</v>
      </c>
      <c r="H7325" s="501">
        <v>124.03200000000001</v>
      </c>
    </row>
    <row r="7326" spans="1:8" x14ac:dyDescent="0.2">
      <c r="A7326" s="80">
        <v>42674</v>
      </c>
      <c r="B7326" s="81">
        <v>11</v>
      </c>
      <c r="H7326" s="501">
        <v>128.904</v>
      </c>
    </row>
    <row r="7327" spans="1:8" x14ac:dyDescent="0.2">
      <c r="A7327" s="80">
        <v>42674</v>
      </c>
      <c r="B7327" s="81">
        <v>12</v>
      </c>
      <c r="H7327" s="501">
        <v>131.79400000000001</v>
      </c>
    </row>
    <row r="7328" spans="1:8" x14ac:dyDescent="0.2">
      <c r="A7328" s="80">
        <v>42674</v>
      </c>
      <c r="B7328" s="81">
        <v>13</v>
      </c>
      <c r="H7328" s="501">
        <v>133.47799999999998</v>
      </c>
    </row>
    <row r="7329" spans="1:8" x14ac:dyDescent="0.2">
      <c r="A7329" s="80">
        <v>42674</v>
      </c>
      <c r="B7329" s="81">
        <v>14</v>
      </c>
      <c r="H7329" s="501">
        <v>134.35400000000001</v>
      </c>
    </row>
    <row r="7330" spans="1:8" x14ac:dyDescent="0.2">
      <c r="A7330" s="80">
        <v>42674</v>
      </c>
      <c r="B7330" s="81">
        <v>15</v>
      </c>
      <c r="H7330" s="501">
        <v>136.78800000000001</v>
      </c>
    </row>
    <row r="7331" spans="1:8" x14ac:dyDescent="0.2">
      <c r="A7331" s="80">
        <v>42674</v>
      </c>
      <c r="B7331" s="81">
        <v>16</v>
      </c>
      <c r="H7331" s="501">
        <v>135.60000000000002</v>
      </c>
    </row>
    <row r="7332" spans="1:8" x14ac:dyDescent="0.2">
      <c r="A7332" s="80">
        <v>42674</v>
      </c>
      <c r="B7332" s="81">
        <v>17</v>
      </c>
      <c r="H7332" s="501">
        <v>135.46200000000005</v>
      </c>
    </row>
    <row r="7333" spans="1:8" x14ac:dyDescent="0.2">
      <c r="A7333" s="80">
        <v>42674</v>
      </c>
      <c r="B7333" s="81">
        <v>18</v>
      </c>
      <c r="H7333" s="501">
        <v>132.38799999999998</v>
      </c>
    </row>
    <row r="7334" spans="1:8" x14ac:dyDescent="0.2">
      <c r="A7334" s="80">
        <v>42674</v>
      </c>
      <c r="B7334" s="81">
        <v>19</v>
      </c>
      <c r="H7334" s="501">
        <v>132.78400000000002</v>
      </c>
    </row>
    <row r="7335" spans="1:8" x14ac:dyDescent="0.2">
      <c r="A7335" s="80">
        <v>42674</v>
      </c>
      <c r="B7335" s="81">
        <v>20</v>
      </c>
      <c r="H7335" s="501">
        <v>127.71200000000002</v>
      </c>
    </row>
    <row r="7336" spans="1:8" x14ac:dyDescent="0.2">
      <c r="A7336" s="80">
        <v>42674</v>
      </c>
      <c r="B7336" s="81">
        <v>21</v>
      </c>
      <c r="H7336" s="501">
        <v>122.392</v>
      </c>
    </row>
    <row r="7337" spans="1:8" x14ac:dyDescent="0.2">
      <c r="A7337" s="80">
        <v>42674</v>
      </c>
      <c r="B7337" s="81">
        <v>22</v>
      </c>
      <c r="H7337" s="501">
        <v>115.15199999999999</v>
      </c>
    </row>
    <row r="7338" spans="1:8" x14ac:dyDescent="0.2">
      <c r="A7338" s="80">
        <v>42674</v>
      </c>
      <c r="B7338" s="81">
        <v>23</v>
      </c>
      <c r="H7338" s="501">
        <v>104.34</v>
      </c>
    </row>
    <row r="7339" spans="1:8" x14ac:dyDescent="0.2">
      <c r="A7339" s="80">
        <v>42674</v>
      </c>
      <c r="B7339" s="81">
        <v>24</v>
      </c>
      <c r="H7339" s="501">
        <v>94.603999999999985</v>
      </c>
    </row>
    <row r="7340" spans="1:8" x14ac:dyDescent="0.2">
      <c r="A7340" s="80">
        <v>42675</v>
      </c>
      <c r="B7340" s="81">
        <v>1</v>
      </c>
      <c r="H7340" s="501">
        <v>87.024000000000001</v>
      </c>
    </row>
    <row r="7341" spans="1:8" x14ac:dyDescent="0.2">
      <c r="A7341" s="80">
        <v>42675</v>
      </c>
      <c r="B7341" s="81">
        <v>2</v>
      </c>
      <c r="H7341" s="501">
        <v>82.296000000000006</v>
      </c>
    </row>
    <row r="7342" spans="1:8" x14ac:dyDescent="0.2">
      <c r="A7342" s="80">
        <v>42675</v>
      </c>
      <c r="B7342" s="81">
        <v>3</v>
      </c>
      <c r="H7342" s="501">
        <v>79.339999999999989</v>
      </c>
    </row>
    <row r="7343" spans="1:8" x14ac:dyDescent="0.2">
      <c r="A7343" s="80">
        <v>42675</v>
      </c>
      <c r="B7343" s="81">
        <v>4</v>
      </c>
      <c r="H7343" s="501">
        <v>78.38</v>
      </c>
    </row>
    <row r="7344" spans="1:8" x14ac:dyDescent="0.2">
      <c r="A7344" s="80">
        <v>42675</v>
      </c>
      <c r="B7344" s="81">
        <v>5</v>
      </c>
      <c r="H7344" s="501">
        <v>81.207999999999998</v>
      </c>
    </row>
    <row r="7345" spans="1:8" x14ac:dyDescent="0.2">
      <c r="A7345" s="80">
        <v>42675</v>
      </c>
      <c r="B7345" s="81">
        <v>6</v>
      </c>
      <c r="H7345" s="501">
        <v>89.988</v>
      </c>
    </row>
    <row r="7346" spans="1:8" x14ac:dyDescent="0.2">
      <c r="A7346" s="80">
        <v>42675</v>
      </c>
      <c r="B7346" s="81">
        <v>7</v>
      </c>
      <c r="H7346" s="501">
        <v>103.432</v>
      </c>
    </row>
    <row r="7347" spans="1:8" x14ac:dyDescent="0.2">
      <c r="A7347" s="80">
        <v>42675</v>
      </c>
      <c r="B7347" s="81">
        <v>8</v>
      </c>
      <c r="H7347" s="501">
        <v>109.816</v>
      </c>
    </row>
    <row r="7348" spans="1:8" x14ac:dyDescent="0.2">
      <c r="A7348" s="80">
        <v>42675</v>
      </c>
      <c r="B7348" s="81">
        <v>9</v>
      </c>
      <c r="H7348" s="501">
        <v>115.60999999999999</v>
      </c>
    </row>
    <row r="7349" spans="1:8" x14ac:dyDescent="0.2">
      <c r="A7349" s="80">
        <v>42675</v>
      </c>
      <c r="B7349" s="81">
        <v>10</v>
      </c>
      <c r="H7349" s="501">
        <v>121.348</v>
      </c>
    </row>
    <row r="7350" spans="1:8" x14ac:dyDescent="0.2">
      <c r="A7350" s="80">
        <v>42675</v>
      </c>
      <c r="B7350" s="81">
        <v>11</v>
      </c>
      <c r="H7350" s="501">
        <v>126.172</v>
      </c>
    </row>
    <row r="7351" spans="1:8" x14ac:dyDescent="0.2">
      <c r="A7351" s="80">
        <v>42675</v>
      </c>
      <c r="B7351" s="81">
        <v>12</v>
      </c>
      <c r="H7351" s="501">
        <v>128.77000000000001</v>
      </c>
    </row>
    <row r="7352" spans="1:8" x14ac:dyDescent="0.2">
      <c r="A7352" s="80">
        <v>42675</v>
      </c>
      <c r="B7352" s="81">
        <v>13</v>
      </c>
      <c r="H7352" s="501">
        <v>129.30999999999997</v>
      </c>
    </row>
    <row r="7353" spans="1:8" x14ac:dyDescent="0.2">
      <c r="A7353" s="80">
        <v>42675</v>
      </c>
      <c r="B7353" s="81">
        <v>14</v>
      </c>
      <c r="H7353" s="501">
        <v>130.56</v>
      </c>
    </row>
    <row r="7354" spans="1:8" x14ac:dyDescent="0.2">
      <c r="A7354" s="80">
        <v>42675</v>
      </c>
      <c r="B7354" s="81">
        <v>15</v>
      </c>
      <c r="H7354" s="501">
        <v>132.02999999999997</v>
      </c>
    </row>
    <row r="7355" spans="1:8" x14ac:dyDescent="0.2">
      <c r="A7355" s="80">
        <v>42675</v>
      </c>
      <c r="B7355" s="81">
        <v>16</v>
      </c>
      <c r="H7355" s="501">
        <v>132.006</v>
      </c>
    </row>
    <row r="7356" spans="1:8" x14ac:dyDescent="0.2">
      <c r="A7356" s="80">
        <v>42675</v>
      </c>
      <c r="B7356" s="81">
        <v>17</v>
      </c>
      <c r="H7356" s="501">
        <v>131.114</v>
      </c>
    </row>
    <row r="7357" spans="1:8" x14ac:dyDescent="0.2">
      <c r="A7357" s="80">
        <v>42675</v>
      </c>
      <c r="B7357" s="81">
        <v>18</v>
      </c>
      <c r="H7357" s="501">
        <v>130.24799999999999</v>
      </c>
    </row>
    <row r="7358" spans="1:8" x14ac:dyDescent="0.2">
      <c r="A7358" s="80">
        <v>42675</v>
      </c>
      <c r="B7358" s="81">
        <v>19</v>
      </c>
      <c r="H7358" s="501">
        <v>135.08799999999999</v>
      </c>
    </row>
    <row r="7359" spans="1:8" x14ac:dyDescent="0.2">
      <c r="A7359" s="80">
        <v>42675</v>
      </c>
      <c r="B7359" s="81">
        <v>20</v>
      </c>
      <c r="H7359" s="501">
        <v>131.71600000000001</v>
      </c>
    </row>
    <row r="7360" spans="1:8" x14ac:dyDescent="0.2">
      <c r="A7360" s="80">
        <v>42675</v>
      </c>
      <c r="B7360" s="81">
        <v>21</v>
      </c>
      <c r="H7360" s="501">
        <v>125.26400000000001</v>
      </c>
    </row>
    <row r="7361" spans="1:8" x14ac:dyDescent="0.2">
      <c r="A7361" s="80">
        <v>42675</v>
      </c>
      <c r="B7361" s="81">
        <v>22</v>
      </c>
      <c r="H7361" s="501">
        <v>116.25600000000001</v>
      </c>
    </row>
    <row r="7362" spans="1:8" x14ac:dyDescent="0.2">
      <c r="A7362" s="80">
        <v>42675</v>
      </c>
      <c r="B7362" s="81">
        <v>23</v>
      </c>
      <c r="H7362" s="501">
        <v>104.08000000000001</v>
      </c>
    </row>
    <row r="7363" spans="1:8" x14ac:dyDescent="0.2">
      <c r="A7363" s="80">
        <v>42675</v>
      </c>
      <c r="B7363" s="81">
        <v>24</v>
      </c>
      <c r="H7363" s="501">
        <v>93.548000000000002</v>
      </c>
    </row>
    <row r="7364" spans="1:8" x14ac:dyDescent="0.2">
      <c r="A7364" s="80">
        <v>42676</v>
      </c>
      <c r="B7364" s="81">
        <v>1</v>
      </c>
      <c r="H7364" s="501">
        <v>85.551999999999992</v>
      </c>
    </row>
    <row r="7365" spans="1:8" x14ac:dyDescent="0.2">
      <c r="A7365" s="80">
        <v>42676</v>
      </c>
      <c r="B7365" s="81">
        <v>2</v>
      </c>
      <c r="H7365" s="501">
        <v>80.951999999999998</v>
      </c>
    </row>
    <row r="7366" spans="1:8" x14ac:dyDescent="0.2">
      <c r="A7366" s="80">
        <v>42676</v>
      </c>
      <c r="B7366" s="81">
        <v>3</v>
      </c>
      <c r="H7366" s="501">
        <v>78.315999999999988</v>
      </c>
    </row>
    <row r="7367" spans="1:8" x14ac:dyDescent="0.2">
      <c r="A7367" s="80">
        <v>42676</v>
      </c>
      <c r="B7367" s="81">
        <v>4</v>
      </c>
      <c r="H7367" s="501">
        <v>77.148000000000025</v>
      </c>
    </row>
    <row r="7368" spans="1:8" x14ac:dyDescent="0.2">
      <c r="A7368" s="80">
        <v>42676</v>
      </c>
      <c r="B7368" s="81">
        <v>5</v>
      </c>
      <c r="H7368" s="501">
        <v>79.548000000000002</v>
      </c>
    </row>
    <row r="7369" spans="1:8" x14ac:dyDescent="0.2">
      <c r="A7369" s="80">
        <v>42676</v>
      </c>
      <c r="B7369" s="81">
        <v>6</v>
      </c>
      <c r="H7369" s="501">
        <v>88.563999999999993</v>
      </c>
    </row>
    <row r="7370" spans="1:8" x14ac:dyDescent="0.2">
      <c r="A7370" s="80">
        <v>42676</v>
      </c>
      <c r="B7370" s="81">
        <v>7</v>
      </c>
      <c r="H7370" s="501">
        <v>103.29600000000001</v>
      </c>
    </row>
    <row r="7371" spans="1:8" x14ac:dyDescent="0.2">
      <c r="A7371" s="80">
        <v>42676</v>
      </c>
      <c r="B7371" s="81">
        <v>8</v>
      </c>
      <c r="H7371" s="501">
        <v>110.99600000000001</v>
      </c>
    </row>
    <row r="7372" spans="1:8" x14ac:dyDescent="0.2">
      <c r="A7372" s="80">
        <v>42676</v>
      </c>
      <c r="B7372" s="81">
        <v>9</v>
      </c>
      <c r="H7372" s="501">
        <v>116.89600000000002</v>
      </c>
    </row>
    <row r="7373" spans="1:8" x14ac:dyDescent="0.2">
      <c r="A7373" s="80">
        <v>42676</v>
      </c>
      <c r="B7373" s="81">
        <v>10</v>
      </c>
      <c r="H7373" s="501">
        <v>123.30399999999999</v>
      </c>
    </row>
    <row r="7374" spans="1:8" x14ac:dyDescent="0.2">
      <c r="A7374" s="80">
        <v>42676</v>
      </c>
      <c r="B7374" s="81">
        <v>11</v>
      </c>
      <c r="H7374" s="501">
        <v>127.57599999999999</v>
      </c>
    </row>
    <row r="7375" spans="1:8" x14ac:dyDescent="0.2">
      <c r="A7375" s="80">
        <v>42676</v>
      </c>
      <c r="B7375" s="81">
        <v>12</v>
      </c>
      <c r="H7375" s="501">
        <v>132.45600000000002</v>
      </c>
    </row>
    <row r="7376" spans="1:8" x14ac:dyDescent="0.2">
      <c r="A7376" s="80">
        <v>42676</v>
      </c>
      <c r="B7376" s="81">
        <v>13</v>
      </c>
      <c r="H7376" s="501">
        <v>135.34</v>
      </c>
    </row>
    <row r="7377" spans="1:8" x14ac:dyDescent="0.2">
      <c r="A7377" s="80">
        <v>42676</v>
      </c>
      <c r="B7377" s="81">
        <v>14</v>
      </c>
      <c r="H7377" s="501">
        <v>138.87999999999997</v>
      </c>
    </row>
    <row r="7378" spans="1:8" x14ac:dyDescent="0.2">
      <c r="A7378" s="80">
        <v>42676</v>
      </c>
      <c r="B7378" s="81">
        <v>15</v>
      </c>
      <c r="H7378" s="501">
        <v>142.67999999999998</v>
      </c>
    </row>
    <row r="7379" spans="1:8" x14ac:dyDescent="0.2">
      <c r="A7379" s="80">
        <v>42676</v>
      </c>
      <c r="B7379" s="81">
        <v>16</v>
      </c>
      <c r="H7379" s="501">
        <v>144.88400000000001</v>
      </c>
    </row>
    <row r="7380" spans="1:8" x14ac:dyDescent="0.2">
      <c r="A7380" s="80">
        <v>42676</v>
      </c>
      <c r="B7380" s="81">
        <v>17</v>
      </c>
      <c r="H7380" s="501">
        <v>144.864</v>
      </c>
    </row>
    <row r="7381" spans="1:8" x14ac:dyDescent="0.2">
      <c r="A7381" s="80">
        <v>42676</v>
      </c>
      <c r="B7381" s="81">
        <v>18</v>
      </c>
      <c r="H7381" s="501">
        <v>142.29870000000003</v>
      </c>
    </row>
    <row r="7382" spans="1:8" x14ac:dyDescent="0.2">
      <c r="A7382" s="80">
        <v>42676</v>
      </c>
      <c r="B7382" s="81">
        <v>19</v>
      </c>
      <c r="H7382" s="501">
        <v>140.6352</v>
      </c>
    </row>
    <row r="7383" spans="1:8" x14ac:dyDescent="0.2">
      <c r="A7383" s="80">
        <v>42676</v>
      </c>
      <c r="B7383" s="81">
        <v>20</v>
      </c>
      <c r="H7383" s="501">
        <v>134.94839999999999</v>
      </c>
    </row>
    <row r="7384" spans="1:8" x14ac:dyDescent="0.2">
      <c r="A7384" s="80">
        <v>42676</v>
      </c>
      <c r="B7384" s="81">
        <v>21</v>
      </c>
      <c r="H7384" s="501">
        <v>128.0444</v>
      </c>
    </row>
    <row r="7385" spans="1:8" x14ac:dyDescent="0.2">
      <c r="A7385" s="80">
        <v>42676</v>
      </c>
      <c r="B7385" s="81">
        <v>22</v>
      </c>
      <c r="H7385" s="501">
        <v>121.007701</v>
      </c>
    </row>
    <row r="7386" spans="1:8" x14ac:dyDescent="0.2">
      <c r="A7386" s="80">
        <v>42676</v>
      </c>
      <c r="B7386" s="81">
        <v>23</v>
      </c>
      <c r="H7386" s="501">
        <v>106.96800100000002</v>
      </c>
    </row>
    <row r="7387" spans="1:8" x14ac:dyDescent="0.2">
      <c r="A7387" s="80">
        <v>42676</v>
      </c>
      <c r="B7387" s="81">
        <v>24</v>
      </c>
      <c r="H7387" s="501">
        <v>95.183999999999997</v>
      </c>
    </row>
    <row r="7388" spans="1:8" x14ac:dyDescent="0.2">
      <c r="A7388" s="80">
        <v>42677</v>
      </c>
      <c r="B7388" s="81">
        <v>1</v>
      </c>
      <c r="H7388" s="501">
        <v>87.240000000000009</v>
      </c>
    </row>
    <row r="7389" spans="1:8" x14ac:dyDescent="0.2">
      <c r="A7389" s="80">
        <v>42677</v>
      </c>
      <c r="B7389" s="81">
        <v>2</v>
      </c>
      <c r="H7389" s="501">
        <v>82.468000000000004</v>
      </c>
    </row>
    <row r="7390" spans="1:8" x14ac:dyDescent="0.2">
      <c r="A7390" s="80">
        <v>42677</v>
      </c>
      <c r="B7390" s="81">
        <v>3</v>
      </c>
      <c r="H7390" s="501">
        <v>79.984000000000009</v>
      </c>
    </row>
    <row r="7391" spans="1:8" x14ac:dyDescent="0.2">
      <c r="A7391" s="80">
        <v>42677</v>
      </c>
      <c r="B7391" s="81">
        <v>4</v>
      </c>
      <c r="H7391" s="501">
        <v>78.796000000000021</v>
      </c>
    </row>
    <row r="7392" spans="1:8" x14ac:dyDescent="0.2">
      <c r="A7392" s="80">
        <v>42677</v>
      </c>
      <c r="B7392" s="81">
        <v>5</v>
      </c>
      <c r="H7392" s="501">
        <v>80.887999999999991</v>
      </c>
    </row>
    <row r="7393" spans="1:8" x14ac:dyDescent="0.2">
      <c r="A7393" s="80">
        <v>42677</v>
      </c>
      <c r="B7393" s="81">
        <v>6</v>
      </c>
      <c r="H7393" s="501">
        <v>89.944000000000003</v>
      </c>
    </row>
    <row r="7394" spans="1:8" x14ac:dyDescent="0.2">
      <c r="A7394" s="80">
        <v>42677</v>
      </c>
      <c r="B7394" s="81">
        <v>7</v>
      </c>
      <c r="H7394" s="501">
        <v>109.38800000000001</v>
      </c>
    </row>
    <row r="7395" spans="1:8" x14ac:dyDescent="0.2">
      <c r="A7395" s="80">
        <v>42677</v>
      </c>
      <c r="B7395" s="81">
        <v>8</v>
      </c>
      <c r="H7395" s="501">
        <v>114.80000000000001</v>
      </c>
    </row>
    <row r="7396" spans="1:8" x14ac:dyDescent="0.2">
      <c r="A7396" s="80">
        <v>42677</v>
      </c>
      <c r="B7396" s="81">
        <v>9</v>
      </c>
      <c r="H7396" s="501">
        <v>119.82010000000002</v>
      </c>
    </row>
    <row r="7397" spans="1:8" x14ac:dyDescent="0.2">
      <c r="A7397" s="80">
        <v>42677</v>
      </c>
      <c r="B7397" s="81">
        <v>10</v>
      </c>
      <c r="H7397" s="501">
        <v>128.8407</v>
      </c>
    </row>
    <row r="7398" spans="1:8" x14ac:dyDescent="0.2">
      <c r="A7398" s="80">
        <v>42677</v>
      </c>
      <c r="B7398" s="81">
        <v>11</v>
      </c>
      <c r="H7398" s="501">
        <v>138.29300000000003</v>
      </c>
    </row>
    <row r="7399" spans="1:8" x14ac:dyDescent="0.2">
      <c r="A7399" s="80">
        <v>42677</v>
      </c>
      <c r="B7399" s="81">
        <v>12</v>
      </c>
      <c r="H7399" s="501">
        <v>144.18199999999999</v>
      </c>
    </row>
    <row r="7400" spans="1:8" x14ac:dyDescent="0.2">
      <c r="A7400" s="80">
        <v>42677</v>
      </c>
      <c r="B7400" s="81">
        <v>13</v>
      </c>
      <c r="H7400" s="501">
        <v>149.99340000000001</v>
      </c>
    </row>
    <row r="7401" spans="1:8" x14ac:dyDescent="0.2">
      <c r="A7401" s="80">
        <v>42677</v>
      </c>
      <c r="B7401" s="81">
        <v>14</v>
      </c>
      <c r="H7401" s="501">
        <v>154.87129999999999</v>
      </c>
    </row>
    <row r="7402" spans="1:8" x14ac:dyDescent="0.2">
      <c r="A7402" s="80">
        <v>42677</v>
      </c>
      <c r="B7402" s="81">
        <v>15</v>
      </c>
      <c r="H7402" s="501">
        <v>159.9136</v>
      </c>
    </row>
    <row r="7403" spans="1:8" x14ac:dyDescent="0.2">
      <c r="A7403" s="80">
        <v>42677</v>
      </c>
      <c r="B7403" s="81">
        <v>16</v>
      </c>
      <c r="H7403" s="501">
        <v>161.81739999999999</v>
      </c>
    </row>
    <row r="7404" spans="1:8" x14ac:dyDescent="0.2">
      <c r="A7404" s="80">
        <v>42677</v>
      </c>
      <c r="B7404" s="81">
        <v>17</v>
      </c>
      <c r="H7404" s="501">
        <v>160.29480000000001</v>
      </c>
    </row>
    <row r="7405" spans="1:8" x14ac:dyDescent="0.2">
      <c r="A7405" s="80">
        <v>42677</v>
      </c>
      <c r="B7405" s="81">
        <v>18</v>
      </c>
      <c r="H7405" s="501">
        <v>154.41929999999999</v>
      </c>
    </row>
    <row r="7406" spans="1:8" x14ac:dyDescent="0.2">
      <c r="A7406" s="80">
        <v>42677</v>
      </c>
      <c r="B7406" s="81">
        <v>19</v>
      </c>
      <c r="H7406" s="501">
        <v>152.05540000000002</v>
      </c>
    </row>
    <row r="7407" spans="1:8" x14ac:dyDescent="0.2">
      <c r="A7407" s="80">
        <v>42677</v>
      </c>
      <c r="B7407" s="81">
        <v>20</v>
      </c>
      <c r="H7407" s="501">
        <v>142.76780000000002</v>
      </c>
    </row>
    <row r="7408" spans="1:8" x14ac:dyDescent="0.2">
      <c r="A7408" s="80">
        <v>42677</v>
      </c>
      <c r="B7408" s="81">
        <v>21</v>
      </c>
      <c r="H7408" s="501">
        <v>134.47200000000004</v>
      </c>
    </row>
    <row r="7409" spans="1:8" x14ac:dyDescent="0.2">
      <c r="A7409" s="80">
        <v>42677</v>
      </c>
      <c r="B7409" s="81">
        <v>22</v>
      </c>
      <c r="H7409" s="501">
        <v>123.60000000000001</v>
      </c>
    </row>
    <row r="7410" spans="1:8" x14ac:dyDescent="0.2">
      <c r="A7410" s="80">
        <v>42677</v>
      </c>
      <c r="B7410" s="81">
        <v>23</v>
      </c>
      <c r="H7410" s="501">
        <v>110.53600000000002</v>
      </c>
    </row>
    <row r="7411" spans="1:8" x14ac:dyDescent="0.2">
      <c r="A7411" s="80">
        <v>42677</v>
      </c>
      <c r="B7411" s="81">
        <v>24</v>
      </c>
      <c r="H7411" s="501">
        <v>99.479999999999976</v>
      </c>
    </row>
    <row r="7412" spans="1:8" x14ac:dyDescent="0.2">
      <c r="A7412" s="80">
        <v>42678</v>
      </c>
      <c r="B7412" s="81">
        <v>1</v>
      </c>
      <c r="H7412" s="501">
        <v>90.968000000000004</v>
      </c>
    </row>
    <row r="7413" spans="1:8" x14ac:dyDescent="0.2">
      <c r="A7413" s="80">
        <v>42678</v>
      </c>
      <c r="B7413" s="81">
        <v>2</v>
      </c>
      <c r="H7413" s="501">
        <v>85.783999999999992</v>
      </c>
    </row>
    <row r="7414" spans="1:8" x14ac:dyDescent="0.2">
      <c r="A7414" s="80">
        <v>42678</v>
      </c>
      <c r="B7414" s="81">
        <v>3</v>
      </c>
      <c r="H7414" s="501">
        <v>82.263999999999996</v>
      </c>
    </row>
    <row r="7415" spans="1:8" x14ac:dyDescent="0.2">
      <c r="A7415" s="80">
        <v>42678</v>
      </c>
      <c r="B7415" s="81">
        <v>4</v>
      </c>
      <c r="H7415" s="501">
        <v>79.900000000000006</v>
      </c>
    </row>
    <row r="7416" spans="1:8" x14ac:dyDescent="0.2">
      <c r="A7416" s="80">
        <v>42678</v>
      </c>
      <c r="B7416" s="81">
        <v>5</v>
      </c>
      <c r="H7416" s="501">
        <v>81.84</v>
      </c>
    </row>
    <row r="7417" spans="1:8" x14ac:dyDescent="0.2">
      <c r="A7417" s="80">
        <v>42678</v>
      </c>
      <c r="B7417" s="81">
        <v>6</v>
      </c>
      <c r="H7417" s="501">
        <v>90.823999999999998</v>
      </c>
    </row>
    <row r="7418" spans="1:8" x14ac:dyDescent="0.2">
      <c r="A7418" s="80">
        <v>42678</v>
      </c>
      <c r="B7418" s="81">
        <v>7</v>
      </c>
      <c r="H7418" s="501">
        <v>104.92000000000002</v>
      </c>
    </row>
    <row r="7419" spans="1:8" x14ac:dyDescent="0.2">
      <c r="A7419" s="80">
        <v>42678</v>
      </c>
      <c r="B7419" s="81">
        <v>8</v>
      </c>
      <c r="H7419" s="501">
        <v>112.66400000000002</v>
      </c>
    </row>
    <row r="7420" spans="1:8" x14ac:dyDescent="0.2">
      <c r="A7420" s="80">
        <v>42678</v>
      </c>
      <c r="B7420" s="81">
        <v>9</v>
      </c>
      <c r="H7420" s="501">
        <v>121.24799999999999</v>
      </c>
    </row>
    <row r="7421" spans="1:8" x14ac:dyDescent="0.2">
      <c r="A7421" s="80">
        <v>42678</v>
      </c>
      <c r="B7421" s="81">
        <v>10</v>
      </c>
      <c r="H7421" s="501">
        <v>131.48919999999998</v>
      </c>
    </row>
    <row r="7422" spans="1:8" x14ac:dyDescent="0.2">
      <c r="A7422" s="80">
        <v>42678</v>
      </c>
      <c r="B7422" s="81">
        <v>11</v>
      </c>
      <c r="H7422" s="501">
        <v>140.36539999999999</v>
      </c>
    </row>
    <row r="7423" spans="1:8" x14ac:dyDescent="0.2">
      <c r="A7423" s="80">
        <v>42678</v>
      </c>
      <c r="B7423" s="81">
        <v>12</v>
      </c>
      <c r="H7423" s="501">
        <v>145.93350000000001</v>
      </c>
    </row>
    <row r="7424" spans="1:8" x14ac:dyDescent="0.2">
      <c r="A7424" s="80">
        <v>42678</v>
      </c>
      <c r="B7424" s="81">
        <v>13</v>
      </c>
      <c r="H7424" s="501">
        <v>149.64359999999999</v>
      </c>
    </row>
    <row r="7425" spans="1:8" x14ac:dyDescent="0.2">
      <c r="A7425" s="80">
        <v>42678</v>
      </c>
      <c r="B7425" s="81">
        <v>14</v>
      </c>
      <c r="H7425" s="501">
        <v>153.69670000000002</v>
      </c>
    </row>
    <row r="7426" spans="1:8" x14ac:dyDescent="0.2">
      <c r="A7426" s="80">
        <v>42678</v>
      </c>
      <c r="B7426" s="81">
        <v>15</v>
      </c>
      <c r="H7426" s="501">
        <v>156.47700000000003</v>
      </c>
    </row>
    <row r="7427" spans="1:8" x14ac:dyDescent="0.2">
      <c r="A7427" s="80">
        <v>42678</v>
      </c>
      <c r="B7427" s="81">
        <v>16</v>
      </c>
      <c r="H7427" s="501">
        <v>156.63840000000002</v>
      </c>
    </row>
    <row r="7428" spans="1:8" x14ac:dyDescent="0.2">
      <c r="A7428" s="80">
        <v>42678</v>
      </c>
      <c r="B7428" s="81">
        <v>17</v>
      </c>
      <c r="H7428" s="501">
        <v>155.721</v>
      </c>
    </row>
    <row r="7429" spans="1:8" x14ac:dyDescent="0.2">
      <c r="A7429" s="80">
        <v>42678</v>
      </c>
      <c r="B7429" s="81">
        <v>18</v>
      </c>
      <c r="H7429" s="501">
        <v>150.04839999999999</v>
      </c>
    </row>
    <row r="7430" spans="1:8" x14ac:dyDescent="0.2">
      <c r="A7430" s="80">
        <v>42678</v>
      </c>
      <c r="B7430" s="81">
        <v>19</v>
      </c>
      <c r="H7430" s="501">
        <v>148.86619999999996</v>
      </c>
    </row>
    <row r="7431" spans="1:8" x14ac:dyDescent="0.2">
      <c r="A7431" s="80">
        <v>42678</v>
      </c>
      <c r="B7431" s="81">
        <v>20</v>
      </c>
      <c r="H7431" s="501">
        <v>140.33439999999999</v>
      </c>
    </row>
    <row r="7432" spans="1:8" x14ac:dyDescent="0.2">
      <c r="A7432" s="80">
        <v>42678</v>
      </c>
      <c r="B7432" s="81">
        <v>21</v>
      </c>
      <c r="H7432" s="501">
        <v>132.11589999999998</v>
      </c>
    </row>
    <row r="7433" spans="1:8" x14ac:dyDescent="0.2">
      <c r="A7433" s="80">
        <v>42678</v>
      </c>
      <c r="B7433" s="81">
        <v>22</v>
      </c>
      <c r="H7433" s="501">
        <v>123.06370100000001</v>
      </c>
    </row>
    <row r="7434" spans="1:8" x14ac:dyDescent="0.2">
      <c r="A7434" s="80">
        <v>42678</v>
      </c>
      <c r="B7434" s="81">
        <v>23</v>
      </c>
      <c r="H7434" s="501">
        <v>110.428</v>
      </c>
    </row>
    <row r="7435" spans="1:8" x14ac:dyDescent="0.2">
      <c r="A7435" s="80">
        <v>42678</v>
      </c>
      <c r="B7435" s="81">
        <v>24</v>
      </c>
      <c r="H7435" s="501">
        <v>99.72</v>
      </c>
    </row>
    <row r="7436" spans="1:8" x14ac:dyDescent="0.2">
      <c r="A7436" s="80">
        <v>42679</v>
      </c>
      <c r="B7436" s="81">
        <v>1</v>
      </c>
      <c r="H7436" s="501">
        <v>90.603999999999985</v>
      </c>
    </row>
    <row r="7437" spans="1:8" x14ac:dyDescent="0.2">
      <c r="A7437" s="80">
        <v>42679</v>
      </c>
      <c r="B7437" s="81">
        <v>2</v>
      </c>
      <c r="H7437" s="501">
        <v>85.100000000000009</v>
      </c>
    </row>
    <row r="7438" spans="1:8" x14ac:dyDescent="0.2">
      <c r="A7438" s="80">
        <v>42679</v>
      </c>
      <c r="B7438" s="81">
        <v>3</v>
      </c>
      <c r="H7438" s="501">
        <v>81.77600000000001</v>
      </c>
    </row>
    <row r="7439" spans="1:8" x14ac:dyDescent="0.2">
      <c r="A7439" s="80">
        <v>42679</v>
      </c>
      <c r="B7439" s="81">
        <v>4</v>
      </c>
      <c r="H7439" s="501">
        <v>79.731999999999999</v>
      </c>
    </row>
    <row r="7440" spans="1:8" x14ac:dyDescent="0.2">
      <c r="A7440" s="80">
        <v>42679</v>
      </c>
      <c r="B7440" s="81">
        <v>5</v>
      </c>
      <c r="H7440" s="501">
        <v>79.400000000000006</v>
      </c>
    </row>
    <row r="7441" spans="1:8" x14ac:dyDescent="0.2">
      <c r="A7441" s="80">
        <v>42679</v>
      </c>
      <c r="B7441" s="81">
        <v>6</v>
      </c>
      <c r="H7441" s="501">
        <v>81.864000000000004</v>
      </c>
    </row>
    <row r="7442" spans="1:8" x14ac:dyDescent="0.2">
      <c r="A7442" s="80">
        <v>42679</v>
      </c>
      <c r="B7442" s="81">
        <v>7</v>
      </c>
      <c r="H7442" s="501">
        <v>88.076000000000008</v>
      </c>
    </row>
    <row r="7443" spans="1:8" x14ac:dyDescent="0.2">
      <c r="A7443" s="80">
        <v>42679</v>
      </c>
      <c r="B7443" s="81">
        <v>8</v>
      </c>
      <c r="H7443" s="501">
        <v>91.992000000000019</v>
      </c>
    </row>
    <row r="7444" spans="1:8" x14ac:dyDescent="0.2">
      <c r="A7444" s="80">
        <v>42679</v>
      </c>
      <c r="B7444" s="81">
        <v>9</v>
      </c>
      <c r="H7444" s="501">
        <v>100.456</v>
      </c>
    </row>
    <row r="7445" spans="1:8" x14ac:dyDescent="0.2">
      <c r="A7445" s="80">
        <v>42679</v>
      </c>
      <c r="B7445" s="81">
        <v>10</v>
      </c>
      <c r="H7445" s="501">
        <v>109.81799999999998</v>
      </c>
    </row>
    <row r="7446" spans="1:8" x14ac:dyDescent="0.2">
      <c r="A7446" s="80">
        <v>42679</v>
      </c>
      <c r="B7446" s="81">
        <v>11</v>
      </c>
      <c r="H7446" s="501">
        <v>116.506</v>
      </c>
    </row>
    <row r="7447" spans="1:8" x14ac:dyDescent="0.2">
      <c r="A7447" s="80">
        <v>42679</v>
      </c>
      <c r="B7447" s="81">
        <v>12</v>
      </c>
      <c r="H7447" s="501">
        <v>122.452</v>
      </c>
    </row>
    <row r="7448" spans="1:8" x14ac:dyDescent="0.2">
      <c r="A7448" s="80">
        <v>42679</v>
      </c>
      <c r="B7448" s="81">
        <v>13</v>
      </c>
      <c r="H7448" s="501">
        <v>126.39970000000001</v>
      </c>
    </row>
    <row r="7449" spans="1:8" x14ac:dyDescent="0.2">
      <c r="A7449" s="80">
        <v>42679</v>
      </c>
      <c r="B7449" s="81">
        <v>14</v>
      </c>
      <c r="H7449" s="501">
        <v>129.90190000000001</v>
      </c>
    </row>
    <row r="7450" spans="1:8" x14ac:dyDescent="0.2">
      <c r="A7450" s="80">
        <v>42679</v>
      </c>
      <c r="B7450" s="81">
        <v>15</v>
      </c>
      <c r="H7450" s="501">
        <v>132.626</v>
      </c>
    </row>
    <row r="7451" spans="1:8" x14ac:dyDescent="0.2">
      <c r="A7451" s="80">
        <v>42679</v>
      </c>
      <c r="B7451" s="81">
        <v>16</v>
      </c>
      <c r="H7451" s="501">
        <v>135.2587</v>
      </c>
    </row>
    <row r="7452" spans="1:8" x14ac:dyDescent="0.2">
      <c r="A7452" s="80">
        <v>42679</v>
      </c>
      <c r="B7452" s="81">
        <v>17</v>
      </c>
      <c r="H7452" s="501">
        <v>134.7765</v>
      </c>
    </row>
    <row r="7453" spans="1:8" x14ac:dyDescent="0.2">
      <c r="A7453" s="80">
        <v>42679</v>
      </c>
      <c r="B7453" s="81">
        <v>18</v>
      </c>
      <c r="H7453" s="501">
        <v>130.47800000000001</v>
      </c>
    </row>
    <row r="7454" spans="1:8" x14ac:dyDescent="0.2">
      <c r="A7454" s="80">
        <v>42679</v>
      </c>
      <c r="B7454" s="81">
        <v>19</v>
      </c>
      <c r="H7454" s="501">
        <v>132.15130000000002</v>
      </c>
    </row>
    <row r="7455" spans="1:8" x14ac:dyDescent="0.2">
      <c r="A7455" s="80">
        <v>42679</v>
      </c>
      <c r="B7455" s="81">
        <v>20</v>
      </c>
      <c r="H7455" s="501">
        <v>128.64109999999999</v>
      </c>
    </row>
    <row r="7456" spans="1:8" x14ac:dyDescent="0.2">
      <c r="A7456" s="80">
        <v>42679</v>
      </c>
      <c r="B7456" s="81">
        <v>21</v>
      </c>
      <c r="H7456" s="501">
        <v>122.06070000000001</v>
      </c>
    </row>
    <row r="7457" spans="1:8" x14ac:dyDescent="0.2">
      <c r="A7457" s="80">
        <v>42679</v>
      </c>
      <c r="B7457" s="81">
        <v>22</v>
      </c>
      <c r="H7457" s="501">
        <v>115.416</v>
      </c>
    </row>
    <row r="7458" spans="1:8" x14ac:dyDescent="0.2">
      <c r="A7458" s="80">
        <v>42679</v>
      </c>
      <c r="B7458" s="81">
        <v>23</v>
      </c>
      <c r="H7458" s="501">
        <v>107.17199999999998</v>
      </c>
    </row>
    <row r="7459" spans="1:8" x14ac:dyDescent="0.2">
      <c r="A7459" s="80">
        <v>42679</v>
      </c>
      <c r="B7459" s="81">
        <v>24</v>
      </c>
      <c r="H7459" s="501">
        <v>98.024000000000001</v>
      </c>
    </row>
    <row r="7460" spans="1:8" x14ac:dyDescent="0.2">
      <c r="A7460" s="80">
        <v>42680</v>
      </c>
      <c r="B7460" s="81">
        <v>1</v>
      </c>
      <c r="H7460" s="501">
        <v>90.555999999999997</v>
      </c>
    </row>
    <row r="7461" spans="1:8" x14ac:dyDescent="0.2">
      <c r="A7461" s="80">
        <v>42680</v>
      </c>
      <c r="B7461" s="81">
        <v>2</v>
      </c>
      <c r="H7461" s="501">
        <v>84.14800000000001</v>
      </c>
    </row>
    <row r="7462" spans="1:8" x14ac:dyDescent="0.2">
      <c r="A7462" s="80">
        <v>42680</v>
      </c>
      <c r="B7462" s="81">
        <v>3</v>
      </c>
      <c r="H7462" s="501">
        <v>78.287999999999982</v>
      </c>
    </row>
    <row r="7463" spans="1:8" x14ac:dyDescent="0.2">
      <c r="A7463" s="80">
        <v>42680</v>
      </c>
      <c r="B7463" s="81">
        <v>4</v>
      </c>
      <c r="H7463" s="501">
        <v>77.516600000000011</v>
      </c>
    </row>
    <row r="7464" spans="1:8" x14ac:dyDescent="0.2">
      <c r="A7464" s="80">
        <v>42680</v>
      </c>
      <c r="B7464" s="81">
        <v>5</v>
      </c>
      <c r="H7464" s="501">
        <v>79.249499999999998</v>
      </c>
    </row>
    <row r="7465" spans="1:8" x14ac:dyDescent="0.2">
      <c r="A7465" s="80">
        <v>42680</v>
      </c>
      <c r="B7465" s="81">
        <v>6</v>
      </c>
      <c r="H7465" s="501">
        <v>82.367699999999999</v>
      </c>
    </row>
    <row r="7466" spans="1:8" x14ac:dyDescent="0.2">
      <c r="A7466" s="80">
        <v>42680</v>
      </c>
      <c r="B7466" s="81">
        <v>7</v>
      </c>
      <c r="H7466" s="501">
        <v>84.291700000000006</v>
      </c>
    </row>
    <row r="7467" spans="1:8" x14ac:dyDescent="0.2">
      <c r="A7467" s="80">
        <v>42680</v>
      </c>
      <c r="B7467" s="81">
        <v>8</v>
      </c>
      <c r="H7467" s="501">
        <v>89.127999999999986</v>
      </c>
    </row>
    <row r="7468" spans="1:8" x14ac:dyDescent="0.2">
      <c r="A7468" s="80">
        <v>42680</v>
      </c>
      <c r="B7468" s="81">
        <v>9</v>
      </c>
      <c r="H7468" s="501">
        <v>94.21</v>
      </c>
    </row>
    <row r="7469" spans="1:8" x14ac:dyDescent="0.2">
      <c r="A7469" s="80">
        <v>42680</v>
      </c>
      <c r="B7469" s="81">
        <v>10</v>
      </c>
      <c r="H7469" s="501">
        <v>99.08</v>
      </c>
    </row>
    <row r="7470" spans="1:8" x14ac:dyDescent="0.2">
      <c r="A7470" s="80">
        <v>42680</v>
      </c>
      <c r="B7470" s="81">
        <v>11</v>
      </c>
      <c r="H7470" s="501">
        <v>104.142</v>
      </c>
    </row>
    <row r="7471" spans="1:8" x14ac:dyDescent="0.2">
      <c r="A7471" s="80">
        <v>42680</v>
      </c>
      <c r="B7471" s="81">
        <v>12</v>
      </c>
      <c r="H7471" s="501">
        <v>109.428</v>
      </c>
    </row>
    <row r="7472" spans="1:8" x14ac:dyDescent="0.2">
      <c r="A7472" s="80">
        <v>42680</v>
      </c>
      <c r="B7472" s="81">
        <v>13</v>
      </c>
      <c r="H7472" s="501">
        <v>114.274</v>
      </c>
    </row>
    <row r="7473" spans="1:8" x14ac:dyDescent="0.2">
      <c r="A7473" s="80">
        <v>42680</v>
      </c>
      <c r="B7473" s="81">
        <v>14</v>
      </c>
      <c r="H7473" s="501">
        <v>116.85799999999999</v>
      </c>
    </row>
    <row r="7474" spans="1:8" x14ac:dyDescent="0.2">
      <c r="A7474" s="80">
        <v>42680</v>
      </c>
      <c r="B7474" s="81">
        <v>15</v>
      </c>
      <c r="H7474" s="501">
        <v>118.21</v>
      </c>
    </row>
    <row r="7475" spans="1:8" x14ac:dyDescent="0.2">
      <c r="A7475" s="80">
        <v>42680</v>
      </c>
      <c r="B7475" s="81">
        <v>16</v>
      </c>
      <c r="H7475" s="501">
        <v>117.764</v>
      </c>
    </row>
    <row r="7476" spans="1:8" x14ac:dyDescent="0.2">
      <c r="A7476" s="80">
        <v>42680</v>
      </c>
      <c r="B7476" s="81">
        <v>17</v>
      </c>
      <c r="H7476" s="501">
        <v>118.8866</v>
      </c>
    </row>
    <row r="7477" spans="1:8" x14ac:dyDescent="0.2">
      <c r="A7477" s="80">
        <v>42680</v>
      </c>
      <c r="B7477" s="81">
        <v>18</v>
      </c>
      <c r="H7477" s="501">
        <v>128.5874</v>
      </c>
    </row>
    <row r="7478" spans="1:8" x14ac:dyDescent="0.2">
      <c r="A7478" s="80">
        <v>42680</v>
      </c>
      <c r="B7478" s="81">
        <v>19</v>
      </c>
      <c r="H7478" s="501">
        <v>129.01130000000001</v>
      </c>
    </row>
    <row r="7479" spans="1:8" x14ac:dyDescent="0.2">
      <c r="A7479" s="80">
        <v>42680</v>
      </c>
      <c r="B7479" s="81">
        <v>20</v>
      </c>
      <c r="H7479" s="501">
        <v>124.08150000000001</v>
      </c>
    </row>
    <row r="7480" spans="1:8" x14ac:dyDescent="0.2">
      <c r="A7480" s="80">
        <v>42680</v>
      </c>
      <c r="B7480" s="81">
        <v>21</v>
      </c>
      <c r="H7480" s="501">
        <v>118.045299</v>
      </c>
    </row>
    <row r="7481" spans="1:8" x14ac:dyDescent="0.2">
      <c r="A7481" s="80">
        <v>42680</v>
      </c>
      <c r="B7481" s="81">
        <v>22</v>
      </c>
      <c r="H7481" s="501">
        <v>109.45779899999999</v>
      </c>
    </row>
    <row r="7482" spans="1:8" x14ac:dyDescent="0.2">
      <c r="A7482" s="80">
        <v>42680</v>
      </c>
      <c r="B7482" s="81">
        <v>23</v>
      </c>
      <c r="H7482" s="501">
        <v>99.487999999999985</v>
      </c>
    </row>
    <row r="7483" spans="1:8" x14ac:dyDescent="0.2">
      <c r="A7483" s="80">
        <v>42680</v>
      </c>
      <c r="B7483" s="81">
        <v>24</v>
      </c>
      <c r="H7483" s="501">
        <v>91.034099999999995</v>
      </c>
    </row>
    <row r="7484" spans="1:8" x14ac:dyDescent="0.2">
      <c r="A7484" s="80">
        <v>42680</v>
      </c>
      <c r="B7484" s="81">
        <v>25</v>
      </c>
      <c r="H7484" s="501">
        <v>80.319999999999993</v>
      </c>
    </row>
    <row r="7485" spans="1:8" x14ac:dyDescent="0.2">
      <c r="A7485" s="80">
        <v>42681</v>
      </c>
      <c r="B7485" s="81">
        <v>1</v>
      </c>
      <c r="H7485" s="501">
        <v>85.908599999999993</v>
      </c>
    </row>
    <row r="7486" spans="1:8" x14ac:dyDescent="0.2">
      <c r="A7486" s="80">
        <v>42681</v>
      </c>
      <c r="B7486" s="81">
        <v>2</v>
      </c>
      <c r="H7486" s="501">
        <v>82.205700000000007</v>
      </c>
    </row>
    <row r="7487" spans="1:8" x14ac:dyDescent="0.2">
      <c r="A7487" s="80">
        <v>42681</v>
      </c>
      <c r="B7487" s="81">
        <v>3</v>
      </c>
      <c r="H7487" s="501">
        <v>80.614900000000006</v>
      </c>
    </row>
    <row r="7488" spans="1:8" x14ac:dyDescent="0.2">
      <c r="A7488" s="80">
        <v>42681</v>
      </c>
      <c r="B7488" s="81">
        <v>4</v>
      </c>
      <c r="H7488" s="501">
        <v>80.304300000000012</v>
      </c>
    </row>
    <row r="7489" spans="1:8" x14ac:dyDescent="0.2">
      <c r="A7489" s="80">
        <v>42681</v>
      </c>
      <c r="B7489" s="81">
        <v>5</v>
      </c>
      <c r="H7489" s="501">
        <v>84.725799999999992</v>
      </c>
    </row>
    <row r="7490" spans="1:8" x14ac:dyDescent="0.2">
      <c r="A7490" s="80">
        <v>42681</v>
      </c>
      <c r="B7490" s="81">
        <v>6</v>
      </c>
      <c r="H7490" s="501">
        <v>93.657499000000016</v>
      </c>
    </row>
    <row r="7491" spans="1:8" x14ac:dyDescent="0.2">
      <c r="A7491" s="80">
        <v>42681</v>
      </c>
      <c r="B7491" s="81">
        <v>7</v>
      </c>
      <c r="H7491" s="501">
        <v>101.81249800000002</v>
      </c>
    </row>
    <row r="7492" spans="1:8" x14ac:dyDescent="0.2">
      <c r="A7492" s="80">
        <v>42681</v>
      </c>
      <c r="B7492" s="81">
        <v>8</v>
      </c>
      <c r="H7492" s="501">
        <v>110.56479800000002</v>
      </c>
    </row>
    <row r="7493" spans="1:8" x14ac:dyDescent="0.2">
      <c r="A7493" s="80">
        <v>42681</v>
      </c>
      <c r="B7493" s="81">
        <v>9</v>
      </c>
      <c r="H7493" s="501">
        <v>121.78319999999999</v>
      </c>
    </row>
    <row r="7494" spans="1:8" x14ac:dyDescent="0.2">
      <c r="A7494" s="80">
        <v>42681</v>
      </c>
      <c r="B7494" s="81">
        <v>10</v>
      </c>
      <c r="H7494" s="501">
        <v>130.16320000000002</v>
      </c>
    </row>
    <row r="7495" spans="1:8" x14ac:dyDescent="0.2">
      <c r="A7495" s="80">
        <v>42681</v>
      </c>
      <c r="B7495" s="81">
        <v>11</v>
      </c>
      <c r="H7495" s="501">
        <v>137.46959999999999</v>
      </c>
    </row>
    <row r="7496" spans="1:8" x14ac:dyDescent="0.2">
      <c r="A7496" s="80">
        <v>42681</v>
      </c>
      <c r="B7496" s="81">
        <v>12</v>
      </c>
      <c r="H7496" s="501">
        <v>142.59599999999998</v>
      </c>
    </row>
    <row r="7497" spans="1:8" x14ac:dyDescent="0.2">
      <c r="A7497" s="80">
        <v>42681</v>
      </c>
      <c r="B7497" s="81">
        <v>13</v>
      </c>
      <c r="H7497" s="501">
        <v>147.58250000000001</v>
      </c>
    </row>
    <row r="7498" spans="1:8" x14ac:dyDescent="0.2">
      <c r="A7498" s="80">
        <v>42681</v>
      </c>
      <c r="B7498" s="81">
        <v>14</v>
      </c>
      <c r="H7498" s="501">
        <v>153.374</v>
      </c>
    </row>
    <row r="7499" spans="1:8" x14ac:dyDescent="0.2">
      <c r="A7499" s="80">
        <v>42681</v>
      </c>
      <c r="B7499" s="81">
        <v>15</v>
      </c>
      <c r="H7499" s="501">
        <v>155.11849999999998</v>
      </c>
    </row>
    <row r="7500" spans="1:8" x14ac:dyDescent="0.2">
      <c r="A7500" s="80">
        <v>42681</v>
      </c>
      <c r="B7500" s="81">
        <v>16</v>
      </c>
      <c r="H7500" s="501">
        <v>153.12179999999998</v>
      </c>
    </row>
    <row r="7501" spans="1:8" x14ac:dyDescent="0.2">
      <c r="A7501" s="80">
        <v>42681</v>
      </c>
      <c r="B7501" s="81">
        <v>17</v>
      </c>
      <c r="H7501" s="501">
        <v>148.09200000000001</v>
      </c>
    </row>
    <row r="7502" spans="1:8" x14ac:dyDescent="0.2">
      <c r="A7502" s="80">
        <v>42681</v>
      </c>
      <c r="B7502" s="81">
        <v>18</v>
      </c>
      <c r="H7502" s="501">
        <v>151.57060000000004</v>
      </c>
    </row>
    <row r="7503" spans="1:8" x14ac:dyDescent="0.2">
      <c r="A7503" s="80">
        <v>42681</v>
      </c>
      <c r="B7503" s="81">
        <v>19</v>
      </c>
      <c r="H7503" s="501">
        <v>144.18010000000001</v>
      </c>
    </row>
    <row r="7504" spans="1:8" x14ac:dyDescent="0.2">
      <c r="A7504" s="80">
        <v>42681</v>
      </c>
      <c r="B7504" s="81">
        <v>20</v>
      </c>
      <c r="H7504" s="501">
        <v>135.9264</v>
      </c>
    </row>
    <row r="7505" spans="1:8" x14ac:dyDescent="0.2">
      <c r="A7505" s="80">
        <v>42681</v>
      </c>
      <c r="B7505" s="81">
        <v>21</v>
      </c>
      <c r="H7505" s="501">
        <v>128.9272</v>
      </c>
    </row>
    <row r="7506" spans="1:8" x14ac:dyDescent="0.2">
      <c r="A7506" s="80">
        <v>42681</v>
      </c>
      <c r="B7506" s="81">
        <v>22</v>
      </c>
      <c r="H7506" s="501">
        <v>118.335199</v>
      </c>
    </row>
    <row r="7507" spans="1:8" x14ac:dyDescent="0.2">
      <c r="A7507" s="80">
        <v>42681</v>
      </c>
      <c r="B7507" s="81">
        <v>23</v>
      </c>
      <c r="H7507" s="501">
        <v>105.244801</v>
      </c>
    </row>
    <row r="7508" spans="1:8" x14ac:dyDescent="0.2">
      <c r="A7508" s="80">
        <v>42681</v>
      </c>
      <c r="B7508" s="81">
        <v>24</v>
      </c>
      <c r="H7508" s="501">
        <v>94.468000000000004</v>
      </c>
    </row>
    <row r="7509" spans="1:8" x14ac:dyDescent="0.2">
      <c r="A7509" s="80">
        <v>42682</v>
      </c>
      <c r="B7509" s="81">
        <v>1</v>
      </c>
      <c r="H7509" s="501">
        <v>87.070399999999978</v>
      </c>
    </row>
    <row r="7510" spans="1:8" x14ac:dyDescent="0.2">
      <c r="A7510" s="80">
        <v>42682</v>
      </c>
      <c r="B7510" s="81">
        <v>2</v>
      </c>
      <c r="H7510" s="501">
        <v>83.194400000000002</v>
      </c>
    </row>
    <row r="7511" spans="1:8" x14ac:dyDescent="0.2">
      <c r="A7511" s="80">
        <v>42682</v>
      </c>
      <c r="B7511" s="81">
        <v>3</v>
      </c>
      <c r="H7511" s="501">
        <v>80.4512</v>
      </c>
    </row>
    <row r="7512" spans="1:8" x14ac:dyDescent="0.2">
      <c r="A7512" s="80">
        <v>42682</v>
      </c>
      <c r="B7512" s="81">
        <v>4</v>
      </c>
      <c r="H7512" s="501">
        <v>79.591200000000001</v>
      </c>
    </row>
    <row r="7513" spans="1:8" x14ac:dyDescent="0.2">
      <c r="A7513" s="80">
        <v>42682</v>
      </c>
      <c r="B7513" s="81">
        <v>5</v>
      </c>
      <c r="H7513" s="501">
        <v>82.81280000000001</v>
      </c>
    </row>
    <row r="7514" spans="1:8" x14ac:dyDescent="0.2">
      <c r="A7514" s="80">
        <v>42682</v>
      </c>
      <c r="B7514" s="81">
        <v>6</v>
      </c>
      <c r="H7514" s="501">
        <v>92.495999999999995</v>
      </c>
    </row>
    <row r="7515" spans="1:8" x14ac:dyDescent="0.2">
      <c r="A7515" s="80">
        <v>42682</v>
      </c>
      <c r="B7515" s="81">
        <v>7</v>
      </c>
      <c r="H7515" s="501">
        <v>102.94279900000001</v>
      </c>
    </row>
    <row r="7516" spans="1:8" x14ac:dyDescent="0.2">
      <c r="A7516" s="80">
        <v>42682</v>
      </c>
      <c r="B7516" s="81">
        <v>8</v>
      </c>
      <c r="H7516" s="501">
        <v>112.25040099999998</v>
      </c>
    </row>
    <row r="7517" spans="1:8" x14ac:dyDescent="0.2">
      <c r="A7517" s="80">
        <v>42682</v>
      </c>
      <c r="B7517" s="81">
        <v>9</v>
      </c>
      <c r="H7517" s="501">
        <v>124.75280000000001</v>
      </c>
    </row>
    <row r="7518" spans="1:8" x14ac:dyDescent="0.2">
      <c r="A7518" s="80">
        <v>42682</v>
      </c>
      <c r="B7518" s="81">
        <v>10</v>
      </c>
      <c r="H7518" s="501">
        <v>136.40799999999999</v>
      </c>
    </row>
    <row r="7519" spans="1:8" x14ac:dyDescent="0.2">
      <c r="A7519" s="80">
        <v>42682</v>
      </c>
      <c r="B7519" s="81">
        <v>11</v>
      </c>
      <c r="H7519" s="501">
        <v>146.33500000000001</v>
      </c>
    </row>
    <row r="7520" spans="1:8" x14ac:dyDescent="0.2">
      <c r="A7520" s="80">
        <v>42682</v>
      </c>
      <c r="B7520" s="81">
        <v>12</v>
      </c>
      <c r="H7520" s="501">
        <v>156.0222</v>
      </c>
    </row>
    <row r="7521" spans="1:8" x14ac:dyDescent="0.2">
      <c r="A7521" s="80">
        <v>42682</v>
      </c>
      <c r="B7521" s="81">
        <v>13</v>
      </c>
      <c r="H7521" s="501">
        <v>163.58419999999998</v>
      </c>
    </row>
    <row r="7522" spans="1:8" x14ac:dyDescent="0.2">
      <c r="A7522" s="80">
        <v>42682</v>
      </c>
      <c r="B7522" s="81">
        <v>14</v>
      </c>
      <c r="H7522" s="501">
        <v>172.20740000000001</v>
      </c>
    </row>
    <row r="7523" spans="1:8" x14ac:dyDescent="0.2">
      <c r="A7523" s="80">
        <v>42682</v>
      </c>
      <c r="B7523" s="81">
        <v>15</v>
      </c>
      <c r="H7523" s="501">
        <v>177.85910000000001</v>
      </c>
    </row>
    <row r="7524" spans="1:8" x14ac:dyDescent="0.2">
      <c r="A7524" s="80">
        <v>42682</v>
      </c>
      <c r="B7524" s="81">
        <v>16</v>
      </c>
      <c r="H7524" s="501">
        <v>178.72930000000002</v>
      </c>
    </row>
    <row r="7525" spans="1:8" x14ac:dyDescent="0.2">
      <c r="A7525" s="80">
        <v>42682</v>
      </c>
      <c r="B7525" s="81">
        <v>17</v>
      </c>
      <c r="H7525" s="501">
        <v>173.42090000000002</v>
      </c>
    </row>
    <row r="7526" spans="1:8" x14ac:dyDescent="0.2">
      <c r="A7526" s="80">
        <v>42682</v>
      </c>
      <c r="B7526" s="81">
        <v>18</v>
      </c>
      <c r="H7526" s="501">
        <v>171.85249999999999</v>
      </c>
    </row>
    <row r="7527" spans="1:8" x14ac:dyDescent="0.2">
      <c r="A7527" s="80">
        <v>42682</v>
      </c>
      <c r="B7527" s="81">
        <v>19</v>
      </c>
      <c r="H7527" s="501">
        <v>160.16740000000001</v>
      </c>
    </row>
    <row r="7528" spans="1:8" x14ac:dyDescent="0.2">
      <c r="A7528" s="80">
        <v>42682</v>
      </c>
      <c r="B7528" s="81">
        <v>20</v>
      </c>
      <c r="H7528" s="501">
        <v>151.01910000000001</v>
      </c>
    </row>
    <row r="7529" spans="1:8" x14ac:dyDescent="0.2">
      <c r="A7529" s="80">
        <v>42682</v>
      </c>
      <c r="B7529" s="81">
        <v>21</v>
      </c>
      <c r="H7529" s="501">
        <v>140.72060000000002</v>
      </c>
    </row>
    <row r="7530" spans="1:8" x14ac:dyDescent="0.2">
      <c r="A7530" s="80">
        <v>42682</v>
      </c>
      <c r="B7530" s="81">
        <v>22</v>
      </c>
      <c r="H7530" s="501">
        <v>128.16800000000001</v>
      </c>
    </row>
    <row r="7531" spans="1:8" x14ac:dyDescent="0.2">
      <c r="A7531" s="80">
        <v>42682</v>
      </c>
      <c r="B7531" s="81">
        <v>23</v>
      </c>
      <c r="H7531" s="501">
        <v>114.81679899999999</v>
      </c>
    </row>
    <row r="7532" spans="1:8" x14ac:dyDescent="0.2">
      <c r="A7532" s="80">
        <v>42682</v>
      </c>
      <c r="B7532" s="81">
        <v>24</v>
      </c>
      <c r="H7532" s="501">
        <v>103.43759999999999</v>
      </c>
    </row>
    <row r="7533" spans="1:8" x14ac:dyDescent="0.2">
      <c r="A7533" s="80">
        <v>42683</v>
      </c>
      <c r="B7533" s="81">
        <v>1</v>
      </c>
      <c r="H7533" s="501">
        <v>94.643199999999993</v>
      </c>
    </row>
    <row r="7534" spans="1:8" x14ac:dyDescent="0.2">
      <c r="A7534" s="80">
        <v>42683</v>
      </c>
      <c r="B7534" s="81">
        <v>2</v>
      </c>
      <c r="H7534" s="501">
        <v>88.923199999999994</v>
      </c>
    </row>
    <row r="7535" spans="1:8" x14ac:dyDescent="0.2">
      <c r="A7535" s="80">
        <v>42683</v>
      </c>
      <c r="B7535" s="81">
        <v>3</v>
      </c>
      <c r="H7535" s="501">
        <v>85.261600000000001</v>
      </c>
    </row>
    <row r="7536" spans="1:8" x14ac:dyDescent="0.2">
      <c r="A7536" s="80">
        <v>42683</v>
      </c>
      <c r="B7536" s="81">
        <v>4</v>
      </c>
      <c r="H7536" s="501">
        <v>83.577600000000004</v>
      </c>
    </row>
    <row r="7537" spans="1:8" x14ac:dyDescent="0.2">
      <c r="A7537" s="80">
        <v>42683</v>
      </c>
      <c r="B7537" s="81">
        <v>5</v>
      </c>
      <c r="H7537" s="501">
        <v>85.452000000000012</v>
      </c>
    </row>
    <row r="7538" spans="1:8" x14ac:dyDescent="0.2">
      <c r="A7538" s="80">
        <v>42683</v>
      </c>
      <c r="B7538" s="81">
        <v>6</v>
      </c>
      <c r="H7538" s="501">
        <v>95.565597999999994</v>
      </c>
    </row>
    <row r="7539" spans="1:8" x14ac:dyDescent="0.2">
      <c r="A7539" s="80">
        <v>42683</v>
      </c>
      <c r="B7539" s="81">
        <v>7</v>
      </c>
      <c r="H7539" s="501">
        <v>107.14800099999999</v>
      </c>
    </row>
    <row r="7540" spans="1:8" x14ac:dyDescent="0.2">
      <c r="A7540" s="80">
        <v>42683</v>
      </c>
      <c r="B7540" s="81">
        <v>8</v>
      </c>
      <c r="H7540" s="501">
        <v>118.69040100000001</v>
      </c>
    </row>
    <row r="7541" spans="1:8" x14ac:dyDescent="0.2">
      <c r="A7541" s="80">
        <v>42683</v>
      </c>
      <c r="B7541" s="81">
        <v>9</v>
      </c>
      <c r="H7541" s="501">
        <v>133.12960000000001</v>
      </c>
    </row>
    <row r="7542" spans="1:8" x14ac:dyDescent="0.2">
      <c r="A7542" s="80">
        <v>42683</v>
      </c>
      <c r="B7542" s="81">
        <v>10</v>
      </c>
      <c r="H7542" s="501">
        <v>146.93129999999996</v>
      </c>
    </row>
    <row r="7543" spans="1:8" x14ac:dyDescent="0.2">
      <c r="A7543" s="80">
        <v>42683</v>
      </c>
      <c r="B7543" s="81">
        <v>11</v>
      </c>
      <c r="H7543" s="501">
        <v>159.55959999999999</v>
      </c>
    </row>
    <row r="7544" spans="1:8" x14ac:dyDescent="0.2">
      <c r="A7544" s="80">
        <v>42683</v>
      </c>
      <c r="B7544" s="81">
        <v>12</v>
      </c>
      <c r="H7544" s="501">
        <v>169.3605</v>
      </c>
    </row>
    <row r="7545" spans="1:8" x14ac:dyDescent="0.2">
      <c r="A7545" s="80">
        <v>42683</v>
      </c>
      <c r="B7545" s="81">
        <v>13</v>
      </c>
      <c r="H7545" s="501">
        <v>176.76319999999998</v>
      </c>
    </row>
    <row r="7546" spans="1:8" x14ac:dyDescent="0.2">
      <c r="A7546" s="80">
        <v>42683</v>
      </c>
      <c r="B7546" s="81">
        <v>14</v>
      </c>
      <c r="H7546" s="501">
        <v>184.1345</v>
      </c>
    </row>
    <row r="7547" spans="1:8" x14ac:dyDescent="0.2">
      <c r="A7547" s="80">
        <v>42683</v>
      </c>
      <c r="B7547" s="81">
        <v>15</v>
      </c>
      <c r="H7547" s="501">
        <v>188.42219999999998</v>
      </c>
    </row>
    <row r="7548" spans="1:8" x14ac:dyDescent="0.2">
      <c r="A7548" s="80">
        <v>42683</v>
      </c>
      <c r="B7548" s="81">
        <v>16</v>
      </c>
      <c r="H7548" s="501">
        <v>186.39570000000001</v>
      </c>
    </row>
    <row r="7549" spans="1:8" x14ac:dyDescent="0.2">
      <c r="A7549" s="80">
        <v>42683</v>
      </c>
      <c r="B7549" s="81">
        <v>17</v>
      </c>
      <c r="H7549" s="501">
        <v>180.8809</v>
      </c>
    </row>
    <row r="7550" spans="1:8" x14ac:dyDescent="0.2">
      <c r="A7550" s="80">
        <v>42683</v>
      </c>
      <c r="B7550" s="81">
        <v>18</v>
      </c>
      <c r="H7550" s="501">
        <v>177.60059999999999</v>
      </c>
    </row>
    <row r="7551" spans="1:8" x14ac:dyDescent="0.2">
      <c r="A7551" s="80">
        <v>42683</v>
      </c>
      <c r="B7551" s="81">
        <v>19</v>
      </c>
      <c r="H7551" s="501">
        <v>164.95949999999999</v>
      </c>
    </row>
    <row r="7552" spans="1:8" x14ac:dyDescent="0.2">
      <c r="A7552" s="80">
        <v>42683</v>
      </c>
      <c r="B7552" s="81">
        <v>20</v>
      </c>
      <c r="H7552" s="501">
        <v>156.55630000000002</v>
      </c>
    </row>
    <row r="7553" spans="1:8" x14ac:dyDescent="0.2">
      <c r="A7553" s="80">
        <v>42683</v>
      </c>
      <c r="B7553" s="81">
        <v>21</v>
      </c>
      <c r="H7553" s="501">
        <v>146.9897</v>
      </c>
    </row>
    <row r="7554" spans="1:8" x14ac:dyDescent="0.2">
      <c r="A7554" s="80">
        <v>42683</v>
      </c>
      <c r="B7554" s="81">
        <v>22</v>
      </c>
      <c r="H7554" s="501">
        <v>133.7277</v>
      </c>
    </row>
    <row r="7555" spans="1:8" x14ac:dyDescent="0.2">
      <c r="A7555" s="80">
        <v>42683</v>
      </c>
      <c r="B7555" s="81">
        <v>23</v>
      </c>
      <c r="H7555" s="501">
        <v>117.92660000000001</v>
      </c>
    </row>
    <row r="7556" spans="1:8" x14ac:dyDescent="0.2">
      <c r="A7556" s="80">
        <v>42683</v>
      </c>
      <c r="B7556" s="81">
        <v>24</v>
      </c>
      <c r="H7556" s="501">
        <v>105.22840100000001</v>
      </c>
    </row>
    <row r="7557" spans="1:8" x14ac:dyDescent="0.2">
      <c r="A7557" s="80">
        <v>42684</v>
      </c>
      <c r="B7557" s="81">
        <v>1</v>
      </c>
      <c r="H7557" s="501">
        <v>95.189599000000001</v>
      </c>
    </row>
    <row r="7558" spans="1:8" x14ac:dyDescent="0.2">
      <c r="A7558" s="80">
        <v>42684</v>
      </c>
      <c r="B7558" s="81">
        <v>2</v>
      </c>
      <c r="H7558" s="501">
        <v>89.530400000000014</v>
      </c>
    </row>
    <row r="7559" spans="1:8" x14ac:dyDescent="0.2">
      <c r="A7559" s="80">
        <v>42684</v>
      </c>
      <c r="B7559" s="81">
        <v>3</v>
      </c>
      <c r="H7559" s="501">
        <v>85.657599999999988</v>
      </c>
    </row>
    <row r="7560" spans="1:8" x14ac:dyDescent="0.2">
      <c r="A7560" s="80">
        <v>42684</v>
      </c>
      <c r="B7560" s="81">
        <v>4</v>
      </c>
      <c r="H7560" s="501">
        <v>84.013599999999983</v>
      </c>
    </row>
    <row r="7561" spans="1:8" x14ac:dyDescent="0.2">
      <c r="A7561" s="80">
        <v>42684</v>
      </c>
      <c r="B7561" s="81">
        <v>5</v>
      </c>
      <c r="H7561" s="501">
        <v>86.732799999999983</v>
      </c>
    </row>
    <row r="7562" spans="1:8" x14ac:dyDescent="0.2">
      <c r="A7562" s="80">
        <v>42684</v>
      </c>
      <c r="B7562" s="81">
        <v>6</v>
      </c>
      <c r="H7562" s="501">
        <v>96.579199999999986</v>
      </c>
    </row>
    <row r="7563" spans="1:8" x14ac:dyDescent="0.2">
      <c r="A7563" s="80">
        <v>42684</v>
      </c>
      <c r="B7563" s="81">
        <v>7</v>
      </c>
      <c r="H7563" s="501">
        <v>108.99959899999999</v>
      </c>
    </row>
    <row r="7564" spans="1:8" x14ac:dyDescent="0.2">
      <c r="A7564" s="80">
        <v>42684</v>
      </c>
      <c r="B7564" s="81">
        <v>8</v>
      </c>
      <c r="H7564" s="501">
        <v>118.70769799999999</v>
      </c>
    </row>
    <row r="7565" spans="1:8" x14ac:dyDescent="0.2">
      <c r="A7565" s="80">
        <v>42684</v>
      </c>
      <c r="B7565" s="81">
        <v>9</v>
      </c>
      <c r="H7565" s="501">
        <v>132.82329999999999</v>
      </c>
    </row>
    <row r="7566" spans="1:8" x14ac:dyDescent="0.2">
      <c r="A7566" s="80">
        <v>42684</v>
      </c>
      <c r="B7566" s="81">
        <v>10</v>
      </c>
      <c r="H7566" s="501">
        <v>145.26009999999999</v>
      </c>
    </row>
    <row r="7567" spans="1:8" x14ac:dyDescent="0.2">
      <c r="A7567" s="80">
        <v>42684</v>
      </c>
      <c r="B7567" s="81">
        <v>11</v>
      </c>
      <c r="H7567" s="501">
        <v>156.64549999999997</v>
      </c>
    </row>
    <row r="7568" spans="1:8" x14ac:dyDescent="0.2">
      <c r="A7568" s="80">
        <v>42684</v>
      </c>
      <c r="B7568" s="81">
        <v>12</v>
      </c>
      <c r="H7568" s="501">
        <v>164.8569</v>
      </c>
    </row>
    <row r="7569" spans="1:8" x14ac:dyDescent="0.2">
      <c r="A7569" s="80">
        <v>42684</v>
      </c>
      <c r="B7569" s="81">
        <v>13</v>
      </c>
      <c r="H7569" s="501">
        <v>171.0617</v>
      </c>
    </row>
    <row r="7570" spans="1:8" x14ac:dyDescent="0.2">
      <c r="A7570" s="80">
        <v>42684</v>
      </c>
      <c r="B7570" s="81">
        <v>14</v>
      </c>
      <c r="H7570" s="501">
        <v>178.08789999999999</v>
      </c>
    </row>
    <row r="7571" spans="1:8" x14ac:dyDescent="0.2">
      <c r="A7571" s="80">
        <v>42684</v>
      </c>
      <c r="B7571" s="81">
        <v>15</v>
      </c>
      <c r="H7571" s="501">
        <v>182.68830000000003</v>
      </c>
    </row>
    <row r="7572" spans="1:8" x14ac:dyDescent="0.2">
      <c r="A7572" s="80">
        <v>42684</v>
      </c>
      <c r="B7572" s="81">
        <v>16</v>
      </c>
      <c r="H7572" s="501">
        <v>180.25540000000001</v>
      </c>
    </row>
    <row r="7573" spans="1:8" x14ac:dyDescent="0.2">
      <c r="A7573" s="80">
        <v>42684</v>
      </c>
      <c r="B7573" s="81">
        <v>17</v>
      </c>
      <c r="H7573" s="501">
        <v>173.1515</v>
      </c>
    </row>
    <row r="7574" spans="1:8" x14ac:dyDescent="0.2">
      <c r="A7574" s="80">
        <v>42684</v>
      </c>
      <c r="B7574" s="81">
        <v>18</v>
      </c>
      <c r="H7574" s="501">
        <v>170.71100000000001</v>
      </c>
    </row>
    <row r="7575" spans="1:8" x14ac:dyDescent="0.2">
      <c r="A7575" s="80">
        <v>42684</v>
      </c>
      <c r="B7575" s="81">
        <v>19</v>
      </c>
      <c r="H7575" s="501">
        <v>158.10339999999997</v>
      </c>
    </row>
    <row r="7576" spans="1:8" x14ac:dyDescent="0.2">
      <c r="A7576" s="80">
        <v>42684</v>
      </c>
      <c r="B7576" s="81">
        <v>20</v>
      </c>
      <c r="H7576" s="501">
        <v>148.3519</v>
      </c>
    </row>
    <row r="7577" spans="1:8" x14ac:dyDescent="0.2">
      <c r="A7577" s="80">
        <v>42684</v>
      </c>
      <c r="B7577" s="81">
        <v>21</v>
      </c>
      <c r="H7577" s="501">
        <v>139.54300000000001</v>
      </c>
    </row>
    <row r="7578" spans="1:8" x14ac:dyDescent="0.2">
      <c r="A7578" s="80">
        <v>42684</v>
      </c>
      <c r="B7578" s="81">
        <v>22</v>
      </c>
      <c r="H7578" s="501">
        <v>126.676</v>
      </c>
    </row>
    <row r="7579" spans="1:8" x14ac:dyDescent="0.2">
      <c r="A7579" s="80">
        <v>42684</v>
      </c>
      <c r="B7579" s="81">
        <v>23</v>
      </c>
      <c r="H7579" s="501">
        <v>113.01599999999999</v>
      </c>
    </row>
    <row r="7580" spans="1:8" x14ac:dyDescent="0.2">
      <c r="A7580" s="80">
        <v>42684</v>
      </c>
      <c r="B7580" s="81">
        <v>24</v>
      </c>
      <c r="H7580" s="501">
        <v>101.36959899999999</v>
      </c>
    </row>
    <row r="7581" spans="1:8" x14ac:dyDescent="0.2">
      <c r="A7581" s="80">
        <v>42685</v>
      </c>
      <c r="B7581" s="81">
        <v>1</v>
      </c>
      <c r="H7581" s="501">
        <v>93.068798999999999</v>
      </c>
    </row>
    <row r="7582" spans="1:8" x14ac:dyDescent="0.2">
      <c r="A7582" s="80">
        <v>42685</v>
      </c>
      <c r="B7582" s="81">
        <v>2</v>
      </c>
      <c r="H7582" s="501">
        <v>87.678400000000011</v>
      </c>
    </row>
    <row r="7583" spans="1:8" x14ac:dyDescent="0.2">
      <c r="A7583" s="80">
        <v>42685</v>
      </c>
      <c r="B7583" s="81">
        <v>3</v>
      </c>
      <c r="H7583" s="501">
        <v>84.084000000000003</v>
      </c>
    </row>
    <row r="7584" spans="1:8" x14ac:dyDescent="0.2">
      <c r="A7584" s="80">
        <v>42685</v>
      </c>
      <c r="B7584" s="81">
        <v>4</v>
      </c>
      <c r="H7584" s="501">
        <v>81.009599999999992</v>
      </c>
    </row>
    <row r="7585" spans="1:8" x14ac:dyDescent="0.2">
      <c r="A7585" s="80">
        <v>42685</v>
      </c>
      <c r="B7585" s="81">
        <v>5</v>
      </c>
      <c r="H7585" s="501">
        <v>84.43119999999999</v>
      </c>
    </row>
    <row r="7586" spans="1:8" x14ac:dyDescent="0.2">
      <c r="A7586" s="80">
        <v>42685</v>
      </c>
      <c r="B7586" s="81">
        <v>6</v>
      </c>
      <c r="H7586" s="501">
        <v>92.880799999999994</v>
      </c>
    </row>
    <row r="7587" spans="1:8" x14ac:dyDescent="0.2">
      <c r="A7587" s="80">
        <v>42685</v>
      </c>
      <c r="B7587" s="81">
        <v>7</v>
      </c>
      <c r="H7587" s="501">
        <v>101.20559700000001</v>
      </c>
    </row>
    <row r="7588" spans="1:8" x14ac:dyDescent="0.2">
      <c r="A7588" s="80">
        <v>42685</v>
      </c>
      <c r="B7588" s="81">
        <v>8</v>
      </c>
      <c r="H7588" s="501">
        <v>111.02159999999998</v>
      </c>
    </row>
    <row r="7589" spans="1:8" x14ac:dyDescent="0.2">
      <c r="A7589" s="80">
        <v>42685</v>
      </c>
      <c r="B7589" s="81">
        <v>9</v>
      </c>
      <c r="H7589" s="501">
        <v>123.6888</v>
      </c>
    </row>
    <row r="7590" spans="1:8" x14ac:dyDescent="0.2">
      <c r="A7590" s="80">
        <v>42685</v>
      </c>
      <c r="B7590" s="81">
        <v>10</v>
      </c>
      <c r="H7590" s="501">
        <v>134.43389999999999</v>
      </c>
    </row>
    <row r="7591" spans="1:8" x14ac:dyDescent="0.2">
      <c r="A7591" s="80">
        <v>42685</v>
      </c>
      <c r="B7591" s="81">
        <v>11</v>
      </c>
      <c r="H7591" s="501">
        <v>144.21799999999999</v>
      </c>
    </row>
    <row r="7592" spans="1:8" x14ac:dyDescent="0.2">
      <c r="A7592" s="80">
        <v>42685</v>
      </c>
      <c r="B7592" s="81">
        <v>12</v>
      </c>
      <c r="H7592" s="501">
        <v>151.45800000000003</v>
      </c>
    </row>
    <row r="7593" spans="1:8" x14ac:dyDescent="0.2">
      <c r="A7593" s="80">
        <v>42685</v>
      </c>
      <c r="B7593" s="81">
        <v>13</v>
      </c>
      <c r="H7593" s="501">
        <v>157.57800000000003</v>
      </c>
    </row>
    <row r="7594" spans="1:8" x14ac:dyDescent="0.2">
      <c r="A7594" s="80">
        <v>42685</v>
      </c>
      <c r="B7594" s="81">
        <v>14</v>
      </c>
      <c r="H7594" s="501">
        <v>164.50650000000002</v>
      </c>
    </row>
    <row r="7595" spans="1:8" x14ac:dyDescent="0.2">
      <c r="A7595" s="80">
        <v>42685</v>
      </c>
      <c r="B7595" s="81">
        <v>15</v>
      </c>
      <c r="H7595" s="501">
        <v>168.99289999999999</v>
      </c>
    </row>
    <row r="7596" spans="1:8" x14ac:dyDescent="0.2">
      <c r="A7596" s="80">
        <v>42685</v>
      </c>
      <c r="B7596" s="81">
        <v>16</v>
      </c>
      <c r="H7596" s="501">
        <v>169.02599999999998</v>
      </c>
    </row>
    <row r="7597" spans="1:8" x14ac:dyDescent="0.2">
      <c r="A7597" s="80">
        <v>42685</v>
      </c>
      <c r="B7597" s="81">
        <v>17</v>
      </c>
      <c r="H7597" s="501">
        <v>163.67590000000001</v>
      </c>
    </row>
    <row r="7598" spans="1:8" x14ac:dyDescent="0.2">
      <c r="A7598" s="80">
        <v>42685</v>
      </c>
      <c r="B7598" s="81">
        <v>18</v>
      </c>
      <c r="H7598" s="501">
        <v>163.3304</v>
      </c>
    </row>
    <row r="7599" spans="1:8" x14ac:dyDescent="0.2">
      <c r="A7599" s="80">
        <v>42685</v>
      </c>
      <c r="B7599" s="81">
        <v>19</v>
      </c>
      <c r="H7599" s="501">
        <v>151.86690000000004</v>
      </c>
    </row>
    <row r="7600" spans="1:8" x14ac:dyDescent="0.2">
      <c r="A7600" s="80">
        <v>42685</v>
      </c>
      <c r="B7600" s="81">
        <v>20</v>
      </c>
      <c r="H7600" s="501">
        <v>140.82899999999998</v>
      </c>
    </row>
    <row r="7601" spans="1:8" x14ac:dyDescent="0.2">
      <c r="A7601" s="80">
        <v>42685</v>
      </c>
      <c r="B7601" s="81">
        <v>21</v>
      </c>
      <c r="H7601" s="501">
        <v>131.584</v>
      </c>
    </row>
    <row r="7602" spans="1:8" x14ac:dyDescent="0.2">
      <c r="A7602" s="80">
        <v>42685</v>
      </c>
      <c r="B7602" s="81">
        <v>22</v>
      </c>
      <c r="H7602" s="501">
        <v>120.16549999999999</v>
      </c>
    </row>
    <row r="7603" spans="1:8" x14ac:dyDescent="0.2">
      <c r="A7603" s="80">
        <v>42685</v>
      </c>
      <c r="B7603" s="81">
        <v>23</v>
      </c>
      <c r="H7603" s="501">
        <v>109.36800000000001</v>
      </c>
    </row>
    <row r="7604" spans="1:8" x14ac:dyDescent="0.2">
      <c r="A7604" s="80">
        <v>42685</v>
      </c>
      <c r="B7604" s="81">
        <v>24</v>
      </c>
      <c r="H7604" s="501">
        <v>99.668000000000006</v>
      </c>
    </row>
    <row r="7605" spans="1:8" x14ac:dyDescent="0.2">
      <c r="A7605" s="80">
        <v>42686</v>
      </c>
      <c r="B7605" s="81">
        <v>1</v>
      </c>
      <c r="H7605" s="501">
        <v>91.603999999999999</v>
      </c>
    </row>
    <row r="7606" spans="1:8" x14ac:dyDescent="0.2">
      <c r="A7606" s="80">
        <v>42686</v>
      </c>
      <c r="B7606" s="81">
        <v>2</v>
      </c>
      <c r="H7606" s="501">
        <v>86.275999999999996</v>
      </c>
    </row>
    <row r="7607" spans="1:8" x14ac:dyDescent="0.2">
      <c r="A7607" s="80">
        <v>42686</v>
      </c>
      <c r="B7607" s="81">
        <v>3</v>
      </c>
      <c r="H7607" s="501">
        <v>82.804000000000002</v>
      </c>
    </row>
    <row r="7608" spans="1:8" x14ac:dyDescent="0.2">
      <c r="A7608" s="80">
        <v>42686</v>
      </c>
      <c r="B7608" s="81">
        <v>4</v>
      </c>
      <c r="H7608" s="501">
        <v>81.308000000000007</v>
      </c>
    </row>
    <row r="7609" spans="1:8" x14ac:dyDescent="0.2">
      <c r="A7609" s="80">
        <v>42686</v>
      </c>
      <c r="B7609" s="81">
        <v>5</v>
      </c>
      <c r="H7609" s="501">
        <v>81.827999999999989</v>
      </c>
    </row>
    <row r="7610" spans="1:8" x14ac:dyDescent="0.2">
      <c r="A7610" s="80">
        <v>42686</v>
      </c>
      <c r="B7610" s="81">
        <v>6</v>
      </c>
      <c r="H7610" s="501">
        <v>85.536000000000001</v>
      </c>
    </row>
    <row r="7611" spans="1:8" x14ac:dyDescent="0.2">
      <c r="A7611" s="80">
        <v>42686</v>
      </c>
      <c r="B7611" s="81">
        <v>7</v>
      </c>
      <c r="H7611" s="501">
        <v>88.444000000000003</v>
      </c>
    </row>
    <row r="7612" spans="1:8" x14ac:dyDescent="0.2">
      <c r="A7612" s="80">
        <v>42686</v>
      </c>
      <c r="B7612" s="81">
        <v>8</v>
      </c>
      <c r="H7612" s="501">
        <v>96.012000000000015</v>
      </c>
    </row>
    <row r="7613" spans="1:8" x14ac:dyDescent="0.2">
      <c r="A7613" s="80">
        <v>42686</v>
      </c>
      <c r="B7613" s="81">
        <v>9</v>
      </c>
      <c r="H7613" s="501">
        <v>106.524</v>
      </c>
    </row>
    <row r="7614" spans="1:8" x14ac:dyDescent="0.2">
      <c r="A7614" s="80">
        <v>42686</v>
      </c>
      <c r="B7614" s="81">
        <v>10</v>
      </c>
      <c r="H7614" s="501">
        <v>116.56800000000001</v>
      </c>
    </row>
    <row r="7615" spans="1:8" x14ac:dyDescent="0.2">
      <c r="A7615" s="80">
        <v>42686</v>
      </c>
      <c r="B7615" s="81">
        <v>11</v>
      </c>
      <c r="H7615" s="501">
        <v>122.82000000000001</v>
      </c>
    </row>
    <row r="7616" spans="1:8" x14ac:dyDescent="0.2">
      <c r="A7616" s="80">
        <v>42686</v>
      </c>
      <c r="B7616" s="81">
        <v>12</v>
      </c>
      <c r="H7616" s="501">
        <v>127.43599999999999</v>
      </c>
    </row>
    <row r="7617" spans="1:8" x14ac:dyDescent="0.2">
      <c r="A7617" s="80">
        <v>42686</v>
      </c>
      <c r="B7617" s="81">
        <v>13</v>
      </c>
      <c r="H7617" s="501">
        <v>129.81319999999999</v>
      </c>
    </row>
    <row r="7618" spans="1:8" x14ac:dyDescent="0.2">
      <c r="A7618" s="80">
        <v>42686</v>
      </c>
      <c r="B7618" s="81">
        <v>14</v>
      </c>
      <c r="H7618" s="501">
        <v>130.70140000000001</v>
      </c>
    </row>
    <row r="7619" spans="1:8" x14ac:dyDescent="0.2">
      <c r="A7619" s="80">
        <v>42686</v>
      </c>
      <c r="B7619" s="81">
        <v>15</v>
      </c>
      <c r="H7619" s="501">
        <v>131.6892</v>
      </c>
    </row>
    <row r="7620" spans="1:8" x14ac:dyDescent="0.2">
      <c r="A7620" s="80">
        <v>42686</v>
      </c>
      <c r="B7620" s="81">
        <v>16</v>
      </c>
      <c r="H7620" s="501">
        <v>131.33939999999998</v>
      </c>
    </row>
    <row r="7621" spans="1:8" x14ac:dyDescent="0.2">
      <c r="A7621" s="80">
        <v>42686</v>
      </c>
      <c r="B7621" s="81">
        <v>17</v>
      </c>
      <c r="H7621" s="501">
        <v>132.89570000000003</v>
      </c>
    </row>
    <row r="7622" spans="1:8" x14ac:dyDescent="0.2">
      <c r="A7622" s="80">
        <v>42686</v>
      </c>
      <c r="B7622" s="81">
        <v>18</v>
      </c>
      <c r="H7622" s="501">
        <v>139.29770000000002</v>
      </c>
    </row>
    <row r="7623" spans="1:8" x14ac:dyDescent="0.2">
      <c r="A7623" s="80">
        <v>42686</v>
      </c>
      <c r="B7623" s="81">
        <v>19</v>
      </c>
      <c r="H7623" s="501">
        <v>135.77770000000001</v>
      </c>
    </row>
    <row r="7624" spans="1:8" x14ac:dyDescent="0.2">
      <c r="A7624" s="80">
        <v>42686</v>
      </c>
      <c r="B7624" s="81">
        <v>20</v>
      </c>
      <c r="H7624" s="501">
        <v>129.7835</v>
      </c>
    </row>
    <row r="7625" spans="1:8" x14ac:dyDescent="0.2">
      <c r="A7625" s="80">
        <v>42686</v>
      </c>
      <c r="B7625" s="81">
        <v>21</v>
      </c>
      <c r="H7625" s="501">
        <v>123.15600000000001</v>
      </c>
    </row>
    <row r="7626" spans="1:8" x14ac:dyDescent="0.2">
      <c r="A7626" s="80">
        <v>42686</v>
      </c>
      <c r="B7626" s="81">
        <v>22</v>
      </c>
      <c r="H7626" s="501">
        <v>116.34</v>
      </c>
    </row>
    <row r="7627" spans="1:8" x14ac:dyDescent="0.2">
      <c r="A7627" s="80">
        <v>42686</v>
      </c>
      <c r="B7627" s="81">
        <v>23</v>
      </c>
      <c r="H7627" s="501">
        <v>107.084</v>
      </c>
    </row>
    <row r="7628" spans="1:8" x14ac:dyDescent="0.2">
      <c r="A7628" s="80">
        <v>42686</v>
      </c>
      <c r="B7628" s="81">
        <v>24</v>
      </c>
      <c r="H7628" s="501">
        <v>98.28</v>
      </c>
    </row>
    <row r="7629" spans="1:8" x14ac:dyDescent="0.2">
      <c r="A7629" s="80">
        <v>42687</v>
      </c>
      <c r="B7629" s="81">
        <v>1</v>
      </c>
      <c r="H7629" s="501">
        <v>90.45999999999998</v>
      </c>
    </row>
    <row r="7630" spans="1:8" x14ac:dyDescent="0.2">
      <c r="A7630" s="80">
        <v>42687</v>
      </c>
      <c r="B7630" s="81">
        <v>2</v>
      </c>
      <c r="H7630" s="501">
        <v>85.47999999999999</v>
      </c>
    </row>
    <row r="7631" spans="1:8" x14ac:dyDescent="0.2">
      <c r="A7631" s="80">
        <v>42687</v>
      </c>
      <c r="B7631" s="81">
        <v>3</v>
      </c>
      <c r="H7631" s="501">
        <v>82.376000000000005</v>
      </c>
    </row>
    <row r="7632" spans="1:8" x14ac:dyDescent="0.2">
      <c r="A7632" s="80">
        <v>42687</v>
      </c>
      <c r="B7632" s="81">
        <v>4</v>
      </c>
      <c r="H7632" s="501">
        <v>80.399999999999991</v>
      </c>
    </row>
    <row r="7633" spans="1:8" x14ac:dyDescent="0.2">
      <c r="A7633" s="80">
        <v>42687</v>
      </c>
      <c r="B7633" s="81">
        <v>5</v>
      </c>
      <c r="H7633" s="501">
        <v>79.995999999999995</v>
      </c>
    </row>
    <row r="7634" spans="1:8" x14ac:dyDescent="0.2">
      <c r="A7634" s="80">
        <v>42687</v>
      </c>
      <c r="B7634" s="81">
        <v>6</v>
      </c>
      <c r="H7634" s="501">
        <v>83.068000000000012</v>
      </c>
    </row>
    <row r="7635" spans="1:8" x14ac:dyDescent="0.2">
      <c r="A7635" s="80">
        <v>42687</v>
      </c>
      <c r="B7635" s="81">
        <v>7</v>
      </c>
      <c r="H7635" s="501">
        <v>84.412000000000006</v>
      </c>
    </row>
    <row r="7636" spans="1:8" x14ac:dyDescent="0.2">
      <c r="A7636" s="80">
        <v>42687</v>
      </c>
      <c r="B7636" s="81">
        <v>8</v>
      </c>
      <c r="H7636" s="501">
        <v>88.719999999999985</v>
      </c>
    </row>
    <row r="7637" spans="1:8" x14ac:dyDescent="0.2">
      <c r="A7637" s="80">
        <v>42687</v>
      </c>
      <c r="B7637" s="81">
        <v>9</v>
      </c>
      <c r="H7637" s="501">
        <v>98.124000000000009</v>
      </c>
    </row>
    <row r="7638" spans="1:8" x14ac:dyDescent="0.2">
      <c r="A7638" s="80">
        <v>42687</v>
      </c>
      <c r="B7638" s="81">
        <v>10</v>
      </c>
      <c r="H7638" s="501">
        <v>106.316</v>
      </c>
    </row>
    <row r="7639" spans="1:8" x14ac:dyDescent="0.2">
      <c r="A7639" s="80">
        <v>42687</v>
      </c>
      <c r="B7639" s="81">
        <v>11</v>
      </c>
      <c r="H7639" s="501">
        <v>114.14400000000003</v>
      </c>
    </row>
    <row r="7640" spans="1:8" x14ac:dyDescent="0.2">
      <c r="A7640" s="80">
        <v>42687</v>
      </c>
      <c r="B7640" s="81">
        <v>12</v>
      </c>
      <c r="H7640" s="501">
        <v>121.372</v>
      </c>
    </row>
    <row r="7641" spans="1:8" x14ac:dyDescent="0.2">
      <c r="A7641" s="80">
        <v>42687</v>
      </c>
      <c r="B7641" s="81">
        <v>13</v>
      </c>
      <c r="H7641" s="501">
        <v>128.01179999999999</v>
      </c>
    </row>
    <row r="7642" spans="1:8" x14ac:dyDescent="0.2">
      <c r="A7642" s="80">
        <v>42687</v>
      </c>
      <c r="B7642" s="81">
        <v>14</v>
      </c>
      <c r="H7642" s="501">
        <v>134.13339999999999</v>
      </c>
    </row>
    <row r="7643" spans="1:8" x14ac:dyDescent="0.2">
      <c r="A7643" s="80">
        <v>42687</v>
      </c>
      <c r="B7643" s="81">
        <v>15</v>
      </c>
      <c r="H7643" s="501">
        <v>139.18239999999997</v>
      </c>
    </row>
    <row r="7644" spans="1:8" x14ac:dyDescent="0.2">
      <c r="A7644" s="80">
        <v>42687</v>
      </c>
      <c r="B7644" s="81">
        <v>16</v>
      </c>
      <c r="H7644" s="501">
        <v>141.00339999999997</v>
      </c>
    </row>
    <row r="7645" spans="1:8" x14ac:dyDescent="0.2">
      <c r="A7645" s="80">
        <v>42687</v>
      </c>
      <c r="B7645" s="81">
        <v>17</v>
      </c>
      <c r="H7645" s="501">
        <v>138.92830000000001</v>
      </c>
    </row>
    <row r="7646" spans="1:8" x14ac:dyDescent="0.2">
      <c r="A7646" s="80">
        <v>42687</v>
      </c>
      <c r="B7646" s="81">
        <v>18</v>
      </c>
      <c r="H7646" s="501">
        <v>143.27660000000003</v>
      </c>
    </row>
    <row r="7647" spans="1:8" x14ac:dyDescent="0.2">
      <c r="A7647" s="80">
        <v>42687</v>
      </c>
      <c r="B7647" s="81">
        <v>19</v>
      </c>
      <c r="H7647" s="501">
        <v>138.63250000000002</v>
      </c>
    </row>
    <row r="7648" spans="1:8" x14ac:dyDescent="0.2">
      <c r="A7648" s="80">
        <v>42687</v>
      </c>
      <c r="B7648" s="81">
        <v>20</v>
      </c>
      <c r="H7648" s="501">
        <v>132.37539999999998</v>
      </c>
    </row>
    <row r="7649" spans="1:8" x14ac:dyDescent="0.2">
      <c r="A7649" s="80">
        <v>42687</v>
      </c>
      <c r="B7649" s="81">
        <v>21</v>
      </c>
      <c r="H7649" s="501">
        <v>125.45439999999999</v>
      </c>
    </row>
    <row r="7650" spans="1:8" x14ac:dyDescent="0.2">
      <c r="A7650" s="80">
        <v>42687</v>
      </c>
      <c r="B7650" s="81">
        <v>22</v>
      </c>
      <c r="H7650" s="501">
        <v>115.13999999999999</v>
      </c>
    </row>
    <row r="7651" spans="1:8" x14ac:dyDescent="0.2">
      <c r="A7651" s="80">
        <v>42687</v>
      </c>
      <c r="B7651" s="81">
        <v>23</v>
      </c>
      <c r="H7651" s="501">
        <v>103.82400000000001</v>
      </c>
    </row>
    <row r="7652" spans="1:8" x14ac:dyDescent="0.2">
      <c r="A7652" s="80">
        <v>42687</v>
      </c>
      <c r="B7652" s="81">
        <v>24</v>
      </c>
      <c r="H7652" s="501">
        <v>94.195999999999998</v>
      </c>
    </row>
    <row r="7653" spans="1:8" x14ac:dyDescent="0.2">
      <c r="A7653" s="80">
        <v>42688</v>
      </c>
      <c r="B7653" s="81">
        <v>1</v>
      </c>
      <c r="H7653" s="501">
        <v>87.08</v>
      </c>
    </row>
    <row r="7654" spans="1:8" x14ac:dyDescent="0.2">
      <c r="A7654" s="80">
        <v>42688</v>
      </c>
      <c r="B7654" s="81">
        <v>2</v>
      </c>
      <c r="H7654" s="501">
        <v>83.003999999999991</v>
      </c>
    </row>
    <row r="7655" spans="1:8" x14ac:dyDescent="0.2">
      <c r="A7655" s="80">
        <v>42688</v>
      </c>
      <c r="B7655" s="81">
        <v>3</v>
      </c>
      <c r="H7655" s="501">
        <v>80.588000000000008</v>
      </c>
    </row>
    <row r="7656" spans="1:8" x14ac:dyDescent="0.2">
      <c r="A7656" s="80">
        <v>42688</v>
      </c>
      <c r="B7656" s="81">
        <v>4</v>
      </c>
      <c r="H7656" s="501">
        <v>80.199999999999989</v>
      </c>
    </row>
    <row r="7657" spans="1:8" x14ac:dyDescent="0.2">
      <c r="A7657" s="80">
        <v>42688</v>
      </c>
      <c r="B7657" s="81">
        <v>5</v>
      </c>
      <c r="H7657" s="501">
        <v>85.432000000000002</v>
      </c>
    </row>
    <row r="7658" spans="1:8" x14ac:dyDescent="0.2">
      <c r="A7658" s="80">
        <v>42688</v>
      </c>
      <c r="B7658" s="81">
        <v>6</v>
      </c>
      <c r="H7658" s="501">
        <v>94.676000000000002</v>
      </c>
    </row>
    <row r="7659" spans="1:8" x14ac:dyDescent="0.2">
      <c r="A7659" s="80">
        <v>42688</v>
      </c>
      <c r="B7659" s="81">
        <v>7</v>
      </c>
      <c r="H7659" s="501">
        <v>104.64400000000001</v>
      </c>
    </row>
    <row r="7660" spans="1:8" x14ac:dyDescent="0.2">
      <c r="A7660" s="80">
        <v>42688</v>
      </c>
      <c r="B7660" s="81">
        <v>8</v>
      </c>
      <c r="H7660" s="501">
        <v>114.11999999999998</v>
      </c>
    </row>
    <row r="7661" spans="1:8" x14ac:dyDescent="0.2">
      <c r="A7661" s="80">
        <v>42688</v>
      </c>
      <c r="B7661" s="81">
        <v>9</v>
      </c>
      <c r="H7661" s="501">
        <v>126.54799999999999</v>
      </c>
    </row>
    <row r="7662" spans="1:8" x14ac:dyDescent="0.2">
      <c r="A7662" s="80">
        <v>42688</v>
      </c>
      <c r="B7662" s="81">
        <v>10</v>
      </c>
      <c r="H7662" s="501">
        <v>138.7518</v>
      </c>
    </row>
    <row r="7663" spans="1:8" x14ac:dyDescent="0.2">
      <c r="A7663" s="80">
        <v>42688</v>
      </c>
      <c r="B7663" s="81">
        <v>11</v>
      </c>
      <c r="H7663" s="501">
        <v>149.4794</v>
      </c>
    </row>
    <row r="7664" spans="1:8" x14ac:dyDescent="0.2">
      <c r="A7664" s="80">
        <v>42688</v>
      </c>
      <c r="B7664" s="81">
        <v>12</v>
      </c>
      <c r="H7664" s="501">
        <v>155.7773</v>
      </c>
    </row>
    <row r="7665" spans="1:8" x14ac:dyDescent="0.2">
      <c r="A7665" s="80">
        <v>42688</v>
      </c>
      <c r="B7665" s="81">
        <v>13</v>
      </c>
      <c r="H7665" s="501">
        <v>162.4479</v>
      </c>
    </row>
    <row r="7666" spans="1:8" x14ac:dyDescent="0.2">
      <c r="A7666" s="80">
        <v>42688</v>
      </c>
      <c r="B7666" s="81">
        <v>14</v>
      </c>
      <c r="H7666" s="501">
        <v>169.56470000000004</v>
      </c>
    </row>
    <row r="7667" spans="1:8" x14ac:dyDescent="0.2">
      <c r="A7667" s="80">
        <v>42688</v>
      </c>
      <c r="B7667" s="81">
        <v>15</v>
      </c>
      <c r="H7667" s="501">
        <v>172.84039999999999</v>
      </c>
    </row>
    <row r="7668" spans="1:8" x14ac:dyDescent="0.2">
      <c r="A7668" s="80">
        <v>42688</v>
      </c>
      <c r="B7668" s="81">
        <v>16</v>
      </c>
      <c r="H7668" s="501">
        <v>172.9186</v>
      </c>
    </row>
    <row r="7669" spans="1:8" x14ac:dyDescent="0.2">
      <c r="A7669" s="80">
        <v>42688</v>
      </c>
      <c r="B7669" s="81">
        <v>17</v>
      </c>
      <c r="H7669" s="501">
        <v>166.22680000000003</v>
      </c>
    </row>
    <row r="7670" spans="1:8" x14ac:dyDescent="0.2">
      <c r="A7670" s="80">
        <v>42688</v>
      </c>
      <c r="B7670" s="81">
        <v>18</v>
      </c>
      <c r="H7670" s="501">
        <v>164.8758</v>
      </c>
    </row>
    <row r="7671" spans="1:8" x14ac:dyDescent="0.2">
      <c r="A7671" s="80">
        <v>42688</v>
      </c>
      <c r="B7671" s="81">
        <v>19</v>
      </c>
      <c r="H7671" s="501">
        <v>154.77760000000001</v>
      </c>
    </row>
    <row r="7672" spans="1:8" x14ac:dyDescent="0.2">
      <c r="A7672" s="80">
        <v>42688</v>
      </c>
      <c r="B7672" s="81">
        <v>20</v>
      </c>
      <c r="H7672" s="501">
        <v>144.74809999999999</v>
      </c>
    </row>
    <row r="7673" spans="1:8" x14ac:dyDescent="0.2">
      <c r="A7673" s="80">
        <v>42688</v>
      </c>
      <c r="B7673" s="81">
        <v>21</v>
      </c>
      <c r="H7673" s="501">
        <v>135.88</v>
      </c>
    </row>
    <row r="7674" spans="1:8" x14ac:dyDescent="0.2">
      <c r="A7674" s="80">
        <v>42688</v>
      </c>
      <c r="B7674" s="81">
        <v>22</v>
      </c>
      <c r="H7674" s="501">
        <v>122.98799999999999</v>
      </c>
    </row>
    <row r="7675" spans="1:8" x14ac:dyDescent="0.2">
      <c r="A7675" s="80">
        <v>42688</v>
      </c>
      <c r="B7675" s="81">
        <v>23</v>
      </c>
      <c r="H7675" s="501">
        <v>109.21599999999998</v>
      </c>
    </row>
    <row r="7676" spans="1:8" x14ac:dyDescent="0.2">
      <c r="A7676" s="80">
        <v>42688</v>
      </c>
      <c r="B7676" s="81">
        <v>24</v>
      </c>
      <c r="H7676" s="501">
        <v>97.628000000000014</v>
      </c>
    </row>
    <row r="7677" spans="1:8" x14ac:dyDescent="0.2">
      <c r="A7677" s="80">
        <v>42689</v>
      </c>
      <c r="B7677" s="81">
        <v>1</v>
      </c>
      <c r="H7677" s="501">
        <v>89.811999999999998</v>
      </c>
    </row>
    <row r="7678" spans="1:8" x14ac:dyDescent="0.2">
      <c r="A7678" s="80">
        <v>42689</v>
      </c>
      <c r="B7678" s="81">
        <v>2</v>
      </c>
      <c r="H7678" s="501">
        <v>84.771999999999991</v>
      </c>
    </row>
    <row r="7679" spans="1:8" x14ac:dyDescent="0.2">
      <c r="A7679" s="80">
        <v>42689</v>
      </c>
      <c r="B7679" s="81">
        <v>3</v>
      </c>
      <c r="H7679" s="501">
        <v>82.072000000000017</v>
      </c>
    </row>
    <row r="7680" spans="1:8" x14ac:dyDescent="0.2">
      <c r="A7680" s="80">
        <v>42689</v>
      </c>
      <c r="B7680" s="81">
        <v>4</v>
      </c>
      <c r="H7680" s="501">
        <v>80.959999999999994</v>
      </c>
    </row>
    <row r="7681" spans="1:8" x14ac:dyDescent="0.2">
      <c r="A7681" s="80">
        <v>42689</v>
      </c>
      <c r="B7681" s="81">
        <v>5</v>
      </c>
      <c r="H7681" s="501">
        <v>84.132000000000005</v>
      </c>
    </row>
    <row r="7682" spans="1:8" x14ac:dyDescent="0.2">
      <c r="A7682" s="80">
        <v>42689</v>
      </c>
      <c r="B7682" s="81">
        <v>6</v>
      </c>
      <c r="H7682" s="501">
        <v>92.768000000000001</v>
      </c>
    </row>
    <row r="7683" spans="1:8" x14ac:dyDescent="0.2">
      <c r="A7683" s="80">
        <v>42689</v>
      </c>
      <c r="B7683" s="81">
        <v>7</v>
      </c>
      <c r="H7683" s="501">
        <v>103.44799999999999</v>
      </c>
    </row>
    <row r="7684" spans="1:8" x14ac:dyDescent="0.2">
      <c r="A7684" s="80">
        <v>42689</v>
      </c>
      <c r="B7684" s="81">
        <v>8</v>
      </c>
      <c r="H7684" s="501">
        <v>112.15</v>
      </c>
    </row>
    <row r="7685" spans="1:8" x14ac:dyDescent="0.2">
      <c r="A7685" s="80">
        <v>42689</v>
      </c>
      <c r="B7685" s="81">
        <v>9</v>
      </c>
      <c r="H7685" s="501">
        <v>123.97050000000002</v>
      </c>
    </row>
    <row r="7686" spans="1:8" x14ac:dyDescent="0.2">
      <c r="A7686" s="80">
        <v>42689</v>
      </c>
      <c r="B7686" s="81">
        <v>10</v>
      </c>
      <c r="H7686" s="501">
        <v>133.30250000000001</v>
      </c>
    </row>
    <row r="7687" spans="1:8" x14ac:dyDescent="0.2">
      <c r="A7687" s="80">
        <v>42689</v>
      </c>
      <c r="B7687" s="81">
        <v>11</v>
      </c>
      <c r="H7687" s="501">
        <v>142.9024</v>
      </c>
    </row>
    <row r="7688" spans="1:8" x14ac:dyDescent="0.2">
      <c r="A7688" s="80">
        <v>42689</v>
      </c>
      <c r="B7688" s="81">
        <v>12</v>
      </c>
      <c r="H7688" s="501">
        <v>147.06780000000001</v>
      </c>
    </row>
    <row r="7689" spans="1:8" x14ac:dyDescent="0.2">
      <c r="A7689" s="80">
        <v>42689</v>
      </c>
      <c r="B7689" s="81">
        <v>13</v>
      </c>
      <c r="H7689" s="501">
        <v>150.5444</v>
      </c>
    </row>
    <row r="7690" spans="1:8" x14ac:dyDescent="0.2">
      <c r="A7690" s="80">
        <v>42689</v>
      </c>
      <c r="B7690" s="81">
        <v>14</v>
      </c>
      <c r="H7690" s="501">
        <v>152.19669999999999</v>
      </c>
    </row>
    <row r="7691" spans="1:8" x14ac:dyDescent="0.2">
      <c r="A7691" s="80">
        <v>42689</v>
      </c>
      <c r="B7691" s="81">
        <v>15</v>
      </c>
      <c r="H7691" s="501">
        <v>151.46519999999998</v>
      </c>
    </row>
    <row r="7692" spans="1:8" x14ac:dyDescent="0.2">
      <c r="A7692" s="80">
        <v>42689</v>
      </c>
      <c r="B7692" s="81">
        <v>16</v>
      </c>
      <c r="H7692" s="501">
        <v>149.8434</v>
      </c>
    </row>
    <row r="7693" spans="1:8" x14ac:dyDescent="0.2">
      <c r="A7693" s="80">
        <v>42689</v>
      </c>
      <c r="B7693" s="81">
        <v>17</v>
      </c>
      <c r="H7693" s="501">
        <v>149.32399999999998</v>
      </c>
    </row>
    <row r="7694" spans="1:8" x14ac:dyDescent="0.2">
      <c r="A7694" s="80">
        <v>42689</v>
      </c>
      <c r="B7694" s="81">
        <v>18</v>
      </c>
      <c r="H7694" s="501">
        <v>152.79390000000001</v>
      </c>
    </row>
    <row r="7695" spans="1:8" x14ac:dyDescent="0.2">
      <c r="A7695" s="80">
        <v>42689</v>
      </c>
      <c r="B7695" s="81">
        <v>19</v>
      </c>
      <c r="H7695" s="501">
        <v>144.46600000000001</v>
      </c>
    </row>
    <row r="7696" spans="1:8" x14ac:dyDescent="0.2">
      <c r="A7696" s="80">
        <v>42689</v>
      </c>
      <c r="B7696" s="81">
        <v>20</v>
      </c>
      <c r="H7696" s="501">
        <v>135.52599999999998</v>
      </c>
    </row>
    <row r="7697" spans="1:8" x14ac:dyDescent="0.2">
      <c r="A7697" s="80">
        <v>42689</v>
      </c>
      <c r="B7697" s="81">
        <v>21</v>
      </c>
      <c r="H7697" s="501">
        <v>129.54799999999997</v>
      </c>
    </row>
    <row r="7698" spans="1:8" x14ac:dyDescent="0.2">
      <c r="A7698" s="80">
        <v>42689</v>
      </c>
      <c r="B7698" s="81">
        <v>22</v>
      </c>
      <c r="H7698" s="501">
        <v>118.77800000000001</v>
      </c>
    </row>
    <row r="7699" spans="1:8" x14ac:dyDescent="0.2">
      <c r="A7699" s="80">
        <v>42689</v>
      </c>
      <c r="B7699" s="81">
        <v>23</v>
      </c>
      <c r="H7699" s="501">
        <v>107.054</v>
      </c>
    </row>
    <row r="7700" spans="1:8" x14ac:dyDescent="0.2">
      <c r="A7700" s="80">
        <v>42689</v>
      </c>
      <c r="B7700" s="81">
        <v>24</v>
      </c>
      <c r="H7700" s="501">
        <v>96.18</v>
      </c>
    </row>
    <row r="7701" spans="1:8" x14ac:dyDescent="0.2">
      <c r="A7701" s="80">
        <v>42690</v>
      </c>
      <c r="B7701" s="81">
        <v>1</v>
      </c>
      <c r="H7701" s="501">
        <v>88.388000000000005</v>
      </c>
    </row>
    <row r="7702" spans="1:8" x14ac:dyDescent="0.2">
      <c r="A7702" s="80">
        <v>42690</v>
      </c>
      <c r="B7702" s="81">
        <v>2</v>
      </c>
      <c r="H7702" s="501">
        <v>83.775999999999996</v>
      </c>
    </row>
    <row r="7703" spans="1:8" x14ac:dyDescent="0.2">
      <c r="A7703" s="80">
        <v>42690</v>
      </c>
      <c r="B7703" s="81">
        <v>3</v>
      </c>
      <c r="H7703" s="501">
        <v>80.743999999999986</v>
      </c>
    </row>
    <row r="7704" spans="1:8" x14ac:dyDescent="0.2">
      <c r="A7704" s="80">
        <v>42690</v>
      </c>
      <c r="B7704" s="81">
        <v>4</v>
      </c>
      <c r="H7704" s="501">
        <v>79.323999999999998</v>
      </c>
    </row>
    <row r="7705" spans="1:8" x14ac:dyDescent="0.2">
      <c r="A7705" s="80">
        <v>42690</v>
      </c>
      <c r="B7705" s="81">
        <v>5</v>
      </c>
      <c r="H7705" s="501">
        <v>82.087999999999994</v>
      </c>
    </row>
    <row r="7706" spans="1:8" x14ac:dyDescent="0.2">
      <c r="A7706" s="80">
        <v>42690</v>
      </c>
      <c r="B7706" s="81">
        <v>6</v>
      </c>
      <c r="H7706" s="501">
        <v>91.288000000000011</v>
      </c>
    </row>
    <row r="7707" spans="1:8" x14ac:dyDescent="0.2">
      <c r="A7707" s="80">
        <v>42690</v>
      </c>
      <c r="B7707" s="81">
        <v>7</v>
      </c>
      <c r="H7707" s="501">
        <v>102.572</v>
      </c>
    </row>
    <row r="7708" spans="1:8" x14ac:dyDescent="0.2">
      <c r="A7708" s="80">
        <v>42690</v>
      </c>
      <c r="B7708" s="81">
        <v>8</v>
      </c>
      <c r="H7708" s="501">
        <v>111.616</v>
      </c>
    </row>
    <row r="7709" spans="1:8" x14ac:dyDescent="0.2">
      <c r="A7709" s="80">
        <v>42690</v>
      </c>
      <c r="B7709" s="81">
        <v>9</v>
      </c>
      <c r="H7709" s="501">
        <v>120.628</v>
      </c>
    </row>
    <row r="7710" spans="1:8" x14ac:dyDescent="0.2">
      <c r="A7710" s="80">
        <v>42690</v>
      </c>
      <c r="B7710" s="81">
        <v>10</v>
      </c>
      <c r="H7710" s="501">
        <v>128.6165</v>
      </c>
    </row>
    <row r="7711" spans="1:8" x14ac:dyDescent="0.2">
      <c r="A7711" s="80">
        <v>42690</v>
      </c>
      <c r="B7711" s="81">
        <v>11</v>
      </c>
      <c r="H7711" s="501">
        <v>132.18860000000004</v>
      </c>
    </row>
    <row r="7712" spans="1:8" x14ac:dyDescent="0.2">
      <c r="A7712" s="80">
        <v>42690</v>
      </c>
      <c r="B7712" s="81">
        <v>12</v>
      </c>
      <c r="H7712" s="501">
        <v>135.06059999999999</v>
      </c>
    </row>
    <row r="7713" spans="1:8" x14ac:dyDescent="0.2">
      <c r="A7713" s="80">
        <v>42690</v>
      </c>
      <c r="B7713" s="81">
        <v>13</v>
      </c>
      <c r="H7713" s="501">
        <v>135.9614</v>
      </c>
    </row>
    <row r="7714" spans="1:8" x14ac:dyDescent="0.2">
      <c r="A7714" s="80">
        <v>42690</v>
      </c>
      <c r="B7714" s="81">
        <v>14</v>
      </c>
      <c r="H7714" s="501">
        <v>137.35410000000002</v>
      </c>
    </row>
    <row r="7715" spans="1:8" x14ac:dyDescent="0.2">
      <c r="A7715" s="80">
        <v>42690</v>
      </c>
      <c r="B7715" s="81">
        <v>15</v>
      </c>
      <c r="H7715" s="501">
        <v>139.82849999999999</v>
      </c>
    </row>
    <row r="7716" spans="1:8" x14ac:dyDescent="0.2">
      <c r="A7716" s="80">
        <v>42690</v>
      </c>
      <c r="B7716" s="81">
        <v>16</v>
      </c>
      <c r="H7716" s="501">
        <v>138.8185</v>
      </c>
    </row>
    <row r="7717" spans="1:8" x14ac:dyDescent="0.2">
      <c r="A7717" s="80">
        <v>42690</v>
      </c>
      <c r="B7717" s="81">
        <v>17</v>
      </c>
      <c r="H7717" s="501">
        <v>139.3503</v>
      </c>
    </row>
    <row r="7718" spans="1:8" x14ac:dyDescent="0.2">
      <c r="A7718" s="80">
        <v>42690</v>
      </c>
      <c r="B7718" s="81">
        <v>18</v>
      </c>
      <c r="H7718" s="501">
        <v>145.73770000000002</v>
      </c>
    </row>
    <row r="7719" spans="1:8" x14ac:dyDescent="0.2">
      <c r="A7719" s="80">
        <v>42690</v>
      </c>
      <c r="B7719" s="81">
        <v>19</v>
      </c>
      <c r="H7719" s="501">
        <v>138.60599999999999</v>
      </c>
    </row>
    <row r="7720" spans="1:8" x14ac:dyDescent="0.2">
      <c r="A7720" s="80">
        <v>42690</v>
      </c>
      <c r="B7720" s="81">
        <v>20</v>
      </c>
      <c r="H7720" s="501">
        <v>133.44200000000001</v>
      </c>
    </row>
    <row r="7721" spans="1:8" x14ac:dyDescent="0.2">
      <c r="A7721" s="80">
        <v>42690</v>
      </c>
      <c r="B7721" s="81">
        <v>21</v>
      </c>
      <c r="H7721" s="501">
        <v>126.54000000000002</v>
      </c>
    </row>
    <row r="7722" spans="1:8" x14ac:dyDescent="0.2">
      <c r="A7722" s="80">
        <v>42690</v>
      </c>
      <c r="B7722" s="81">
        <v>22</v>
      </c>
      <c r="H7722" s="501">
        <v>117.15199999999999</v>
      </c>
    </row>
    <row r="7723" spans="1:8" x14ac:dyDescent="0.2">
      <c r="A7723" s="80">
        <v>42690</v>
      </c>
      <c r="B7723" s="81">
        <v>23</v>
      </c>
      <c r="H7723" s="501">
        <v>104.70400000000001</v>
      </c>
    </row>
    <row r="7724" spans="1:8" x14ac:dyDescent="0.2">
      <c r="A7724" s="80">
        <v>42690</v>
      </c>
      <c r="B7724" s="81">
        <v>24</v>
      </c>
      <c r="H7724" s="501">
        <v>93.99199999999999</v>
      </c>
    </row>
    <row r="7725" spans="1:8" x14ac:dyDescent="0.2">
      <c r="A7725" s="80">
        <v>42691</v>
      </c>
      <c r="B7725" s="81">
        <v>1</v>
      </c>
      <c r="H7725" s="501">
        <v>86.908000000000001</v>
      </c>
    </row>
    <row r="7726" spans="1:8" x14ac:dyDescent="0.2">
      <c r="A7726" s="80">
        <v>42691</v>
      </c>
      <c r="B7726" s="81">
        <v>2</v>
      </c>
      <c r="H7726" s="501">
        <v>82.432000000000002</v>
      </c>
    </row>
    <row r="7727" spans="1:8" x14ac:dyDescent="0.2">
      <c r="A7727" s="80">
        <v>42691</v>
      </c>
      <c r="B7727" s="81">
        <v>3</v>
      </c>
      <c r="H7727" s="501">
        <v>79.951999999999998</v>
      </c>
    </row>
    <row r="7728" spans="1:8" x14ac:dyDescent="0.2">
      <c r="A7728" s="80">
        <v>42691</v>
      </c>
      <c r="B7728" s="81">
        <v>4</v>
      </c>
      <c r="H7728" s="501">
        <v>79.127999999999986</v>
      </c>
    </row>
    <row r="7729" spans="1:8" x14ac:dyDescent="0.2">
      <c r="A7729" s="80">
        <v>42691</v>
      </c>
      <c r="B7729" s="81">
        <v>5</v>
      </c>
      <c r="H7729" s="501">
        <v>81.768000000000001</v>
      </c>
    </row>
    <row r="7730" spans="1:8" x14ac:dyDescent="0.2">
      <c r="A7730" s="80">
        <v>42691</v>
      </c>
      <c r="B7730" s="81">
        <v>6</v>
      </c>
      <c r="H7730" s="501">
        <v>90.176000000000002</v>
      </c>
    </row>
    <row r="7731" spans="1:8" x14ac:dyDescent="0.2">
      <c r="A7731" s="80">
        <v>42691</v>
      </c>
      <c r="B7731" s="81">
        <v>7</v>
      </c>
      <c r="H7731" s="501">
        <v>102.06960000000001</v>
      </c>
    </row>
    <row r="7732" spans="1:8" x14ac:dyDescent="0.2">
      <c r="A7732" s="80">
        <v>42691</v>
      </c>
      <c r="B7732" s="81">
        <v>8</v>
      </c>
      <c r="H7732" s="501">
        <v>110.31310000000001</v>
      </c>
    </row>
    <row r="7733" spans="1:8" x14ac:dyDescent="0.2">
      <c r="A7733" s="80">
        <v>42691</v>
      </c>
      <c r="B7733" s="81">
        <v>9</v>
      </c>
      <c r="H7733" s="501">
        <v>117.43280299999999</v>
      </c>
    </row>
    <row r="7734" spans="1:8" x14ac:dyDescent="0.2">
      <c r="A7734" s="80">
        <v>42691</v>
      </c>
      <c r="B7734" s="81">
        <v>10</v>
      </c>
      <c r="H7734" s="501">
        <v>123.1711</v>
      </c>
    </row>
    <row r="7735" spans="1:8" x14ac:dyDescent="0.2">
      <c r="A7735" s="80">
        <v>42691</v>
      </c>
      <c r="B7735" s="81">
        <v>11</v>
      </c>
      <c r="H7735" s="501">
        <v>129.1482</v>
      </c>
    </row>
    <row r="7736" spans="1:8" x14ac:dyDescent="0.2">
      <c r="A7736" s="80">
        <v>42691</v>
      </c>
      <c r="B7736" s="81">
        <v>12</v>
      </c>
      <c r="H7736" s="501">
        <v>131.07399999999998</v>
      </c>
    </row>
    <row r="7737" spans="1:8" x14ac:dyDescent="0.2">
      <c r="A7737" s="80">
        <v>42691</v>
      </c>
      <c r="B7737" s="81">
        <v>13</v>
      </c>
      <c r="H7737" s="501">
        <v>131.02600000000001</v>
      </c>
    </row>
    <row r="7738" spans="1:8" x14ac:dyDescent="0.2">
      <c r="A7738" s="80">
        <v>42691</v>
      </c>
      <c r="B7738" s="81">
        <v>14</v>
      </c>
      <c r="H7738" s="501">
        <v>132.76399999999998</v>
      </c>
    </row>
    <row r="7739" spans="1:8" x14ac:dyDescent="0.2">
      <c r="A7739" s="80">
        <v>42691</v>
      </c>
      <c r="B7739" s="81">
        <v>15</v>
      </c>
      <c r="H7739" s="501">
        <v>134.74200000000002</v>
      </c>
    </row>
    <row r="7740" spans="1:8" x14ac:dyDescent="0.2">
      <c r="A7740" s="80">
        <v>42691</v>
      </c>
      <c r="B7740" s="81">
        <v>16</v>
      </c>
      <c r="H7740" s="501">
        <v>133.464</v>
      </c>
    </row>
    <row r="7741" spans="1:8" x14ac:dyDescent="0.2">
      <c r="A7741" s="80">
        <v>42691</v>
      </c>
      <c r="B7741" s="81">
        <v>17</v>
      </c>
      <c r="H7741" s="501">
        <v>134.71</v>
      </c>
    </row>
    <row r="7742" spans="1:8" x14ac:dyDescent="0.2">
      <c r="A7742" s="80">
        <v>42691</v>
      </c>
      <c r="B7742" s="81">
        <v>18</v>
      </c>
      <c r="H7742" s="501">
        <v>141.5754</v>
      </c>
    </row>
    <row r="7743" spans="1:8" x14ac:dyDescent="0.2">
      <c r="A7743" s="80">
        <v>42691</v>
      </c>
      <c r="B7743" s="81">
        <v>19</v>
      </c>
      <c r="H7743" s="501">
        <v>135.46940000000001</v>
      </c>
    </row>
    <row r="7744" spans="1:8" x14ac:dyDescent="0.2">
      <c r="A7744" s="80">
        <v>42691</v>
      </c>
      <c r="B7744" s="81">
        <v>20</v>
      </c>
      <c r="H7744" s="501">
        <v>129.09140000000002</v>
      </c>
    </row>
    <row r="7745" spans="1:8" x14ac:dyDescent="0.2">
      <c r="A7745" s="80">
        <v>42691</v>
      </c>
      <c r="B7745" s="81">
        <v>21</v>
      </c>
      <c r="H7745" s="501">
        <v>124.48220000000001</v>
      </c>
    </row>
    <row r="7746" spans="1:8" x14ac:dyDescent="0.2">
      <c r="A7746" s="80">
        <v>42691</v>
      </c>
      <c r="B7746" s="81">
        <v>22</v>
      </c>
      <c r="H7746" s="501">
        <v>115.961698</v>
      </c>
    </row>
    <row r="7747" spans="1:8" x14ac:dyDescent="0.2">
      <c r="A7747" s="80">
        <v>42691</v>
      </c>
      <c r="B7747" s="81">
        <v>23</v>
      </c>
      <c r="H7747" s="501">
        <v>103.568</v>
      </c>
    </row>
    <row r="7748" spans="1:8" x14ac:dyDescent="0.2">
      <c r="A7748" s="80">
        <v>42691</v>
      </c>
      <c r="B7748" s="81">
        <v>24</v>
      </c>
      <c r="H7748" s="501">
        <v>93.671999999999997</v>
      </c>
    </row>
    <row r="7749" spans="1:8" x14ac:dyDescent="0.2">
      <c r="A7749" s="80">
        <v>42692</v>
      </c>
      <c r="B7749" s="81">
        <v>1</v>
      </c>
      <c r="H7749" s="501">
        <v>86.675999999999988</v>
      </c>
    </row>
    <row r="7750" spans="1:8" x14ac:dyDescent="0.2">
      <c r="A7750" s="80">
        <v>42692</v>
      </c>
      <c r="B7750" s="81">
        <v>2</v>
      </c>
      <c r="H7750" s="501">
        <v>82.572000000000003</v>
      </c>
    </row>
    <row r="7751" spans="1:8" x14ac:dyDescent="0.2">
      <c r="A7751" s="80">
        <v>42692</v>
      </c>
      <c r="B7751" s="81">
        <v>3</v>
      </c>
      <c r="H7751" s="501">
        <v>80.128</v>
      </c>
    </row>
    <row r="7752" spans="1:8" x14ac:dyDescent="0.2">
      <c r="A7752" s="80">
        <v>42692</v>
      </c>
      <c r="B7752" s="81">
        <v>4</v>
      </c>
      <c r="H7752" s="501">
        <v>79.216000000000008</v>
      </c>
    </row>
    <row r="7753" spans="1:8" x14ac:dyDescent="0.2">
      <c r="A7753" s="80">
        <v>42692</v>
      </c>
      <c r="B7753" s="81">
        <v>5</v>
      </c>
      <c r="H7753" s="501">
        <v>81.671999999999997</v>
      </c>
    </row>
    <row r="7754" spans="1:8" x14ac:dyDescent="0.2">
      <c r="A7754" s="80">
        <v>42692</v>
      </c>
      <c r="B7754" s="81">
        <v>6</v>
      </c>
      <c r="H7754" s="501">
        <v>91.016000000000005</v>
      </c>
    </row>
    <row r="7755" spans="1:8" x14ac:dyDescent="0.2">
      <c r="A7755" s="80">
        <v>42692</v>
      </c>
      <c r="B7755" s="81">
        <v>7</v>
      </c>
      <c r="H7755" s="501">
        <v>102.14200000000001</v>
      </c>
    </row>
    <row r="7756" spans="1:8" x14ac:dyDescent="0.2">
      <c r="A7756" s="80">
        <v>42692</v>
      </c>
      <c r="B7756" s="81">
        <v>8</v>
      </c>
      <c r="H7756" s="501">
        <v>109.69799999999999</v>
      </c>
    </row>
    <row r="7757" spans="1:8" x14ac:dyDescent="0.2">
      <c r="A7757" s="80">
        <v>42692</v>
      </c>
      <c r="B7757" s="81">
        <v>9</v>
      </c>
      <c r="H7757" s="501">
        <v>117.154</v>
      </c>
    </row>
    <row r="7758" spans="1:8" x14ac:dyDescent="0.2">
      <c r="A7758" s="80">
        <v>42692</v>
      </c>
      <c r="B7758" s="81">
        <v>10</v>
      </c>
      <c r="H7758" s="501">
        <v>122.996</v>
      </c>
    </row>
    <row r="7759" spans="1:8" x14ac:dyDescent="0.2">
      <c r="A7759" s="80">
        <v>42692</v>
      </c>
      <c r="B7759" s="81">
        <v>11</v>
      </c>
      <c r="H7759" s="501">
        <v>127.036</v>
      </c>
    </row>
    <row r="7760" spans="1:8" x14ac:dyDescent="0.2">
      <c r="A7760" s="80">
        <v>42692</v>
      </c>
      <c r="B7760" s="81">
        <v>12</v>
      </c>
      <c r="H7760" s="501">
        <v>130.91999999999999</v>
      </c>
    </row>
    <row r="7761" spans="1:8" x14ac:dyDescent="0.2">
      <c r="A7761" s="80">
        <v>42692</v>
      </c>
      <c r="B7761" s="81">
        <v>13</v>
      </c>
      <c r="H7761" s="501">
        <v>132.77199999999999</v>
      </c>
    </row>
    <row r="7762" spans="1:8" x14ac:dyDescent="0.2">
      <c r="A7762" s="80">
        <v>42692</v>
      </c>
      <c r="B7762" s="81">
        <v>14</v>
      </c>
      <c r="H7762" s="501">
        <v>135.18800000000002</v>
      </c>
    </row>
    <row r="7763" spans="1:8" x14ac:dyDescent="0.2">
      <c r="A7763" s="80">
        <v>42692</v>
      </c>
      <c r="B7763" s="81">
        <v>15</v>
      </c>
      <c r="H7763" s="501">
        <v>136.762</v>
      </c>
    </row>
    <row r="7764" spans="1:8" x14ac:dyDescent="0.2">
      <c r="A7764" s="80">
        <v>42692</v>
      </c>
      <c r="B7764" s="81">
        <v>16</v>
      </c>
      <c r="H7764" s="501">
        <v>136.10399999999996</v>
      </c>
    </row>
    <row r="7765" spans="1:8" x14ac:dyDescent="0.2">
      <c r="A7765" s="80">
        <v>42692</v>
      </c>
      <c r="B7765" s="81">
        <v>17</v>
      </c>
      <c r="H7765" s="501">
        <v>135.928</v>
      </c>
    </row>
    <row r="7766" spans="1:8" x14ac:dyDescent="0.2">
      <c r="A7766" s="80">
        <v>42692</v>
      </c>
      <c r="B7766" s="81">
        <v>18</v>
      </c>
      <c r="H7766" s="501">
        <v>141.54</v>
      </c>
    </row>
    <row r="7767" spans="1:8" x14ac:dyDescent="0.2">
      <c r="A7767" s="80">
        <v>42692</v>
      </c>
      <c r="B7767" s="81">
        <v>19</v>
      </c>
      <c r="H7767" s="501">
        <v>134.86000000000001</v>
      </c>
    </row>
    <row r="7768" spans="1:8" x14ac:dyDescent="0.2">
      <c r="A7768" s="80">
        <v>42692</v>
      </c>
      <c r="B7768" s="81">
        <v>20</v>
      </c>
      <c r="H7768" s="501">
        <v>127.616</v>
      </c>
    </row>
    <row r="7769" spans="1:8" x14ac:dyDescent="0.2">
      <c r="A7769" s="80">
        <v>42692</v>
      </c>
      <c r="B7769" s="81">
        <v>21</v>
      </c>
      <c r="H7769" s="501">
        <v>121.13200000000002</v>
      </c>
    </row>
    <row r="7770" spans="1:8" x14ac:dyDescent="0.2">
      <c r="A7770" s="80">
        <v>42692</v>
      </c>
      <c r="B7770" s="81">
        <v>22</v>
      </c>
      <c r="H7770" s="501">
        <v>113.78800000000001</v>
      </c>
    </row>
    <row r="7771" spans="1:8" x14ac:dyDescent="0.2">
      <c r="A7771" s="80">
        <v>42692</v>
      </c>
      <c r="B7771" s="81">
        <v>23</v>
      </c>
      <c r="H7771" s="501">
        <v>104.06800000000001</v>
      </c>
    </row>
    <row r="7772" spans="1:8" x14ac:dyDescent="0.2">
      <c r="A7772" s="80">
        <v>42692</v>
      </c>
      <c r="B7772" s="81">
        <v>24</v>
      </c>
      <c r="H7772" s="501">
        <v>94.967999999999989</v>
      </c>
    </row>
    <row r="7773" spans="1:8" x14ac:dyDescent="0.2">
      <c r="A7773" s="80">
        <v>42693</v>
      </c>
      <c r="B7773" s="81">
        <v>1</v>
      </c>
      <c r="H7773" s="501">
        <v>88.231999999999999</v>
      </c>
    </row>
    <row r="7774" spans="1:8" x14ac:dyDescent="0.2">
      <c r="A7774" s="80">
        <v>42693</v>
      </c>
      <c r="B7774" s="81">
        <v>2</v>
      </c>
      <c r="H7774" s="501">
        <v>83.524000000000001</v>
      </c>
    </row>
    <row r="7775" spans="1:8" x14ac:dyDescent="0.2">
      <c r="A7775" s="80">
        <v>42693</v>
      </c>
      <c r="B7775" s="81">
        <v>3</v>
      </c>
      <c r="H7775" s="501">
        <v>80.992000000000004</v>
      </c>
    </row>
    <row r="7776" spans="1:8" x14ac:dyDescent="0.2">
      <c r="A7776" s="80">
        <v>42693</v>
      </c>
      <c r="B7776" s="81">
        <v>4</v>
      </c>
      <c r="H7776" s="501">
        <v>79.740000000000009</v>
      </c>
    </row>
    <row r="7777" spans="1:8" x14ac:dyDescent="0.2">
      <c r="A7777" s="80">
        <v>42693</v>
      </c>
      <c r="B7777" s="81">
        <v>5</v>
      </c>
      <c r="H7777" s="501">
        <v>80.164000000000001</v>
      </c>
    </row>
    <row r="7778" spans="1:8" x14ac:dyDescent="0.2">
      <c r="A7778" s="80">
        <v>42693</v>
      </c>
      <c r="B7778" s="81">
        <v>6</v>
      </c>
      <c r="H7778" s="501">
        <v>84.667999999999992</v>
      </c>
    </row>
    <row r="7779" spans="1:8" x14ac:dyDescent="0.2">
      <c r="A7779" s="80">
        <v>42693</v>
      </c>
      <c r="B7779" s="81">
        <v>7</v>
      </c>
      <c r="H7779" s="501">
        <v>88.536000000000016</v>
      </c>
    </row>
    <row r="7780" spans="1:8" x14ac:dyDescent="0.2">
      <c r="A7780" s="80">
        <v>42693</v>
      </c>
      <c r="B7780" s="81">
        <v>8</v>
      </c>
      <c r="H7780" s="501">
        <v>94.047999999999988</v>
      </c>
    </row>
    <row r="7781" spans="1:8" x14ac:dyDescent="0.2">
      <c r="A7781" s="80">
        <v>42693</v>
      </c>
      <c r="B7781" s="81">
        <v>9</v>
      </c>
      <c r="H7781" s="501">
        <v>102.04</v>
      </c>
    </row>
    <row r="7782" spans="1:8" x14ac:dyDescent="0.2">
      <c r="A7782" s="80">
        <v>42693</v>
      </c>
      <c r="B7782" s="81">
        <v>10</v>
      </c>
      <c r="H7782" s="501">
        <v>108.98400000000001</v>
      </c>
    </row>
    <row r="7783" spans="1:8" x14ac:dyDescent="0.2">
      <c r="A7783" s="80">
        <v>42693</v>
      </c>
      <c r="B7783" s="81">
        <v>11</v>
      </c>
      <c r="H7783" s="501">
        <v>112.73600000000002</v>
      </c>
    </row>
    <row r="7784" spans="1:8" x14ac:dyDescent="0.2">
      <c r="A7784" s="80">
        <v>42693</v>
      </c>
      <c r="B7784" s="81">
        <v>12</v>
      </c>
      <c r="H7784" s="501">
        <v>114.256</v>
      </c>
    </row>
    <row r="7785" spans="1:8" x14ac:dyDescent="0.2">
      <c r="A7785" s="80">
        <v>42693</v>
      </c>
      <c r="B7785" s="81">
        <v>13</v>
      </c>
      <c r="H7785" s="501">
        <v>115.636</v>
      </c>
    </row>
    <row r="7786" spans="1:8" x14ac:dyDescent="0.2">
      <c r="A7786" s="80">
        <v>42693</v>
      </c>
      <c r="B7786" s="81">
        <v>14</v>
      </c>
      <c r="H7786" s="501">
        <v>114.288</v>
      </c>
    </row>
    <row r="7787" spans="1:8" x14ac:dyDescent="0.2">
      <c r="A7787" s="80">
        <v>42693</v>
      </c>
      <c r="B7787" s="81">
        <v>15</v>
      </c>
      <c r="H7787" s="501">
        <v>113.46400000000001</v>
      </c>
    </row>
    <row r="7788" spans="1:8" x14ac:dyDescent="0.2">
      <c r="A7788" s="80">
        <v>42693</v>
      </c>
      <c r="B7788" s="81">
        <v>16</v>
      </c>
      <c r="H7788" s="501">
        <v>112.38400000000001</v>
      </c>
    </row>
    <row r="7789" spans="1:8" x14ac:dyDescent="0.2">
      <c r="A7789" s="80">
        <v>42693</v>
      </c>
      <c r="B7789" s="81">
        <v>17</v>
      </c>
      <c r="H7789" s="501">
        <v>116.93599999999999</v>
      </c>
    </row>
    <row r="7790" spans="1:8" x14ac:dyDescent="0.2">
      <c r="A7790" s="80">
        <v>42693</v>
      </c>
      <c r="B7790" s="81">
        <v>18</v>
      </c>
      <c r="H7790" s="501">
        <v>126.05200000000002</v>
      </c>
    </row>
    <row r="7791" spans="1:8" x14ac:dyDescent="0.2">
      <c r="A7791" s="80">
        <v>42693</v>
      </c>
      <c r="B7791" s="81">
        <v>19</v>
      </c>
      <c r="H7791" s="501">
        <v>124.376</v>
      </c>
    </row>
    <row r="7792" spans="1:8" x14ac:dyDescent="0.2">
      <c r="A7792" s="80">
        <v>42693</v>
      </c>
      <c r="B7792" s="81">
        <v>20</v>
      </c>
      <c r="H7792" s="501">
        <v>120.584</v>
      </c>
    </row>
    <row r="7793" spans="1:8" x14ac:dyDescent="0.2">
      <c r="A7793" s="80">
        <v>42693</v>
      </c>
      <c r="B7793" s="81">
        <v>21</v>
      </c>
      <c r="H7793" s="501">
        <v>116.20399999999999</v>
      </c>
    </row>
    <row r="7794" spans="1:8" x14ac:dyDescent="0.2">
      <c r="A7794" s="80">
        <v>42693</v>
      </c>
      <c r="B7794" s="81">
        <v>22</v>
      </c>
      <c r="H7794" s="501">
        <v>111.11199999999999</v>
      </c>
    </row>
    <row r="7795" spans="1:8" x14ac:dyDescent="0.2">
      <c r="A7795" s="80">
        <v>42693</v>
      </c>
      <c r="B7795" s="81">
        <v>23</v>
      </c>
      <c r="H7795" s="501">
        <v>103.44</v>
      </c>
    </row>
    <row r="7796" spans="1:8" x14ac:dyDescent="0.2">
      <c r="A7796" s="80">
        <v>42693</v>
      </c>
      <c r="B7796" s="81">
        <v>24</v>
      </c>
      <c r="H7796" s="501">
        <v>95.424000000000007</v>
      </c>
    </row>
    <row r="7797" spans="1:8" x14ac:dyDescent="0.2">
      <c r="A7797" s="80">
        <v>42694</v>
      </c>
      <c r="B7797" s="81">
        <v>1</v>
      </c>
      <c r="H7797" s="501">
        <v>88.85199999999999</v>
      </c>
    </row>
    <row r="7798" spans="1:8" x14ac:dyDescent="0.2">
      <c r="A7798" s="80">
        <v>42694</v>
      </c>
      <c r="B7798" s="81">
        <v>2</v>
      </c>
      <c r="H7798" s="501">
        <v>83.623999999999995</v>
      </c>
    </row>
    <row r="7799" spans="1:8" x14ac:dyDescent="0.2">
      <c r="A7799" s="80">
        <v>42694</v>
      </c>
      <c r="B7799" s="81">
        <v>3</v>
      </c>
      <c r="H7799" s="501">
        <v>80.375999999999991</v>
      </c>
    </row>
    <row r="7800" spans="1:8" x14ac:dyDescent="0.2">
      <c r="A7800" s="80">
        <v>42694</v>
      </c>
      <c r="B7800" s="81">
        <v>4</v>
      </c>
      <c r="H7800" s="501">
        <v>78.443999999999988</v>
      </c>
    </row>
    <row r="7801" spans="1:8" x14ac:dyDescent="0.2">
      <c r="A7801" s="80">
        <v>42694</v>
      </c>
      <c r="B7801" s="81">
        <v>5</v>
      </c>
      <c r="H7801" s="501">
        <v>78.180000000000007</v>
      </c>
    </row>
    <row r="7802" spans="1:8" x14ac:dyDescent="0.2">
      <c r="A7802" s="80">
        <v>42694</v>
      </c>
      <c r="B7802" s="81">
        <v>6</v>
      </c>
      <c r="H7802" s="501">
        <v>81.312000000000012</v>
      </c>
    </row>
    <row r="7803" spans="1:8" x14ac:dyDescent="0.2">
      <c r="A7803" s="80">
        <v>42694</v>
      </c>
      <c r="B7803" s="81">
        <v>7</v>
      </c>
      <c r="H7803" s="501">
        <v>84.231999999999985</v>
      </c>
    </row>
    <row r="7804" spans="1:8" x14ac:dyDescent="0.2">
      <c r="A7804" s="80">
        <v>42694</v>
      </c>
      <c r="B7804" s="81">
        <v>8</v>
      </c>
      <c r="H7804" s="501">
        <v>87.716000000000008</v>
      </c>
    </row>
    <row r="7805" spans="1:8" x14ac:dyDescent="0.2">
      <c r="A7805" s="80">
        <v>42694</v>
      </c>
      <c r="B7805" s="81">
        <v>9</v>
      </c>
      <c r="H7805" s="501">
        <v>93.759999999999991</v>
      </c>
    </row>
    <row r="7806" spans="1:8" x14ac:dyDescent="0.2">
      <c r="A7806" s="80">
        <v>42694</v>
      </c>
      <c r="B7806" s="81">
        <v>10</v>
      </c>
      <c r="H7806" s="501">
        <v>98.608000000000018</v>
      </c>
    </row>
    <row r="7807" spans="1:8" x14ac:dyDescent="0.2">
      <c r="A7807" s="80">
        <v>42694</v>
      </c>
      <c r="B7807" s="81">
        <v>11</v>
      </c>
      <c r="H7807" s="501">
        <v>102.09599999999999</v>
      </c>
    </row>
    <row r="7808" spans="1:8" x14ac:dyDescent="0.2">
      <c r="A7808" s="80">
        <v>42694</v>
      </c>
      <c r="B7808" s="81">
        <v>12</v>
      </c>
      <c r="H7808" s="501">
        <v>106</v>
      </c>
    </row>
    <row r="7809" spans="1:8" x14ac:dyDescent="0.2">
      <c r="A7809" s="80">
        <v>42694</v>
      </c>
      <c r="B7809" s="81">
        <v>13</v>
      </c>
      <c r="H7809" s="501">
        <v>109.044</v>
      </c>
    </row>
    <row r="7810" spans="1:8" x14ac:dyDescent="0.2">
      <c r="A7810" s="80">
        <v>42694</v>
      </c>
      <c r="B7810" s="81">
        <v>14</v>
      </c>
      <c r="H7810" s="501">
        <v>109.66800000000001</v>
      </c>
    </row>
    <row r="7811" spans="1:8" x14ac:dyDescent="0.2">
      <c r="A7811" s="80">
        <v>42694</v>
      </c>
      <c r="B7811" s="81">
        <v>15</v>
      </c>
      <c r="H7811" s="501">
        <v>109.66</v>
      </c>
    </row>
    <row r="7812" spans="1:8" x14ac:dyDescent="0.2">
      <c r="A7812" s="80">
        <v>42694</v>
      </c>
      <c r="B7812" s="81">
        <v>16</v>
      </c>
      <c r="H7812" s="501">
        <v>110.48400000000001</v>
      </c>
    </row>
    <row r="7813" spans="1:8" x14ac:dyDescent="0.2">
      <c r="A7813" s="80">
        <v>42694</v>
      </c>
      <c r="B7813" s="81">
        <v>17</v>
      </c>
      <c r="H7813" s="501">
        <v>116.108</v>
      </c>
    </row>
    <row r="7814" spans="1:8" x14ac:dyDescent="0.2">
      <c r="A7814" s="80">
        <v>42694</v>
      </c>
      <c r="B7814" s="81">
        <v>18</v>
      </c>
      <c r="H7814" s="501">
        <v>125.13600000000001</v>
      </c>
    </row>
    <row r="7815" spans="1:8" x14ac:dyDescent="0.2">
      <c r="A7815" s="80">
        <v>42694</v>
      </c>
      <c r="B7815" s="81">
        <v>19</v>
      </c>
      <c r="H7815" s="501">
        <v>125.11600000000001</v>
      </c>
    </row>
    <row r="7816" spans="1:8" x14ac:dyDescent="0.2">
      <c r="A7816" s="80">
        <v>42694</v>
      </c>
      <c r="B7816" s="81">
        <v>20</v>
      </c>
      <c r="H7816" s="501">
        <v>122.42399999999999</v>
      </c>
    </row>
    <row r="7817" spans="1:8" x14ac:dyDescent="0.2">
      <c r="A7817" s="80">
        <v>42694</v>
      </c>
      <c r="B7817" s="81">
        <v>21</v>
      </c>
      <c r="H7817" s="501">
        <v>117.44799999999999</v>
      </c>
    </row>
    <row r="7818" spans="1:8" x14ac:dyDescent="0.2">
      <c r="A7818" s="80">
        <v>42694</v>
      </c>
      <c r="B7818" s="81">
        <v>22</v>
      </c>
      <c r="H7818" s="501">
        <v>111.05199999999999</v>
      </c>
    </row>
    <row r="7819" spans="1:8" x14ac:dyDescent="0.2">
      <c r="A7819" s="80">
        <v>42694</v>
      </c>
      <c r="B7819" s="81">
        <v>23</v>
      </c>
      <c r="H7819" s="501">
        <v>101.50400000000002</v>
      </c>
    </row>
    <row r="7820" spans="1:8" x14ac:dyDescent="0.2">
      <c r="A7820" s="80">
        <v>42694</v>
      </c>
      <c r="B7820" s="81">
        <v>24</v>
      </c>
      <c r="H7820" s="501">
        <v>92.456000000000017</v>
      </c>
    </row>
    <row r="7821" spans="1:8" x14ac:dyDescent="0.2">
      <c r="A7821" s="80">
        <v>42695</v>
      </c>
      <c r="B7821" s="81">
        <v>1</v>
      </c>
      <c r="H7821" s="501">
        <v>85.608000000000004</v>
      </c>
    </row>
    <row r="7822" spans="1:8" x14ac:dyDescent="0.2">
      <c r="A7822" s="80">
        <v>42695</v>
      </c>
      <c r="B7822" s="81">
        <v>2</v>
      </c>
      <c r="H7822" s="501">
        <v>81.744000000000014</v>
      </c>
    </row>
    <row r="7823" spans="1:8" x14ac:dyDescent="0.2">
      <c r="A7823" s="80">
        <v>42695</v>
      </c>
      <c r="B7823" s="81">
        <v>3</v>
      </c>
      <c r="H7823" s="501">
        <v>79.739999999999981</v>
      </c>
    </row>
    <row r="7824" spans="1:8" x14ac:dyDescent="0.2">
      <c r="A7824" s="80">
        <v>42695</v>
      </c>
      <c r="B7824" s="81">
        <v>4</v>
      </c>
      <c r="H7824" s="501">
        <v>79.179999999999993</v>
      </c>
    </row>
    <row r="7825" spans="1:8" x14ac:dyDescent="0.2">
      <c r="A7825" s="80">
        <v>42695</v>
      </c>
      <c r="B7825" s="81">
        <v>5</v>
      </c>
      <c r="H7825" s="501">
        <v>83.183999999999997</v>
      </c>
    </row>
    <row r="7826" spans="1:8" x14ac:dyDescent="0.2">
      <c r="A7826" s="80">
        <v>42695</v>
      </c>
      <c r="B7826" s="81">
        <v>6</v>
      </c>
      <c r="H7826" s="501">
        <v>91.42</v>
      </c>
    </row>
    <row r="7827" spans="1:8" x14ac:dyDescent="0.2">
      <c r="A7827" s="80">
        <v>42695</v>
      </c>
      <c r="B7827" s="81">
        <v>7</v>
      </c>
      <c r="H7827" s="501">
        <v>101.208</v>
      </c>
    </row>
    <row r="7828" spans="1:8" x14ac:dyDescent="0.2">
      <c r="A7828" s="80">
        <v>42695</v>
      </c>
      <c r="B7828" s="81">
        <v>8</v>
      </c>
      <c r="H7828" s="501">
        <v>107.62400000000001</v>
      </c>
    </row>
    <row r="7829" spans="1:8" x14ac:dyDescent="0.2">
      <c r="A7829" s="80">
        <v>42695</v>
      </c>
      <c r="B7829" s="81">
        <v>9</v>
      </c>
      <c r="H7829" s="501">
        <v>115.84399999999999</v>
      </c>
    </row>
    <row r="7830" spans="1:8" x14ac:dyDescent="0.2">
      <c r="A7830" s="80">
        <v>42695</v>
      </c>
      <c r="B7830" s="81">
        <v>10</v>
      </c>
      <c r="H7830" s="501">
        <v>120.77200000000001</v>
      </c>
    </row>
    <row r="7831" spans="1:8" x14ac:dyDescent="0.2">
      <c r="A7831" s="80">
        <v>42695</v>
      </c>
      <c r="B7831" s="81">
        <v>11</v>
      </c>
      <c r="H7831" s="501">
        <v>125.54799999999997</v>
      </c>
    </row>
    <row r="7832" spans="1:8" x14ac:dyDescent="0.2">
      <c r="A7832" s="80">
        <v>42695</v>
      </c>
      <c r="B7832" s="81">
        <v>12</v>
      </c>
      <c r="H7832" s="501">
        <v>127.636</v>
      </c>
    </row>
    <row r="7833" spans="1:8" x14ac:dyDescent="0.2">
      <c r="A7833" s="80">
        <v>42695</v>
      </c>
      <c r="B7833" s="81">
        <v>13</v>
      </c>
      <c r="H7833" s="501">
        <v>127.95599999999999</v>
      </c>
    </row>
    <row r="7834" spans="1:8" x14ac:dyDescent="0.2">
      <c r="A7834" s="80">
        <v>42695</v>
      </c>
      <c r="B7834" s="81">
        <v>14</v>
      </c>
      <c r="H7834" s="501">
        <v>128.392</v>
      </c>
    </row>
    <row r="7835" spans="1:8" x14ac:dyDescent="0.2">
      <c r="A7835" s="80">
        <v>42695</v>
      </c>
      <c r="B7835" s="81">
        <v>15</v>
      </c>
      <c r="H7835" s="501">
        <v>128.41200000000001</v>
      </c>
    </row>
    <row r="7836" spans="1:8" x14ac:dyDescent="0.2">
      <c r="A7836" s="80">
        <v>42695</v>
      </c>
      <c r="B7836" s="81">
        <v>16</v>
      </c>
      <c r="H7836" s="501">
        <v>128.1</v>
      </c>
    </row>
    <row r="7837" spans="1:8" x14ac:dyDescent="0.2">
      <c r="A7837" s="80">
        <v>42695</v>
      </c>
      <c r="B7837" s="81">
        <v>17</v>
      </c>
      <c r="H7837" s="501">
        <v>131.22400000000002</v>
      </c>
    </row>
    <row r="7838" spans="1:8" x14ac:dyDescent="0.2">
      <c r="A7838" s="80">
        <v>42695</v>
      </c>
      <c r="B7838" s="81">
        <v>18</v>
      </c>
      <c r="H7838" s="501">
        <v>139.65999999999997</v>
      </c>
    </row>
    <row r="7839" spans="1:8" x14ac:dyDescent="0.2">
      <c r="A7839" s="80">
        <v>42695</v>
      </c>
      <c r="B7839" s="81">
        <v>19</v>
      </c>
      <c r="H7839" s="501">
        <v>135.24</v>
      </c>
    </row>
    <row r="7840" spans="1:8" x14ac:dyDescent="0.2">
      <c r="A7840" s="80">
        <v>42695</v>
      </c>
      <c r="B7840" s="81">
        <v>20</v>
      </c>
      <c r="H7840" s="501">
        <v>129.58000000000001</v>
      </c>
    </row>
    <row r="7841" spans="1:8" x14ac:dyDescent="0.2">
      <c r="A7841" s="80">
        <v>42695</v>
      </c>
      <c r="B7841" s="81">
        <v>21</v>
      </c>
      <c r="H7841" s="501">
        <v>124.65600000000001</v>
      </c>
    </row>
    <row r="7842" spans="1:8" x14ac:dyDescent="0.2">
      <c r="A7842" s="80">
        <v>42695</v>
      </c>
      <c r="B7842" s="81">
        <v>22</v>
      </c>
      <c r="H7842" s="501">
        <v>116.43199999999999</v>
      </c>
    </row>
    <row r="7843" spans="1:8" x14ac:dyDescent="0.2">
      <c r="A7843" s="80">
        <v>42695</v>
      </c>
      <c r="B7843" s="81">
        <v>23</v>
      </c>
      <c r="H7843" s="501">
        <v>104.89200000000001</v>
      </c>
    </row>
    <row r="7844" spans="1:8" x14ac:dyDescent="0.2">
      <c r="A7844" s="80">
        <v>42695</v>
      </c>
      <c r="B7844" s="81">
        <v>24</v>
      </c>
      <c r="H7844" s="501">
        <v>94.583999999999989</v>
      </c>
    </row>
    <row r="7845" spans="1:8" x14ac:dyDescent="0.2">
      <c r="A7845" s="80">
        <v>42696</v>
      </c>
      <c r="B7845" s="81">
        <v>1</v>
      </c>
      <c r="H7845" s="501">
        <v>87.867999999999995</v>
      </c>
    </row>
    <row r="7846" spans="1:8" x14ac:dyDescent="0.2">
      <c r="A7846" s="80">
        <v>42696</v>
      </c>
      <c r="B7846" s="81">
        <v>2</v>
      </c>
      <c r="H7846" s="501">
        <v>83.52</v>
      </c>
    </row>
    <row r="7847" spans="1:8" x14ac:dyDescent="0.2">
      <c r="A7847" s="80">
        <v>42696</v>
      </c>
      <c r="B7847" s="81">
        <v>3</v>
      </c>
      <c r="H7847" s="501">
        <v>80.867999999999995</v>
      </c>
    </row>
    <row r="7848" spans="1:8" x14ac:dyDescent="0.2">
      <c r="A7848" s="80">
        <v>42696</v>
      </c>
      <c r="B7848" s="81">
        <v>4</v>
      </c>
      <c r="H7848" s="501">
        <v>79.687999999999988</v>
      </c>
    </row>
    <row r="7849" spans="1:8" x14ac:dyDescent="0.2">
      <c r="A7849" s="80">
        <v>42696</v>
      </c>
      <c r="B7849" s="81">
        <v>5</v>
      </c>
      <c r="H7849" s="501">
        <v>82.720000000000013</v>
      </c>
    </row>
    <row r="7850" spans="1:8" x14ac:dyDescent="0.2">
      <c r="A7850" s="80">
        <v>42696</v>
      </c>
      <c r="B7850" s="81">
        <v>6</v>
      </c>
      <c r="H7850" s="501">
        <v>91.88</v>
      </c>
    </row>
    <row r="7851" spans="1:8" x14ac:dyDescent="0.2">
      <c r="A7851" s="80">
        <v>42696</v>
      </c>
      <c r="B7851" s="81">
        <v>7</v>
      </c>
      <c r="H7851" s="501">
        <v>102.372</v>
      </c>
    </row>
    <row r="7852" spans="1:8" x14ac:dyDescent="0.2">
      <c r="A7852" s="80">
        <v>42696</v>
      </c>
      <c r="B7852" s="81">
        <v>8</v>
      </c>
      <c r="H7852" s="501">
        <v>109.38800000000001</v>
      </c>
    </row>
    <row r="7853" spans="1:8" x14ac:dyDescent="0.2">
      <c r="A7853" s="80">
        <v>42696</v>
      </c>
      <c r="B7853" s="81">
        <v>9</v>
      </c>
      <c r="H7853" s="501">
        <v>116.41199999999999</v>
      </c>
    </row>
    <row r="7854" spans="1:8" x14ac:dyDescent="0.2">
      <c r="A7854" s="80">
        <v>42696</v>
      </c>
      <c r="B7854" s="81">
        <v>10</v>
      </c>
      <c r="H7854" s="501">
        <v>121.256</v>
      </c>
    </row>
    <row r="7855" spans="1:8" x14ac:dyDescent="0.2">
      <c r="A7855" s="80">
        <v>42696</v>
      </c>
      <c r="B7855" s="81">
        <v>11</v>
      </c>
      <c r="H7855" s="501">
        <v>123.94</v>
      </c>
    </row>
    <row r="7856" spans="1:8" x14ac:dyDescent="0.2">
      <c r="A7856" s="80">
        <v>42696</v>
      </c>
      <c r="B7856" s="81">
        <v>12</v>
      </c>
      <c r="H7856" s="501">
        <v>125.72000000000001</v>
      </c>
    </row>
    <row r="7857" spans="1:8" x14ac:dyDescent="0.2">
      <c r="A7857" s="80">
        <v>42696</v>
      </c>
      <c r="B7857" s="81">
        <v>13</v>
      </c>
      <c r="H7857" s="501">
        <v>127.57599999999998</v>
      </c>
    </row>
    <row r="7858" spans="1:8" x14ac:dyDescent="0.2">
      <c r="A7858" s="80">
        <v>42696</v>
      </c>
      <c r="B7858" s="81">
        <v>14</v>
      </c>
      <c r="H7858" s="501">
        <v>129.42400000000001</v>
      </c>
    </row>
    <row r="7859" spans="1:8" x14ac:dyDescent="0.2">
      <c r="A7859" s="80">
        <v>42696</v>
      </c>
      <c r="B7859" s="81">
        <v>15</v>
      </c>
      <c r="H7859" s="501">
        <v>130.744</v>
      </c>
    </row>
    <row r="7860" spans="1:8" x14ac:dyDescent="0.2">
      <c r="A7860" s="80">
        <v>42696</v>
      </c>
      <c r="B7860" s="81">
        <v>16</v>
      </c>
      <c r="H7860" s="501">
        <v>130.55199999999999</v>
      </c>
    </row>
    <row r="7861" spans="1:8" x14ac:dyDescent="0.2">
      <c r="A7861" s="80">
        <v>42696</v>
      </c>
      <c r="B7861" s="81">
        <v>17</v>
      </c>
      <c r="H7861" s="501">
        <v>133.14400000000001</v>
      </c>
    </row>
    <row r="7862" spans="1:8" x14ac:dyDescent="0.2">
      <c r="A7862" s="80">
        <v>42696</v>
      </c>
      <c r="B7862" s="81">
        <v>18</v>
      </c>
      <c r="H7862" s="501">
        <v>140.34799999999998</v>
      </c>
    </row>
    <row r="7863" spans="1:8" x14ac:dyDescent="0.2">
      <c r="A7863" s="80">
        <v>42696</v>
      </c>
      <c r="B7863" s="81">
        <v>19</v>
      </c>
      <c r="H7863" s="501">
        <v>135.46800000000002</v>
      </c>
    </row>
    <row r="7864" spans="1:8" x14ac:dyDescent="0.2">
      <c r="A7864" s="80">
        <v>42696</v>
      </c>
      <c r="B7864" s="81">
        <v>20</v>
      </c>
      <c r="H7864" s="501">
        <v>129.88</v>
      </c>
    </row>
    <row r="7865" spans="1:8" x14ac:dyDescent="0.2">
      <c r="A7865" s="80">
        <v>42696</v>
      </c>
      <c r="B7865" s="81">
        <v>21</v>
      </c>
      <c r="H7865" s="501">
        <v>124.80799999999999</v>
      </c>
    </row>
    <row r="7866" spans="1:8" x14ac:dyDescent="0.2">
      <c r="A7866" s="80">
        <v>42696</v>
      </c>
      <c r="B7866" s="81">
        <v>22</v>
      </c>
      <c r="H7866" s="501">
        <v>117.34400000000001</v>
      </c>
    </row>
    <row r="7867" spans="1:8" x14ac:dyDescent="0.2">
      <c r="A7867" s="80">
        <v>42696</v>
      </c>
      <c r="B7867" s="81">
        <v>23</v>
      </c>
      <c r="H7867" s="501">
        <v>106.21200000000002</v>
      </c>
    </row>
    <row r="7868" spans="1:8" x14ac:dyDescent="0.2">
      <c r="A7868" s="80">
        <v>42696</v>
      </c>
      <c r="B7868" s="81">
        <v>24</v>
      </c>
      <c r="H7868" s="501">
        <v>96.32</v>
      </c>
    </row>
    <row r="7869" spans="1:8" x14ac:dyDescent="0.2">
      <c r="A7869" s="80">
        <v>42697</v>
      </c>
      <c r="B7869" s="81">
        <v>1</v>
      </c>
      <c r="H7869" s="501">
        <v>88.903999999999996</v>
      </c>
    </row>
    <row r="7870" spans="1:8" x14ac:dyDescent="0.2">
      <c r="A7870" s="80">
        <v>42697</v>
      </c>
      <c r="B7870" s="81">
        <v>2</v>
      </c>
      <c r="H7870" s="501">
        <v>84.86</v>
      </c>
    </row>
    <row r="7871" spans="1:8" x14ac:dyDescent="0.2">
      <c r="A7871" s="80">
        <v>42697</v>
      </c>
      <c r="B7871" s="81">
        <v>3</v>
      </c>
      <c r="H7871" s="501">
        <v>81.744</v>
      </c>
    </row>
    <row r="7872" spans="1:8" x14ac:dyDescent="0.2">
      <c r="A7872" s="80">
        <v>42697</v>
      </c>
      <c r="B7872" s="81">
        <v>4</v>
      </c>
      <c r="H7872" s="501">
        <v>80.384</v>
      </c>
    </row>
    <row r="7873" spans="1:8" x14ac:dyDescent="0.2">
      <c r="A7873" s="80">
        <v>42697</v>
      </c>
      <c r="B7873" s="81">
        <v>5</v>
      </c>
      <c r="H7873" s="501">
        <v>82.823999999999998</v>
      </c>
    </row>
    <row r="7874" spans="1:8" x14ac:dyDescent="0.2">
      <c r="A7874" s="80">
        <v>42697</v>
      </c>
      <c r="B7874" s="81">
        <v>6</v>
      </c>
      <c r="H7874" s="501">
        <v>91.475999999999985</v>
      </c>
    </row>
    <row r="7875" spans="1:8" x14ac:dyDescent="0.2">
      <c r="A7875" s="80">
        <v>42697</v>
      </c>
      <c r="B7875" s="81">
        <v>7</v>
      </c>
      <c r="H7875" s="501">
        <v>101.648</v>
      </c>
    </row>
    <row r="7876" spans="1:8" x14ac:dyDescent="0.2">
      <c r="A7876" s="80">
        <v>42697</v>
      </c>
      <c r="B7876" s="81">
        <v>8</v>
      </c>
      <c r="H7876" s="501">
        <v>108.35200000000002</v>
      </c>
    </row>
    <row r="7877" spans="1:8" x14ac:dyDescent="0.2">
      <c r="A7877" s="80">
        <v>42697</v>
      </c>
      <c r="B7877" s="81">
        <v>9</v>
      </c>
      <c r="H7877" s="501">
        <v>115.828</v>
      </c>
    </row>
    <row r="7878" spans="1:8" x14ac:dyDescent="0.2">
      <c r="A7878" s="80">
        <v>42697</v>
      </c>
      <c r="B7878" s="81">
        <v>10</v>
      </c>
      <c r="H7878" s="501">
        <v>120.476</v>
      </c>
    </row>
    <row r="7879" spans="1:8" x14ac:dyDescent="0.2">
      <c r="A7879" s="80">
        <v>42697</v>
      </c>
      <c r="B7879" s="81">
        <v>11</v>
      </c>
      <c r="H7879" s="501">
        <v>123.32400000000001</v>
      </c>
    </row>
    <row r="7880" spans="1:8" x14ac:dyDescent="0.2">
      <c r="A7880" s="80">
        <v>42697</v>
      </c>
      <c r="B7880" s="81">
        <v>12</v>
      </c>
      <c r="H7880" s="501">
        <v>125.34</v>
      </c>
    </row>
    <row r="7881" spans="1:8" x14ac:dyDescent="0.2">
      <c r="A7881" s="80">
        <v>42697</v>
      </c>
      <c r="B7881" s="81">
        <v>13</v>
      </c>
      <c r="H7881" s="501">
        <v>126.56</v>
      </c>
    </row>
    <row r="7882" spans="1:8" x14ac:dyDescent="0.2">
      <c r="A7882" s="80">
        <v>42697</v>
      </c>
      <c r="B7882" s="81">
        <v>14</v>
      </c>
      <c r="H7882" s="501">
        <v>127.52</v>
      </c>
    </row>
    <row r="7883" spans="1:8" x14ac:dyDescent="0.2">
      <c r="A7883" s="80">
        <v>42697</v>
      </c>
      <c r="B7883" s="81">
        <v>15</v>
      </c>
      <c r="H7883" s="501">
        <v>128.42399999999998</v>
      </c>
    </row>
    <row r="7884" spans="1:8" x14ac:dyDescent="0.2">
      <c r="A7884" s="80">
        <v>42697</v>
      </c>
      <c r="B7884" s="81">
        <v>16</v>
      </c>
      <c r="H7884" s="501">
        <v>126.63200000000001</v>
      </c>
    </row>
    <row r="7885" spans="1:8" x14ac:dyDescent="0.2">
      <c r="A7885" s="80">
        <v>42697</v>
      </c>
      <c r="B7885" s="81">
        <v>17</v>
      </c>
      <c r="H7885" s="501">
        <v>129.40800000000002</v>
      </c>
    </row>
    <row r="7886" spans="1:8" x14ac:dyDescent="0.2">
      <c r="A7886" s="80">
        <v>42697</v>
      </c>
      <c r="B7886" s="81">
        <v>18</v>
      </c>
      <c r="H7886" s="501">
        <v>137.04400000000001</v>
      </c>
    </row>
    <row r="7887" spans="1:8" x14ac:dyDescent="0.2">
      <c r="A7887" s="80">
        <v>42697</v>
      </c>
      <c r="B7887" s="81">
        <v>19</v>
      </c>
      <c r="H7887" s="501">
        <v>131.488</v>
      </c>
    </row>
    <row r="7888" spans="1:8" x14ac:dyDescent="0.2">
      <c r="A7888" s="80">
        <v>42697</v>
      </c>
      <c r="B7888" s="81">
        <v>20</v>
      </c>
      <c r="H7888" s="501">
        <v>125.556</v>
      </c>
    </row>
    <row r="7889" spans="1:8" x14ac:dyDescent="0.2">
      <c r="A7889" s="80">
        <v>42697</v>
      </c>
      <c r="B7889" s="81">
        <v>21</v>
      </c>
      <c r="H7889" s="501">
        <v>121.52799999999999</v>
      </c>
    </row>
    <row r="7890" spans="1:8" x14ac:dyDescent="0.2">
      <c r="A7890" s="80">
        <v>42697</v>
      </c>
      <c r="B7890" s="81">
        <v>22</v>
      </c>
      <c r="H7890" s="501">
        <v>114.63200000000001</v>
      </c>
    </row>
    <row r="7891" spans="1:8" x14ac:dyDescent="0.2">
      <c r="A7891" s="80">
        <v>42697</v>
      </c>
      <c r="B7891" s="81">
        <v>23</v>
      </c>
      <c r="H7891" s="501">
        <v>105.05600000000001</v>
      </c>
    </row>
    <row r="7892" spans="1:8" x14ac:dyDescent="0.2">
      <c r="A7892" s="80">
        <v>42697</v>
      </c>
      <c r="B7892" s="81">
        <v>24</v>
      </c>
      <c r="H7892" s="501">
        <v>95.888000000000005</v>
      </c>
    </row>
    <row r="7893" spans="1:8" x14ac:dyDescent="0.2">
      <c r="A7893" s="80">
        <v>42698</v>
      </c>
      <c r="B7893" s="81">
        <v>1</v>
      </c>
      <c r="H7893" s="501">
        <v>88.655999999999992</v>
      </c>
    </row>
    <row r="7894" spans="1:8" x14ac:dyDescent="0.2">
      <c r="A7894" s="80">
        <v>42698</v>
      </c>
      <c r="B7894" s="81">
        <v>2</v>
      </c>
      <c r="H7894" s="501">
        <v>84.399999999999991</v>
      </c>
    </row>
    <row r="7895" spans="1:8" x14ac:dyDescent="0.2">
      <c r="A7895" s="80">
        <v>42698</v>
      </c>
      <c r="B7895" s="81">
        <v>3</v>
      </c>
      <c r="H7895" s="501">
        <v>81.228000000000009</v>
      </c>
    </row>
    <row r="7896" spans="1:8" x14ac:dyDescent="0.2">
      <c r="A7896" s="80">
        <v>42698</v>
      </c>
      <c r="B7896" s="81">
        <v>4</v>
      </c>
      <c r="H7896" s="501">
        <v>80.167999999999992</v>
      </c>
    </row>
    <row r="7897" spans="1:8" x14ac:dyDescent="0.2">
      <c r="A7897" s="80">
        <v>42698</v>
      </c>
      <c r="B7897" s="81">
        <v>5</v>
      </c>
      <c r="H7897" s="501">
        <v>81.668000000000006</v>
      </c>
    </row>
    <row r="7898" spans="1:8" x14ac:dyDescent="0.2">
      <c r="A7898" s="80">
        <v>42698</v>
      </c>
      <c r="B7898" s="81">
        <v>6</v>
      </c>
      <c r="H7898" s="501">
        <v>86.47999999999999</v>
      </c>
    </row>
    <row r="7899" spans="1:8" x14ac:dyDescent="0.2">
      <c r="A7899" s="80">
        <v>42698</v>
      </c>
      <c r="B7899" s="81">
        <v>7</v>
      </c>
      <c r="H7899" s="501">
        <v>89.72</v>
      </c>
    </row>
    <row r="7900" spans="1:8" x14ac:dyDescent="0.2">
      <c r="A7900" s="80">
        <v>42698</v>
      </c>
      <c r="B7900" s="81">
        <v>8</v>
      </c>
      <c r="H7900" s="501">
        <v>92.004000000000019</v>
      </c>
    </row>
    <row r="7901" spans="1:8" x14ac:dyDescent="0.2">
      <c r="A7901" s="80">
        <v>42698</v>
      </c>
      <c r="B7901" s="81">
        <v>9</v>
      </c>
      <c r="H7901" s="501">
        <v>96.012</v>
      </c>
    </row>
    <row r="7902" spans="1:8" x14ac:dyDescent="0.2">
      <c r="A7902" s="80">
        <v>42698</v>
      </c>
      <c r="B7902" s="81">
        <v>10</v>
      </c>
      <c r="H7902" s="501">
        <v>98.675999999999988</v>
      </c>
    </row>
    <row r="7903" spans="1:8" x14ac:dyDescent="0.2">
      <c r="A7903" s="80">
        <v>42698</v>
      </c>
      <c r="B7903" s="81">
        <v>11</v>
      </c>
      <c r="H7903" s="501">
        <v>100.52000000000001</v>
      </c>
    </row>
    <row r="7904" spans="1:8" x14ac:dyDescent="0.2">
      <c r="A7904" s="80">
        <v>42698</v>
      </c>
      <c r="B7904" s="81">
        <v>12</v>
      </c>
      <c r="H7904" s="501">
        <v>102.592</v>
      </c>
    </row>
    <row r="7905" spans="1:8" x14ac:dyDescent="0.2">
      <c r="A7905" s="80">
        <v>42698</v>
      </c>
      <c r="B7905" s="81">
        <v>13</v>
      </c>
      <c r="H7905" s="501">
        <v>104.19199999999999</v>
      </c>
    </row>
    <row r="7906" spans="1:8" x14ac:dyDescent="0.2">
      <c r="A7906" s="80">
        <v>42698</v>
      </c>
      <c r="B7906" s="81">
        <v>14</v>
      </c>
      <c r="H7906" s="501">
        <v>105.48799999999999</v>
      </c>
    </row>
    <row r="7907" spans="1:8" x14ac:dyDescent="0.2">
      <c r="A7907" s="80">
        <v>42698</v>
      </c>
      <c r="B7907" s="81">
        <v>15</v>
      </c>
      <c r="H7907" s="501">
        <v>107.804</v>
      </c>
    </row>
    <row r="7908" spans="1:8" x14ac:dyDescent="0.2">
      <c r="A7908" s="80">
        <v>42698</v>
      </c>
      <c r="B7908" s="81">
        <v>16</v>
      </c>
      <c r="H7908" s="501">
        <v>108.33599999999998</v>
      </c>
    </row>
    <row r="7909" spans="1:8" x14ac:dyDescent="0.2">
      <c r="A7909" s="80">
        <v>42698</v>
      </c>
      <c r="B7909" s="81">
        <v>17</v>
      </c>
      <c r="H7909" s="501">
        <v>109.16400000000002</v>
      </c>
    </row>
    <row r="7910" spans="1:8" x14ac:dyDescent="0.2">
      <c r="A7910" s="80">
        <v>42698</v>
      </c>
      <c r="B7910" s="81">
        <v>18</v>
      </c>
      <c r="H7910" s="501">
        <v>113.82400000000001</v>
      </c>
    </row>
    <row r="7911" spans="1:8" x14ac:dyDescent="0.2">
      <c r="A7911" s="80">
        <v>42698</v>
      </c>
      <c r="B7911" s="81">
        <v>19</v>
      </c>
      <c r="H7911" s="501">
        <v>109.56400000000001</v>
      </c>
    </row>
    <row r="7912" spans="1:8" x14ac:dyDescent="0.2">
      <c r="A7912" s="80">
        <v>42698</v>
      </c>
      <c r="B7912" s="81">
        <v>20</v>
      </c>
      <c r="H7912" s="501">
        <v>105.70800000000001</v>
      </c>
    </row>
    <row r="7913" spans="1:8" x14ac:dyDescent="0.2">
      <c r="A7913" s="80">
        <v>42698</v>
      </c>
      <c r="B7913" s="81">
        <v>21</v>
      </c>
      <c r="H7913" s="501">
        <v>103.25600000000001</v>
      </c>
    </row>
    <row r="7914" spans="1:8" x14ac:dyDescent="0.2">
      <c r="A7914" s="80">
        <v>42698</v>
      </c>
      <c r="B7914" s="81">
        <v>22</v>
      </c>
      <c r="H7914" s="501">
        <v>101.048</v>
      </c>
    </row>
    <row r="7915" spans="1:8" x14ac:dyDescent="0.2">
      <c r="A7915" s="80">
        <v>42698</v>
      </c>
      <c r="B7915" s="81">
        <v>23</v>
      </c>
      <c r="H7915" s="501">
        <v>96.899999999999991</v>
      </c>
    </row>
    <row r="7916" spans="1:8" x14ac:dyDescent="0.2">
      <c r="A7916" s="80">
        <v>42698</v>
      </c>
      <c r="B7916" s="81">
        <v>24</v>
      </c>
      <c r="H7916" s="501">
        <v>91.828000000000003</v>
      </c>
    </row>
    <row r="7917" spans="1:8" x14ac:dyDescent="0.2">
      <c r="A7917" s="80">
        <v>42699</v>
      </c>
      <c r="B7917" s="81">
        <v>1</v>
      </c>
      <c r="H7917" s="501">
        <v>87.155999999999992</v>
      </c>
    </row>
    <row r="7918" spans="1:8" x14ac:dyDescent="0.2">
      <c r="A7918" s="80">
        <v>42699</v>
      </c>
      <c r="B7918" s="81">
        <v>2</v>
      </c>
      <c r="H7918" s="501">
        <v>84.003999999999991</v>
      </c>
    </row>
    <row r="7919" spans="1:8" x14ac:dyDescent="0.2">
      <c r="A7919" s="80">
        <v>42699</v>
      </c>
      <c r="B7919" s="81">
        <v>3</v>
      </c>
      <c r="H7919" s="501">
        <v>81.651999999999987</v>
      </c>
    </row>
    <row r="7920" spans="1:8" x14ac:dyDescent="0.2">
      <c r="A7920" s="80">
        <v>42699</v>
      </c>
      <c r="B7920" s="81">
        <v>4</v>
      </c>
      <c r="H7920" s="501">
        <v>81.004000000000005</v>
      </c>
    </row>
    <row r="7921" spans="1:8" x14ac:dyDescent="0.2">
      <c r="A7921" s="80">
        <v>42699</v>
      </c>
      <c r="B7921" s="81">
        <v>5</v>
      </c>
      <c r="H7921" s="501">
        <v>83.300000000000011</v>
      </c>
    </row>
    <row r="7922" spans="1:8" x14ac:dyDescent="0.2">
      <c r="A7922" s="80">
        <v>42699</v>
      </c>
      <c r="B7922" s="81">
        <v>6</v>
      </c>
      <c r="H7922" s="501">
        <v>90.375999999999991</v>
      </c>
    </row>
    <row r="7923" spans="1:8" x14ac:dyDescent="0.2">
      <c r="A7923" s="80">
        <v>42699</v>
      </c>
      <c r="B7923" s="81">
        <v>7</v>
      </c>
      <c r="H7923" s="501">
        <v>96.548000000000002</v>
      </c>
    </row>
    <row r="7924" spans="1:8" x14ac:dyDescent="0.2">
      <c r="A7924" s="80">
        <v>42699</v>
      </c>
      <c r="B7924" s="81">
        <v>8</v>
      </c>
      <c r="H7924" s="501">
        <v>100.072</v>
      </c>
    </row>
    <row r="7925" spans="1:8" x14ac:dyDescent="0.2">
      <c r="A7925" s="80">
        <v>42699</v>
      </c>
      <c r="B7925" s="81">
        <v>9</v>
      </c>
      <c r="H7925" s="501">
        <v>105.53200000000001</v>
      </c>
    </row>
    <row r="7926" spans="1:8" x14ac:dyDescent="0.2">
      <c r="A7926" s="80">
        <v>42699</v>
      </c>
      <c r="B7926" s="81">
        <v>10</v>
      </c>
      <c r="H7926" s="501">
        <v>109.88800000000001</v>
      </c>
    </row>
    <row r="7927" spans="1:8" x14ac:dyDescent="0.2">
      <c r="A7927" s="80">
        <v>42699</v>
      </c>
      <c r="B7927" s="81">
        <v>11</v>
      </c>
      <c r="H7927" s="501">
        <v>112.708</v>
      </c>
    </row>
    <row r="7928" spans="1:8" x14ac:dyDescent="0.2">
      <c r="A7928" s="80">
        <v>42699</v>
      </c>
      <c r="B7928" s="81">
        <v>12</v>
      </c>
      <c r="H7928" s="501">
        <v>113.828</v>
      </c>
    </row>
    <row r="7929" spans="1:8" x14ac:dyDescent="0.2">
      <c r="A7929" s="80">
        <v>42699</v>
      </c>
      <c r="B7929" s="81">
        <v>13</v>
      </c>
      <c r="H7929" s="501">
        <v>115.35200000000002</v>
      </c>
    </row>
    <row r="7930" spans="1:8" x14ac:dyDescent="0.2">
      <c r="A7930" s="80">
        <v>42699</v>
      </c>
      <c r="B7930" s="81">
        <v>14</v>
      </c>
      <c r="H7930" s="501">
        <v>116.41200000000001</v>
      </c>
    </row>
    <row r="7931" spans="1:8" x14ac:dyDescent="0.2">
      <c r="A7931" s="80">
        <v>42699</v>
      </c>
      <c r="B7931" s="81">
        <v>15</v>
      </c>
      <c r="H7931" s="501">
        <v>117.34399999999999</v>
      </c>
    </row>
    <row r="7932" spans="1:8" x14ac:dyDescent="0.2">
      <c r="A7932" s="80">
        <v>42699</v>
      </c>
      <c r="B7932" s="81">
        <v>16</v>
      </c>
      <c r="H7932" s="501">
        <v>118.05999999999997</v>
      </c>
    </row>
    <row r="7933" spans="1:8" x14ac:dyDescent="0.2">
      <c r="A7933" s="80">
        <v>42699</v>
      </c>
      <c r="B7933" s="81">
        <v>17</v>
      </c>
      <c r="H7933" s="501">
        <v>119.944</v>
      </c>
    </row>
    <row r="7934" spans="1:8" x14ac:dyDescent="0.2">
      <c r="A7934" s="80">
        <v>42699</v>
      </c>
      <c r="B7934" s="81">
        <v>18</v>
      </c>
      <c r="H7934" s="501">
        <v>127.896</v>
      </c>
    </row>
    <row r="7935" spans="1:8" x14ac:dyDescent="0.2">
      <c r="A7935" s="80">
        <v>42699</v>
      </c>
      <c r="B7935" s="81">
        <v>19</v>
      </c>
      <c r="H7935" s="501">
        <v>123.13199999999999</v>
      </c>
    </row>
    <row r="7936" spans="1:8" x14ac:dyDescent="0.2">
      <c r="A7936" s="80">
        <v>42699</v>
      </c>
      <c r="B7936" s="81">
        <v>20</v>
      </c>
      <c r="H7936" s="501">
        <v>118.352</v>
      </c>
    </row>
    <row r="7937" spans="1:8" x14ac:dyDescent="0.2">
      <c r="A7937" s="80">
        <v>42699</v>
      </c>
      <c r="B7937" s="81">
        <v>21</v>
      </c>
      <c r="H7937" s="501">
        <v>114.71199999999999</v>
      </c>
    </row>
    <row r="7938" spans="1:8" x14ac:dyDescent="0.2">
      <c r="A7938" s="80">
        <v>42699</v>
      </c>
      <c r="B7938" s="81">
        <v>22</v>
      </c>
      <c r="H7938" s="501">
        <v>109.94799999999999</v>
      </c>
    </row>
    <row r="7939" spans="1:8" x14ac:dyDescent="0.2">
      <c r="A7939" s="80">
        <v>42699</v>
      </c>
      <c r="B7939" s="81">
        <v>23</v>
      </c>
      <c r="H7939" s="501">
        <v>101.90000000000002</v>
      </c>
    </row>
    <row r="7940" spans="1:8" x14ac:dyDescent="0.2">
      <c r="A7940" s="80">
        <v>42699</v>
      </c>
      <c r="B7940" s="81">
        <v>24</v>
      </c>
      <c r="H7940" s="501">
        <v>93.775999999999996</v>
      </c>
    </row>
    <row r="7941" spans="1:8" x14ac:dyDescent="0.2">
      <c r="A7941" s="80">
        <v>42700</v>
      </c>
      <c r="B7941" s="81">
        <v>1</v>
      </c>
      <c r="H7941" s="501">
        <v>87.864000000000004</v>
      </c>
    </row>
    <row r="7942" spans="1:8" x14ac:dyDescent="0.2">
      <c r="A7942" s="80">
        <v>42700</v>
      </c>
      <c r="B7942" s="81">
        <v>2</v>
      </c>
      <c r="H7942" s="501">
        <v>84.164000000000001</v>
      </c>
    </row>
    <row r="7943" spans="1:8" x14ac:dyDescent="0.2">
      <c r="A7943" s="80">
        <v>42700</v>
      </c>
      <c r="B7943" s="81">
        <v>3</v>
      </c>
      <c r="H7943" s="501">
        <v>81.524000000000001</v>
      </c>
    </row>
    <row r="7944" spans="1:8" x14ac:dyDescent="0.2">
      <c r="A7944" s="80">
        <v>42700</v>
      </c>
      <c r="B7944" s="81">
        <v>4</v>
      </c>
      <c r="H7944" s="501">
        <v>80.63600000000001</v>
      </c>
    </row>
    <row r="7945" spans="1:8" x14ac:dyDescent="0.2">
      <c r="A7945" s="80">
        <v>42700</v>
      </c>
      <c r="B7945" s="81">
        <v>5</v>
      </c>
      <c r="H7945" s="501">
        <v>81.940000000000012</v>
      </c>
    </row>
    <row r="7946" spans="1:8" x14ac:dyDescent="0.2">
      <c r="A7946" s="80">
        <v>42700</v>
      </c>
      <c r="B7946" s="81">
        <v>6</v>
      </c>
      <c r="H7946" s="501">
        <v>85.731999999999999</v>
      </c>
    </row>
    <row r="7947" spans="1:8" x14ac:dyDescent="0.2">
      <c r="A7947" s="80">
        <v>42700</v>
      </c>
      <c r="B7947" s="81">
        <v>7</v>
      </c>
      <c r="H7947" s="501">
        <v>89.940000000000012</v>
      </c>
    </row>
    <row r="7948" spans="1:8" x14ac:dyDescent="0.2">
      <c r="A7948" s="80">
        <v>42700</v>
      </c>
      <c r="B7948" s="81">
        <v>8</v>
      </c>
      <c r="H7948" s="501">
        <v>93.72399999999999</v>
      </c>
    </row>
    <row r="7949" spans="1:8" x14ac:dyDescent="0.2">
      <c r="A7949" s="80">
        <v>42700</v>
      </c>
      <c r="B7949" s="81">
        <v>9</v>
      </c>
      <c r="H7949" s="501">
        <v>99.775999999999996</v>
      </c>
    </row>
    <row r="7950" spans="1:8" x14ac:dyDescent="0.2">
      <c r="A7950" s="80">
        <v>42700</v>
      </c>
      <c r="B7950" s="81">
        <v>10</v>
      </c>
      <c r="H7950" s="501">
        <v>104.84399999999999</v>
      </c>
    </row>
    <row r="7951" spans="1:8" x14ac:dyDescent="0.2">
      <c r="A7951" s="80">
        <v>42700</v>
      </c>
      <c r="B7951" s="81">
        <v>11</v>
      </c>
      <c r="H7951" s="501">
        <v>105.7</v>
      </c>
    </row>
    <row r="7952" spans="1:8" x14ac:dyDescent="0.2">
      <c r="A7952" s="80">
        <v>42700</v>
      </c>
      <c r="B7952" s="81">
        <v>12</v>
      </c>
      <c r="H7952" s="501">
        <v>107.46799999999999</v>
      </c>
    </row>
    <row r="7953" spans="1:8" x14ac:dyDescent="0.2">
      <c r="A7953" s="80">
        <v>42700</v>
      </c>
      <c r="B7953" s="81">
        <v>13</v>
      </c>
      <c r="H7953" s="501">
        <v>109.496</v>
      </c>
    </row>
    <row r="7954" spans="1:8" x14ac:dyDescent="0.2">
      <c r="A7954" s="80">
        <v>42700</v>
      </c>
      <c r="B7954" s="81">
        <v>14</v>
      </c>
      <c r="H7954" s="501">
        <v>110.16</v>
      </c>
    </row>
    <row r="7955" spans="1:8" x14ac:dyDescent="0.2">
      <c r="A7955" s="80">
        <v>42700</v>
      </c>
      <c r="B7955" s="81">
        <v>15</v>
      </c>
      <c r="H7955" s="501">
        <v>113.44799999999999</v>
      </c>
    </row>
    <row r="7956" spans="1:8" x14ac:dyDescent="0.2">
      <c r="A7956" s="80">
        <v>42700</v>
      </c>
      <c r="B7956" s="81">
        <v>16</v>
      </c>
      <c r="H7956" s="501">
        <v>111.43599999999999</v>
      </c>
    </row>
    <row r="7957" spans="1:8" x14ac:dyDescent="0.2">
      <c r="A7957" s="80">
        <v>42700</v>
      </c>
      <c r="B7957" s="81">
        <v>17</v>
      </c>
      <c r="H7957" s="501">
        <v>117.51599999999999</v>
      </c>
    </row>
    <row r="7958" spans="1:8" x14ac:dyDescent="0.2">
      <c r="A7958" s="80">
        <v>42700</v>
      </c>
      <c r="B7958" s="81">
        <v>18</v>
      </c>
      <c r="H7958" s="501">
        <v>124.72400000000002</v>
      </c>
    </row>
    <row r="7959" spans="1:8" x14ac:dyDescent="0.2">
      <c r="A7959" s="80">
        <v>42700</v>
      </c>
      <c r="B7959" s="81">
        <v>19</v>
      </c>
      <c r="H7959" s="501">
        <v>123.20799999999998</v>
      </c>
    </row>
    <row r="7960" spans="1:8" x14ac:dyDescent="0.2">
      <c r="A7960" s="80">
        <v>42700</v>
      </c>
      <c r="B7960" s="81">
        <v>20</v>
      </c>
      <c r="H7960" s="501">
        <v>121.39999999999999</v>
      </c>
    </row>
    <row r="7961" spans="1:8" x14ac:dyDescent="0.2">
      <c r="A7961" s="80">
        <v>42700</v>
      </c>
      <c r="B7961" s="81">
        <v>21</v>
      </c>
      <c r="H7961" s="501">
        <v>118.59199999999997</v>
      </c>
    </row>
    <row r="7962" spans="1:8" x14ac:dyDescent="0.2">
      <c r="A7962" s="80">
        <v>42700</v>
      </c>
      <c r="B7962" s="81">
        <v>22</v>
      </c>
      <c r="H7962" s="501">
        <v>113.94799999999998</v>
      </c>
    </row>
    <row r="7963" spans="1:8" x14ac:dyDescent="0.2">
      <c r="A7963" s="80">
        <v>42700</v>
      </c>
      <c r="B7963" s="81">
        <v>23</v>
      </c>
      <c r="H7963" s="501">
        <v>106.008</v>
      </c>
    </row>
    <row r="7964" spans="1:8" x14ac:dyDescent="0.2">
      <c r="A7964" s="80">
        <v>42700</v>
      </c>
      <c r="B7964" s="81">
        <v>24</v>
      </c>
      <c r="H7964" s="501">
        <v>98.163999999999987</v>
      </c>
    </row>
    <row r="7965" spans="1:8" x14ac:dyDescent="0.2">
      <c r="A7965" s="80">
        <v>42701</v>
      </c>
      <c r="B7965" s="81">
        <v>1</v>
      </c>
      <c r="H7965" s="501">
        <v>91.068000000000026</v>
      </c>
    </row>
    <row r="7966" spans="1:8" x14ac:dyDescent="0.2">
      <c r="A7966" s="80">
        <v>42701</v>
      </c>
      <c r="B7966" s="81">
        <v>2</v>
      </c>
      <c r="H7966" s="501">
        <v>86.472000000000008</v>
      </c>
    </row>
    <row r="7967" spans="1:8" x14ac:dyDescent="0.2">
      <c r="A7967" s="80">
        <v>42701</v>
      </c>
      <c r="B7967" s="81">
        <v>3</v>
      </c>
      <c r="H7967" s="501">
        <v>83.471999999999994</v>
      </c>
    </row>
    <row r="7968" spans="1:8" x14ac:dyDescent="0.2">
      <c r="A7968" s="80">
        <v>42701</v>
      </c>
      <c r="B7968" s="81">
        <v>4</v>
      </c>
      <c r="H7968" s="501">
        <v>81.988</v>
      </c>
    </row>
    <row r="7969" spans="1:8" x14ac:dyDescent="0.2">
      <c r="A7969" s="80">
        <v>42701</v>
      </c>
      <c r="B7969" s="81">
        <v>5</v>
      </c>
      <c r="H7969" s="501">
        <v>81.787999999999997</v>
      </c>
    </row>
    <row r="7970" spans="1:8" x14ac:dyDescent="0.2">
      <c r="A7970" s="80">
        <v>42701</v>
      </c>
      <c r="B7970" s="81">
        <v>6</v>
      </c>
      <c r="H7970" s="501">
        <v>84.244</v>
      </c>
    </row>
    <row r="7971" spans="1:8" x14ac:dyDescent="0.2">
      <c r="A7971" s="80">
        <v>42701</v>
      </c>
      <c r="B7971" s="81">
        <v>7</v>
      </c>
      <c r="H7971" s="501">
        <v>88.27600000000001</v>
      </c>
    </row>
    <row r="7972" spans="1:8" x14ac:dyDescent="0.2">
      <c r="A7972" s="80">
        <v>42701</v>
      </c>
      <c r="B7972" s="81">
        <v>8</v>
      </c>
      <c r="H7972" s="501">
        <v>91.352000000000004</v>
      </c>
    </row>
    <row r="7973" spans="1:8" x14ac:dyDescent="0.2">
      <c r="A7973" s="80">
        <v>42701</v>
      </c>
      <c r="B7973" s="81">
        <v>9</v>
      </c>
      <c r="H7973" s="501">
        <v>98.804000000000002</v>
      </c>
    </row>
    <row r="7974" spans="1:8" x14ac:dyDescent="0.2">
      <c r="A7974" s="80">
        <v>42701</v>
      </c>
      <c r="B7974" s="81">
        <v>10</v>
      </c>
      <c r="H7974" s="501">
        <v>104.27600000000001</v>
      </c>
    </row>
    <row r="7975" spans="1:8" x14ac:dyDescent="0.2">
      <c r="A7975" s="80">
        <v>42701</v>
      </c>
      <c r="B7975" s="81">
        <v>11</v>
      </c>
      <c r="H7975" s="501">
        <v>109.324</v>
      </c>
    </row>
    <row r="7976" spans="1:8" x14ac:dyDescent="0.2">
      <c r="A7976" s="80">
        <v>42701</v>
      </c>
      <c r="B7976" s="81">
        <v>12</v>
      </c>
      <c r="H7976" s="501">
        <v>111.42</v>
      </c>
    </row>
    <row r="7977" spans="1:8" x14ac:dyDescent="0.2">
      <c r="A7977" s="80">
        <v>42701</v>
      </c>
      <c r="B7977" s="81">
        <v>13</v>
      </c>
      <c r="H7977" s="501">
        <v>111.464</v>
      </c>
    </row>
    <row r="7978" spans="1:8" x14ac:dyDescent="0.2">
      <c r="A7978" s="80">
        <v>42701</v>
      </c>
      <c r="B7978" s="81">
        <v>14</v>
      </c>
      <c r="H7978" s="501">
        <v>110.68799999999999</v>
      </c>
    </row>
    <row r="7979" spans="1:8" x14ac:dyDescent="0.2">
      <c r="A7979" s="80">
        <v>42701</v>
      </c>
      <c r="B7979" s="81">
        <v>15</v>
      </c>
      <c r="H7979" s="501">
        <v>109.97999999999999</v>
      </c>
    </row>
    <row r="7980" spans="1:8" x14ac:dyDescent="0.2">
      <c r="A7980" s="80">
        <v>42701</v>
      </c>
      <c r="B7980" s="81">
        <v>16</v>
      </c>
      <c r="H7980" s="501">
        <v>108.88</v>
      </c>
    </row>
    <row r="7981" spans="1:8" x14ac:dyDescent="0.2">
      <c r="A7981" s="80">
        <v>42701</v>
      </c>
      <c r="B7981" s="81">
        <v>17</v>
      </c>
      <c r="H7981" s="501">
        <v>114.672</v>
      </c>
    </row>
    <row r="7982" spans="1:8" x14ac:dyDescent="0.2">
      <c r="A7982" s="80">
        <v>42701</v>
      </c>
      <c r="B7982" s="81">
        <v>18</v>
      </c>
      <c r="H7982" s="501">
        <v>126.94799999999998</v>
      </c>
    </row>
    <row r="7983" spans="1:8" x14ac:dyDescent="0.2">
      <c r="A7983" s="80">
        <v>42701</v>
      </c>
      <c r="B7983" s="81">
        <v>19</v>
      </c>
      <c r="H7983" s="501">
        <v>127.792</v>
      </c>
    </row>
    <row r="7984" spans="1:8" x14ac:dyDescent="0.2">
      <c r="A7984" s="80">
        <v>42701</v>
      </c>
      <c r="B7984" s="81">
        <v>20</v>
      </c>
      <c r="H7984" s="501">
        <v>126.85599999999999</v>
      </c>
    </row>
    <row r="7985" spans="1:8" x14ac:dyDescent="0.2">
      <c r="A7985" s="80">
        <v>42701</v>
      </c>
      <c r="B7985" s="81">
        <v>21</v>
      </c>
      <c r="H7985" s="501">
        <v>123.71599999999999</v>
      </c>
    </row>
    <row r="7986" spans="1:8" x14ac:dyDescent="0.2">
      <c r="A7986" s="80">
        <v>42701</v>
      </c>
      <c r="B7986" s="81">
        <v>22</v>
      </c>
      <c r="H7986" s="501">
        <v>117.792</v>
      </c>
    </row>
    <row r="7987" spans="1:8" x14ac:dyDescent="0.2">
      <c r="A7987" s="80">
        <v>42701</v>
      </c>
      <c r="B7987" s="81">
        <v>23</v>
      </c>
      <c r="H7987" s="501">
        <v>108.43600000000001</v>
      </c>
    </row>
    <row r="7988" spans="1:8" x14ac:dyDescent="0.2">
      <c r="A7988" s="80">
        <v>42701</v>
      </c>
      <c r="B7988" s="81">
        <v>24</v>
      </c>
      <c r="H7988" s="501">
        <v>99.212000000000003</v>
      </c>
    </row>
    <row r="7989" spans="1:8" x14ac:dyDescent="0.2">
      <c r="A7989" s="80">
        <v>42702</v>
      </c>
      <c r="B7989" s="81">
        <v>1</v>
      </c>
      <c r="H7989" s="501">
        <v>92.292000000000002</v>
      </c>
    </row>
    <row r="7990" spans="1:8" x14ac:dyDescent="0.2">
      <c r="A7990" s="80">
        <v>42702</v>
      </c>
      <c r="B7990" s="81">
        <v>2</v>
      </c>
      <c r="H7990" s="501">
        <v>88.387999999999991</v>
      </c>
    </row>
    <row r="7991" spans="1:8" x14ac:dyDescent="0.2">
      <c r="A7991" s="80">
        <v>42702</v>
      </c>
      <c r="B7991" s="81">
        <v>3</v>
      </c>
      <c r="H7991" s="501">
        <v>86.115999999999985</v>
      </c>
    </row>
    <row r="7992" spans="1:8" x14ac:dyDescent="0.2">
      <c r="A7992" s="80">
        <v>42702</v>
      </c>
      <c r="B7992" s="81">
        <v>4</v>
      </c>
      <c r="H7992" s="501">
        <v>86.064000000000007</v>
      </c>
    </row>
    <row r="7993" spans="1:8" x14ac:dyDescent="0.2">
      <c r="A7993" s="80">
        <v>42702</v>
      </c>
      <c r="B7993" s="81">
        <v>5</v>
      </c>
      <c r="H7993" s="501">
        <v>89.86</v>
      </c>
    </row>
    <row r="7994" spans="1:8" x14ac:dyDescent="0.2">
      <c r="A7994" s="80">
        <v>42702</v>
      </c>
      <c r="B7994" s="81">
        <v>6</v>
      </c>
      <c r="H7994" s="501">
        <v>99.595999999999989</v>
      </c>
    </row>
    <row r="7995" spans="1:8" x14ac:dyDescent="0.2">
      <c r="A7995" s="80">
        <v>42702</v>
      </c>
      <c r="B7995" s="81">
        <v>7</v>
      </c>
      <c r="H7995" s="501">
        <v>112.83200000000001</v>
      </c>
    </row>
    <row r="7996" spans="1:8" x14ac:dyDescent="0.2">
      <c r="A7996" s="80">
        <v>42702</v>
      </c>
      <c r="B7996" s="81">
        <v>8</v>
      </c>
      <c r="H7996" s="501">
        <v>120.53599999999997</v>
      </c>
    </row>
    <row r="7997" spans="1:8" x14ac:dyDescent="0.2">
      <c r="A7997" s="80">
        <v>42702</v>
      </c>
      <c r="B7997" s="81">
        <v>9</v>
      </c>
      <c r="H7997" s="501">
        <v>125.70399999999999</v>
      </c>
    </row>
    <row r="7998" spans="1:8" x14ac:dyDescent="0.2">
      <c r="A7998" s="80">
        <v>42702</v>
      </c>
      <c r="B7998" s="81">
        <v>10</v>
      </c>
      <c r="H7998" s="501">
        <v>128.08000000000001</v>
      </c>
    </row>
    <row r="7999" spans="1:8" x14ac:dyDescent="0.2">
      <c r="A7999" s="80">
        <v>42702</v>
      </c>
      <c r="B7999" s="81">
        <v>11</v>
      </c>
      <c r="H7999" s="501">
        <v>128.02000000000001</v>
      </c>
    </row>
    <row r="8000" spans="1:8" x14ac:dyDescent="0.2">
      <c r="A8000" s="80">
        <v>42702</v>
      </c>
      <c r="B8000" s="81">
        <v>12</v>
      </c>
      <c r="H8000" s="501">
        <v>127.67599999999999</v>
      </c>
    </row>
    <row r="8001" spans="1:8" x14ac:dyDescent="0.2">
      <c r="A8001" s="80">
        <v>42702</v>
      </c>
      <c r="B8001" s="81">
        <v>13</v>
      </c>
      <c r="H8001" s="501">
        <v>127.264</v>
      </c>
    </row>
    <row r="8002" spans="1:8" x14ac:dyDescent="0.2">
      <c r="A8002" s="80">
        <v>42702</v>
      </c>
      <c r="B8002" s="81">
        <v>14</v>
      </c>
      <c r="H8002" s="501">
        <v>125.84399999999999</v>
      </c>
    </row>
    <row r="8003" spans="1:8" x14ac:dyDescent="0.2">
      <c r="A8003" s="80">
        <v>42702</v>
      </c>
      <c r="B8003" s="81">
        <v>15</v>
      </c>
      <c r="H8003" s="501">
        <v>126.28000000000002</v>
      </c>
    </row>
    <row r="8004" spans="1:8" x14ac:dyDescent="0.2">
      <c r="A8004" s="80">
        <v>42702</v>
      </c>
      <c r="B8004" s="81">
        <v>16</v>
      </c>
      <c r="H8004" s="501">
        <v>126.72</v>
      </c>
    </row>
    <row r="8005" spans="1:8" x14ac:dyDescent="0.2">
      <c r="A8005" s="80">
        <v>42702</v>
      </c>
      <c r="B8005" s="81">
        <v>17</v>
      </c>
      <c r="H8005" s="501">
        <v>131.904</v>
      </c>
    </row>
    <row r="8006" spans="1:8" x14ac:dyDescent="0.2">
      <c r="A8006" s="80">
        <v>42702</v>
      </c>
      <c r="B8006" s="81">
        <v>18</v>
      </c>
      <c r="H8006" s="501">
        <v>143.19730000000001</v>
      </c>
    </row>
    <row r="8007" spans="1:8" x14ac:dyDescent="0.2">
      <c r="A8007" s="80">
        <v>42702</v>
      </c>
      <c r="B8007" s="81">
        <v>19</v>
      </c>
      <c r="H8007" s="501">
        <v>140.7414</v>
      </c>
    </row>
    <row r="8008" spans="1:8" x14ac:dyDescent="0.2">
      <c r="A8008" s="80">
        <v>42702</v>
      </c>
      <c r="B8008" s="81">
        <v>20</v>
      </c>
      <c r="H8008" s="501">
        <v>136.84779999999998</v>
      </c>
    </row>
    <row r="8009" spans="1:8" x14ac:dyDescent="0.2">
      <c r="A8009" s="80">
        <v>42702</v>
      </c>
      <c r="B8009" s="81">
        <v>21</v>
      </c>
      <c r="H8009" s="501">
        <v>132.89789999999996</v>
      </c>
    </row>
    <row r="8010" spans="1:8" x14ac:dyDescent="0.2">
      <c r="A8010" s="80">
        <v>42702</v>
      </c>
      <c r="B8010" s="81">
        <v>22</v>
      </c>
      <c r="H8010" s="501">
        <v>124.613</v>
      </c>
    </row>
    <row r="8011" spans="1:8" x14ac:dyDescent="0.2">
      <c r="A8011" s="80">
        <v>42702</v>
      </c>
      <c r="B8011" s="81">
        <v>23</v>
      </c>
      <c r="H8011" s="501">
        <v>112.67200000000001</v>
      </c>
    </row>
    <row r="8012" spans="1:8" x14ac:dyDescent="0.2">
      <c r="A8012" s="80">
        <v>42702</v>
      </c>
      <c r="B8012" s="81">
        <v>24</v>
      </c>
      <c r="H8012" s="501">
        <v>101.288</v>
      </c>
    </row>
    <row r="8013" spans="1:8" x14ac:dyDescent="0.2">
      <c r="A8013" s="80">
        <v>42703</v>
      </c>
      <c r="B8013" s="81">
        <v>1</v>
      </c>
      <c r="H8013" s="501">
        <v>93.548000000000002</v>
      </c>
    </row>
    <row r="8014" spans="1:8" x14ac:dyDescent="0.2">
      <c r="A8014" s="80">
        <v>42703</v>
      </c>
      <c r="B8014" s="81">
        <v>2</v>
      </c>
      <c r="H8014" s="501">
        <v>88.771999999999991</v>
      </c>
    </row>
    <row r="8015" spans="1:8" x14ac:dyDescent="0.2">
      <c r="A8015" s="80">
        <v>42703</v>
      </c>
      <c r="B8015" s="81">
        <v>3</v>
      </c>
      <c r="H8015" s="501">
        <v>86.036000000000001</v>
      </c>
    </row>
    <row r="8016" spans="1:8" x14ac:dyDescent="0.2">
      <c r="A8016" s="80">
        <v>42703</v>
      </c>
      <c r="B8016" s="81">
        <v>4</v>
      </c>
      <c r="H8016" s="501">
        <v>85.044000000000011</v>
      </c>
    </row>
    <row r="8017" spans="1:8" x14ac:dyDescent="0.2">
      <c r="A8017" s="80">
        <v>42703</v>
      </c>
      <c r="B8017" s="81">
        <v>5</v>
      </c>
      <c r="H8017" s="501">
        <v>88.948000000000008</v>
      </c>
    </row>
    <row r="8018" spans="1:8" x14ac:dyDescent="0.2">
      <c r="A8018" s="80">
        <v>42703</v>
      </c>
      <c r="B8018" s="81">
        <v>6</v>
      </c>
      <c r="H8018" s="501">
        <v>99.1</v>
      </c>
    </row>
    <row r="8019" spans="1:8" x14ac:dyDescent="0.2">
      <c r="A8019" s="80">
        <v>42703</v>
      </c>
      <c r="B8019" s="81">
        <v>7</v>
      </c>
      <c r="H8019" s="501">
        <v>113.428</v>
      </c>
    </row>
    <row r="8020" spans="1:8" x14ac:dyDescent="0.2">
      <c r="A8020" s="80">
        <v>42703</v>
      </c>
      <c r="B8020" s="81">
        <v>8</v>
      </c>
      <c r="H8020" s="501">
        <v>120.276</v>
      </c>
    </row>
    <row r="8021" spans="1:8" x14ac:dyDescent="0.2">
      <c r="A8021" s="80">
        <v>42703</v>
      </c>
      <c r="B8021" s="81">
        <v>9</v>
      </c>
      <c r="H8021" s="501">
        <v>123.77600000000001</v>
      </c>
    </row>
    <row r="8022" spans="1:8" x14ac:dyDescent="0.2">
      <c r="A8022" s="80">
        <v>42703</v>
      </c>
      <c r="B8022" s="81">
        <v>10</v>
      </c>
      <c r="H8022" s="501">
        <v>126.31199999999998</v>
      </c>
    </row>
    <row r="8023" spans="1:8" x14ac:dyDescent="0.2">
      <c r="A8023" s="80">
        <v>42703</v>
      </c>
      <c r="B8023" s="81">
        <v>11</v>
      </c>
      <c r="H8023" s="501">
        <v>128.35599999999999</v>
      </c>
    </row>
    <row r="8024" spans="1:8" x14ac:dyDescent="0.2">
      <c r="A8024" s="80">
        <v>42703</v>
      </c>
      <c r="B8024" s="81">
        <v>12</v>
      </c>
      <c r="H8024" s="501">
        <v>128.172</v>
      </c>
    </row>
    <row r="8025" spans="1:8" x14ac:dyDescent="0.2">
      <c r="A8025" s="80">
        <v>42703</v>
      </c>
      <c r="B8025" s="81">
        <v>13</v>
      </c>
      <c r="H8025" s="501">
        <v>128.036</v>
      </c>
    </row>
    <row r="8026" spans="1:8" x14ac:dyDescent="0.2">
      <c r="A8026" s="80">
        <v>42703</v>
      </c>
      <c r="B8026" s="81">
        <v>14</v>
      </c>
      <c r="H8026" s="501">
        <v>127.768</v>
      </c>
    </row>
    <row r="8027" spans="1:8" x14ac:dyDescent="0.2">
      <c r="A8027" s="80">
        <v>42703</v>
      </c>
      <c r="B8027" s="81">
        <v>15</v>
      </c>
      <c r="H8027" s="501">
        <v>128.84</v>
      </c>
    </row>
    <row r="8028" spans="1:8" x14ac:dyDescent="0.2">
      <c r="A8028" s="80">
        <v>42703</v>
      </c>
      <c r="B8028" s="81">
        <v>16</v>
      </c>
      <c r="H8028" s="501">
        <v>128.82000000000002</v>
      </c>
    </row>
    <row r="8029" spans="1:8" x14ac:dyDescent="0.2">
      <c r="A8029" s="80">
        <v>42703</v>
      </c>
      <c r="B8029" s="81">
        <v>17</v>
      </c>
      <c r="H8029" s="501">
        <v>132.928</v>
      </c>
    </row>
    <row r="8030" spans="1:8" x14ac:dyDescent="0.2">
      <c r="A8030" s="80">
        <v>42703</v>
      </c>
      <c r="B8030" s="81">
        <v>18</v>
      </c>
      <c r="H8030" s="501">
        <v>143.71350000000001</v>
      </c>
    </row>
    <row r="8031" spans="1:8" x14ac:dyDescent="0.2">
      <c r="A8031" s="80">
        <v>42703</v>
      </c>
      <c r="B8031" s="81">
        <v>19</v>
      </c>
      <c r="H8031" s="501">
        <v>142.65990000000002</v>
      </c>
    </row>
    <row r="8032" spans="1:8" x14ac:dyDescent="0.2">
      <c r="A8032" s="80">
        <v>42703</v>
      </c>
      <c r="B8032" s="81">
        <v>20</v>
      </c>
      <c r="H8032" s="501">
        <v>138.53220000000002</v>
      </c>
    </row>
    <row r="8033" spans="1:8" x14ac:dyDescent="0.2">
      <c r="A8033" s="80">
        <v>42703</v>
      </c>
      <c r="B8033" s="81">
        <v>21</v>
      </c>
      <c r="H8033" s="501">
        <v>133.9949</v>
      </c>
    </row>
    <row r="8034" spans="1:8" x14ac:dyDescent="0.2">
      <c r="A8034" s="80">
        <v>42703</v>
      </c>
      <c r="B8034" s="81">
        <v>22</v>
      </c>
      <c r="H8034" s="501">
        <v>126.68500000000002</v>
      </c>
    </row>
    <row r="8035" spans="1:8" x14ac:dyDescent="0.2">
      <c r="A8035" s="80">
        <v>42703</v>
      </c>
      <c r="B8035" s="81">
        <v>23</v>
      </c>
      <c r="H8035" s="501">
        <v>113.19200000000001</v>
      </c>
    </row>
    <row r="8036" spans="1:8" x14ac:dyDescent="0.2">
      <c r="A8036" s="80">
        <v>42703</v>
      </c>
      <c r="B8036" s="81">
        <v>24</v>
      </c>
      <c r="H8036" s="501">
        <v>101.64000000000001</v>
      </c>
    </row>
    <row r="8037" spans="1:8" x14ac:dyDescent="0.2">
      <c r="A8037" s="80">
        <v>42704</v>
      </c>
      <c r="B8037" s="81">
        <v>1</v>
      </c>
      <c r="H8037" s="501">
        <v>94.067999999999998</v>
      </c>
    </row>
    <row r="8038" spans="1:8" x14ac:dyDescent="0.2">
      <c r="A8038" s="80">
        <v>42704</v>
      </c>
      <c r="B8038" s="81">
        <v>2</v>
      </c>
      <c r="H8038" s="501">
        <v>89.596000000000004</v>
      </c>
    </row>
    <row r="8039" spans="1:8" x14ac:dyDescent="0.2">
      <c r="A8039" s="80">
        <v>42704</v>
      </c>
      <c r="B8039" s="81">
        <v>3</v>
      </c>
      <c r="H8039" s="501">
        <v>87.047999999999988</v>
      </c>
    </row>
    <row r="8040" spans="1:8" x14ac:dyDescent="0.2">
      <c r="A8040" s="80">
        <v>42704</v>
      </c>
      <c r="B8040" s="81">
        <v>4</v>
      </c>
      <c r="H8040" s="501">
        <v>86.188000000000002</v>
      </c>
    </row>
    <row r="8041" spans="1:8" x14ac:dyDescent="0.2">
      <c r="A8041" s="80">
        <v>42704</v>
      </c>
      <c r="B8041" s="81">
        <v>5</v>
      </c>
      <c r="H8041" s="501">
        <v>89.083999999999989</v>
      </c>
    </row>
    <row r="8042" spans="1:8" x14ac:dyDescent="0.2">
      <c r="A8042" s="80">
        <v>42704</v>
      </c>
      <c r="B8042" s="81">
        <v>6</v>
      </c>
      <c r="H8042" s="501">
        <v>98.471999999999966</v>
      </c>
    </row>
    <row r="8043" spans="1:8" x14ac:dyDescent="0.2">
      <c r="A8043" s="80">
        <v>42704</v>
      </c>
      <c r="B8043" s="81">
        <v>7</v>
      </c>
      <c r="H8043" s="501">
        <v>113.408</v>
      </c>
    </row>
    <row r="8044" spans="1:8" x14ac:dyDescent="0.2">
      <c r="A8044" s="80">
        <v>42704</v>
      </c>
      <c r="B8044" s="81">
        <v>8</v>
      </c>
      <c r="H8044" s="501">
        <v>120.248</v>
      </c>
    </row>
    <row r="8045" spans="1:8" x14ac:dyDescent="0.2">
      <c r="A8045" s="80">
        <v>42704</v>
      </c>
      <c r="B8045" s="81">
        <v>9</v>
      </c>
      <c r="H8045" s="501">
        <v>123.79200000000002</v>
      </c>
    </row>
    <row r="8046" spans="1:8" x14ac:dyDescent="0.2">
      <c r="A8046" s="80">
        <v>42704</v>
      </c>
      <c r="B8046" s="81">
        <v>10</v>
      </c>
      <c r="H8046" s="501">
        <v>125.884</v>
      </c>
    </row>
    <row r="8047" spans="1:8" x14ac:dyDescent="0.2">
      <c r="A8047" s="80">
        <v>42704</v>
      </c>
      <c r="B8047" s="81">
        <v>11</v>
      </c>
      <c r="H8047" s="501">
        <v>127.42799999999998</v>
      </c>
    </row>
    <row r="8048" spans="1:8" x14ac:dyDescent="0.2">
      <c r="A8048" s="80">
        <v>42704</v>
      </c>
      <c r="B8048" s="81">
        <v>12</v>
      </c>
      <c r="H8048" s="501">
        <v>127.54</v>
      </c>
    </row>
    <row r="8049" spans="1:8" x14ac:dyDescent="0.2">
      <c r="A8049" s="80">
        <v>42704</v>
      </c>
      <c r="B8049" s="81">
        <v>13</v>
      </c>
      <c r="H8049" s="501">
        <v>127.08799999999999</v>
      </c>
    </row>
    <row r="8050" spans="1:8" x14ac:dyDescent="0.2">
      <c r="A8050" s="80">
        <v>42704</v>
      </c>
      <c r="B8050" s="81">
        <v>14</v>
      </c>
      <c r="H8050" s="501">
        <v>127.85600000000001</v>
      </c>
    </row>
    <row r="8051" spans="1:8" x14ac:dyDescent="0.2">
      <c r="A8051" s="80">
        <v>42704</v>
      </c>
      <c r="B8051" s="81">
        <v>15</v>
      </c>
      <c r="H8051" s="501">
        <v>128.15200000000002</v>
      </c>
    </row>
    <row r="8052" spans="1:8" x14ac:dyDescent="0.2">
      <c r="A8052" s="80">
        <v>42704</v>
      </c>
      <c r="B8052" s="81">
        <v>16</v>
      </c>
      <c r="H8052" s="501">
        <v>129.20400000000001</v>
      </c>
    </row>
    <row r="8053" spans="1:8" x14ac:dyDescent="0.2">
      <c r="A8053" s="80">
        <v>42704</v>
      </c>
      <c r="B8053" s="81">
        <v>17</v>
      </c>
      <c r="H8053" s="501">
        <v>134.03200000000001</v>
      </c>
    </row>
    <row r="8054" spans="1:8" x14ac:dyDescent="0.2">
      <c r="A8054" s="80">
        <v>42704</v>
      </c>
      <c r="B8054" s="81">
        <v>18</v>
      </c>
      <c r="H8054" s="501">
        <v>144.67999999999998</v>
      </c>
    </row>
    <row r="8055" spans="1:8" x14ac:dyDescent="0.2">
      <c r="A8055" s="80">
        <v>42704</v>
      </c>
      <c r="B8055" s="81">
        <v>19</v>
      </c>
      <c r="H8055" s="501">
        <v>141.73200000000003</v>
      </c>
    </row>
    <row r="8056" spans="1:8" x14ac:dyDescent="0.2">
      <c r="A8056" s="80">
        <v>42704</v>
      </c>
      <c r="B8056" s="81">
        <v>20</v>
      </c>
      <c r="H8056" s="501">
        <v>137.51749999999998</v>
      </c>
    </row>
    <row r="8057" spans="1:8" x14ac:dyDescent="0.2">
      <c r="A8057" s="80">
        <v>42704</v>
      </c>
      <c r="B8057" s="81">
        <v>21</v>
      </c>
      <c r="H8057" s="501">
        <v>133.04939999999999</v>
      </c>
    </row>
    <row r="8058" spans="1:8" x14ac:dyDescent="0.2">
      <c r="A8058" s="80">
        <v>42704</v>
      </c>
      <c r="B8058" s="81">
        <v>22</v>
      </c>
      <c r="H8058" s="501">
        <v>125.7415</v>
      </c>
    </row>
    <row r="8059" spans="1:8" x14ac:dyDescent="0.2">
      <c r="A8059" s="80">
        <v>42704</v>
      </c>
      <c r="B8059" s="81">
        <v>23</v>
      </c>
      <c r="H8059" s="501">
        <v>113.969095</v>
      </c>
    </row>
    <row r="8060" spans="1:8" x14ac:dyDescent="0.2">
      <c r="A8060" s="80">
        <v>42704</v>
      </c>
      <c r="B8060" s="81">
        <v>24</v>
      </c>
      <c r="H8060" s="501">
        <v>103.41520000000001</v>
      </c>
    </row>
    <row r="8061" spans="1:8" x14ac:dyDescent="0.2">
      <c r="A8061" s="80">
        <v>42705</v>
      </c>
      <c r="B8061" s="81">
        <v>1</v>
      </c>
      <c r="H8061" s="501">
        <v>95.191999999999993</v>
      </c>
    </row>
    <row r="8062" spans="1:8" x14ac:dyDescent="0.2">
      <c r="A8062" s="80">
        <v>42705</v>
      </c>
      <c r="B8062" s="81">
        <v>2</v>
      </c>
      <c r="H8062" s="501">
        <v>90.483999999999995</v>
      </c>
    </row>
    <row r="8063" spans="1:8" x14ac:dyDescent="0.2">
      <c r="A8063" s="80">
        <v>42705</v>
      </c>
      <c r="B8063" s="81">
        <v>3</v>
      </c>
      <c r="H8063" s="501">
        <v>87.548000000000002</v>
      </c>
    </row>
    <row r="8064" spans="1:8" x14ac:dyDescent="0.2">
      <c r="A8064" s="80">
        <v>42705</v>
      </c>
      <c r="B8064" s="81">
        <v>4</v>
      </c>
      <c r="H8064" s="501">
        <v>86.204000000000008</v>
      </c>
    </row>
    <row r="8065" spans="1:8" x14ac:dyDescent="0.2">
      <c r="A8065" s="80">
        <v>42705</v>
      </c>
      <c r="B8065" s="81">
        <v>5</v>
      </c>
      <c r="H8065" s="501">
        <v>89.275999999999996</v>
      </c>
    </row>
    <row r="8066" spans="1:8" x14ac:dyDescent="0.2">
      <c r="A8066" s="80">
        <v>42705</v>
      </c>
      <c r="B8066" s="81">
        <v>6</v>
      </c>
      <c r="H8066" s="501">
        <v>99.19</v>
      </c>
    </row>
    <row r="8067" spans="1:8" x14ac:dyDescent="0.2">
      <c r="A8067" s="80">
        <v>42705</v>
      </c>
      <c r="B8067" s="81">
        <v>7</v>
      </c>
      <c r="H8067" s="501">
        <v>112.63199999999999</v>
      </c>
    </row>
    <row r="8068" spans="1:8" x14ac:dyDescent="0.2">
      <c r="A8068" s="80">
        <v>42705</v>
      </c>
      <c r="B8068" s="81">
        <v>8</v>
      </c>
      <c r="H8068" s="501">
        <v>119.05399999999999</v>
      </c>
    </row>
    <row r="8069" spans="1:8" x14ac:dyDescent="0.2">
      <c r="A8069" s="80">
        <v>42705</v>
      </c>
      <c r="B8069" s="81">
        <v>9</v>
      </c>
      <c r="H8069" s="501">
        <v>123.78400000000001</v>
      </c>
    </row>
    <row r="8070" spans="1:8" x14ac:dyDescent="0.2">
      <c r="A8070" s="80">
        <v>42705</v>
      </c>
      <c r="B8070" s="81">
        <v>10</v>
      </c>
      <c r="H8070" s="501">
        <v>128.744</v>
      </c>
    </row>
    <row r="8071" spans="1:8" x14ac:dyDescent="0.2">
      <c r="A8071" s="80">
        <v>42705</v>
      </c>
      <c r="B8071" s="81">
        <v>11</v>
      </c>
      <c r="H8071" s="501">
        <v>128.244</v>
      </c>
    </row>
    <row r="8072" spans="1:8" x14ac:dyDescent="0.2">
      <c r="A8072" s="80">
        <v>42705</v>
      </c>
      <c r="B8072" s="81">
        <v>12</v>
      </c>
      <c r="H8072" s="501">
        <v>127.42600000000002</v>
      </c>
    </row>
    <row r="8073" spans="1:8" x14ac:dyDescent="0.2">
      <c r="A8073" s="80">
        <v>42705</v>
      </c>
      <c r="B8073" s="81">
        <v>13</v>
      </c>
      <c r="H8073" s="501">
        <v>126.92200000000001</v>
      </c>
    </row>
    <row r="8074" spans="1:8" x14ac:dyDescent="0.2">
      <c r="A8074" s="80">
        <v>42705</v>
      </c>
      <c r="B8074" s="81">
        <v>14</v>
      </c>
      <c r="H8074" s="501">
        <v>127.01999999999998</v>
      </c>
    </row>
    <row r="8075" spans="1:8" x14ac:dyDescent="0.2">
      <c r="A8075" s="80">
        <v>42705</v>
      </c>
      <c r="B8075" s="81">
        <v>15</v>
      </c>
      <c r="H8075" s="501">
        <v>127.99200000000003</v>
      </c>
    </row>
    <row r="8076" spans="1:8" x14ac:dyDescent="0.2">
      <c r="A8076" s="80">
        <v>42705</v>
      </c>
      <c r="B8076" s="81">
        <v>16</v>
      </c>
      <c r="H8076" s="501">
        <v>127.56599999999999</v>
      </c>
    </row>
    <row r="8077" spans="1:8" x14ac:dyDescent="0.2">
      <c r="A8077" s="80">
        <v>42705</v>
      </c>
      <c r="B8077" s="81">
        <v>17</v>
      </c>
      <c r="H8077" s="501">
        <v>132.86799999999999</v>
      </c>
    </row>
    <row r="8078" spans="1:8" x14ac:dyDescent="0.2">
      <c r="A8078" s="80">
        <v>42705</v>
      </c>
      <c r="B8078" s="81">
        <v>18</v>
      </c>
      <c r="H8078" s="501">
        <v>143.55199999999999</v>
      </c>
    </row>
    <row r="8079" spans="1:8" x14ac:dyDescent="0.2">
      <c r="A8079" s="80">
        <v>42705</v>
      </c>
      <c r="B8079" s="81">
        <v>19</v>
      </c>
      <c r="H8079" s="501">
        <v>140.90600000000001</v>
      </c>
    </row>
    <row r="8080" spans="1:8" x14ac:dyDescent="0.2">
      <c r="A8080" s="80">
        <v>42705</v>
      </c>
      <c r="B8080" s="81">
        <v>20</v>
      </c>
      <c r="H8080" s="501">
        <v>138.54</v>
      </c>
    </row>
    <row r="8081" spans="1:8" x14ac:dyDescent="0.2">
      <c r="A8081" s="80">
        <v>42705</v>
      </c>
      <c r="B8081" s="81">
        <v>21</v>
      </c>
      <c r="H8081" s="501">
        <v>134.952</v>
      </c>
    </row>
    <row r="8082" spans="1:8" x14ac:dyDescent="0.2">
      <c r="A8082" s="80">
        <v>42705</v>
      </c>
      <c r="B8082" s="81">
        <v>22</v>
      </c>
      <c r="H8082" s="501">
        <v>126.792</v>
      </c>
    </row>
    <row r="8083" spans="1:8" x14ac:dyDescent="0.2">
      <c r="A8083" s="80">
        <v>42705</v>
      </c>
      <c r="B8083" s="81">
        <v>23</v>
      </c>
      <c r="H8083" s="501">
        <v>115.12399999999998</v>
      </c>
    </row>
    <row r="8084" spans="1:8" x14ac:dyDescent="0.2">
      <c r="A8084" s="80">
        <v>42705</v>
      </c>
      <c r="B8084" s="81">
        <v>24</v>
      </c>
      <c r="H8084" s="501">
        <v>104.136</v>
      </c>
    </row>
    <row r="8085" spans="1:8" x14ac:dyDescent="0.2">
      <c r="A8085" s="80">
        <v>42706</v>
      </c>
      <c r="B8085" s="81">
        <v>1</v>
      </c>
      <c r="H8085" s="501">
        <v>95.983999999999995</v>
      </c>
    </row>
    <row r="8086" spans="1:8" x14ac:dyDescent="0.2">
      <c r="A8086" s="80">
        <v>42706</v>
      </c>
      <c r="B8086" s="81">
        <v>2</v>
      </c>
      <c r="H8086" s="501">
        <v>91.084000000000003</v>
      </c>
    </row>
    <row r="8087" spans="1:8" x14ac:dyDescent="0.2">
      <c r="A8087" s="80">
        <v>42706</v>
      </c>
      <c r="B8087" s="81">
        <v>3</v>
      </c>
      <c r="H8087" s="501">
        <v>88.11999999999999</v>
      </c>
    </row>
    <row r="8088" spans="1:8" x14ac:dyDescent="0.2">
      <c r="A8088" s="80">
        <v>42706</v>
      </c>
      <c r="B8088" s="81">
        <v>4</v>
      </c>
      <c r="H8088" s="501">
        <v>87.847999999999999</v>
      </c>
    </row>
    <row r="8089" spans="1:8" x14ac:dyDescent="0.2">
      <c r="A8089" s="80">
        <v>42706</v>
      </c>
      <c r="B8089" s="81">
        <v>5</v>
      </c>
      <c r="H8089" s="501">
        <v>90.931999999999988</v>
      </c>
    </row>
    <row r="8090" spans="1:8" x14ac:dyDescent="0.2">
      <c r="A8090" s="80">
        <v>42706</v>
      </c>
      <c r="B8090" s="81">
        <v>6</v>
      </c>
      <c r="H8090" s="501">
        <v>100.06400000000001</v>
      </c>
    </row>
    <row r="8091" spans="1:8" x14ac:dyDescent="0.2">
      <c r="A8091" s="80">
        <v>42706</v>
      </c>
      <c r="B8091" s="81">
        <v>7</v>
      </c>
      <c r="H8091" s="501">
        <v>114.12800000000001</v>
      </c>
    </row>
    <row r="8092" spans="1:8" x14ac:dyDescent="0.2">
      <c r="A8092" s="80">
        <v>42706</v>
      </c>
      <c r="B8092" s="81">
        <v>8</v>
      </c>
      <c r="H8092" s="501">
        <v>119.78800000000001</v>
      </c>
    </row>
    <row r="8093" spans="1:8" x14ac:dyDescent="0.2">
      <c r="A8093" s="80">
        <v>42706</v>
      </c>
      <c r="B8093" s="81">
        <v>9</v>
      </c>
      <c r="H8093" s="501">
        <v>123.422</v>
      </c>
    </row>
    <row r="8094" spans="1:8" x14ac:dyDescent="0.2">
      <c r="A8094" s="80">
        <v>42706</v>
      </c>
      <c r="B8094" s="81">
        <v>10</v>
      </c>
      <c r="H8094" s="501">
        <v>126.322</v>
      </c>
    </row>
    <row r="8095" spans="1:8" x14ac:dyDescent="0.2">
      <c r="A8095" s="80">
        <v>42706</v>
      </c>
      <c r="B8095" s="81">
        <v>11</v>
      </c>
      <c r="H8095" s="501">
        <v>127.416</v>
      </c>
    </row>
    <row r="8096" spans="1:8" x14ac:dyDescent="0.2">
      <c r="A8096" s="80">
        <v>42706</v>
      </c>
      <c r="B8096" s="81">
        <v>12</v>
      </c>
      <c r="H8096" s="501">
        <v>127.166</v>
      </c>
    </row>
    <row r="8097" spans="1:8" x14ac:dyDescent="0.2">
      <c r="A8097" s="80">
        <v>42706</v>
      </c>
      <c r="B8097" s="81">
        <v>13</v>
      </c>
      <c r="H8097" s="501">
        <v>126.648</v>
      </c>
    </row>
    <row r="8098" spans="1:8" x14ac:dyDescent="0.2">
      <c r="A8098" s="80">
        <v>42706</v>
      </c>
      <c r="B8098" s="81">
        <v>14</v>
      </c>
      <c r="H8098" s="501">
        <v>125.94399999999999</v>
      </c>
    </row>
    <row r="8099" spans="1:8" x14ac:dyDescent="0.2">
      <c r="A8099" s="80">
        <v>42706</v>
      </c>
      <c r="B8099" s="81">
        <v>15</v>
      </c>
      <c r="H8099" s="501">
        <v>126.392</v>
      </c>
    </row>
    <row r="8100" spans="1:8" x14ac:dyDescent="0.2">
      <c r="A8100" s="80">
        <v>42706</v>
      </c>
      <c r="B8100" s="81">
        <v>16</v>
      </c>
      <c r="H8100" s="501">
        <v>128.02600000000001</v>
      </c>
    </row>
    <row r="8101" spans="1:8" x14ac:dyDescent="0.2">
      <c r="A8101" s="80">
        <v>42706</v>
      </c>
      <c r="B8101" s="81">
        <v>17</v>
      </c>
      <c r="H8101" s="501">
        <v>134.024</v>
      </c>
    </row>
    <row r="8102" spans="1:8" x14ac:dyDescent="0.2">
      <c r="A8102" s="80">
        <v>42706</v>
      </c>
      <c r="B8102" s="81">
        <v>18</v>
      </c>
      <c r="H8102" s="501">
        <v>145.3433</v>
      </c>
    </row>
    <row r="8103" spans="1:8" x14ac:dyDescent="0.2">
      <c r="A8103" s="80">
        <v>42706</v>
      </c>
      <c r="B8103" s="81">
        <v>19</v>
      </c>
      <c r="H8103" s="501">
        <v>141.36879999999999</v>
      </c>
    </row>
    <row r="8104" spans="1:8" x14ac:dyDescent="0.2">
      <c r="A8104" s="80">
        <v>42706</v>
      </c>
      <c r="B8104" s="81">
        <v>20</v>
      </c>
      <c r="H8104" s="501">
        <v>136.04360000000003</v>
      </c>
    </row>
    <row r="8105" spans="1:8" x14ac:dyDescent="0.2">
      <c r="A8105" s="80">
        <v>42706</v>
      </c>
      <c r="B8105" s="81">
        <v>21</v>
      </c>
      <c r="H8105" s="501">
        <v>132.15459999999999</v>
      </c>
    </row>
    <row r="8106" spans="1:8" x14ac:dyDescent="0.2">
      <c r="A8106" s="80">
        <v>42706</v>
      </c>
      <c r="B8106" s="81">
        <v>22</v>
      </c>
      <c r="H8106" s="501">
        <v>126.25920000000002</v>
      </c>
    </row>
    <row r="8107" spans="1:8" x14ac:dyDescent="0.2">
      <c r="A8107" s="80">
        <v>42706</v>
      </c>
      <c r="B8107" s="81">
        <v>23</v>
      </c>
      <c r="H8107" s="501">
        <v>116.91840199999999</v>
      </c>
    </row>
    <row r="8108" spans="1:8" x14ac:dyDescent="0.2">
      <c r="A8108" s="80">
        <v>42706</v>
      </c>
      <c r="B8108" s="81">
        <v>24</v>
      </c>
      <c r="H8108" s="501">
        <v>107.054</v>
      </c>
    </row>
    <row r="8109" spans="1:8" x14ac:dyDescent="0.2">
      <c r="A8109" s="80">
        <v>42707</v>
      </c>
      <c r="B8109" s="81">
        <v>1</v>
      </c>
      <c r="H8109" s="501">
        <v>97.544000000000011</v>
      </c>
    </row>
    <row r="8110" spans="1:8" x14ac:dyDescent="0.2">
      <c r="A8110" s="80">
        <v>42707</v>
      </c>
      <c r="B8110" s="81">
        <v>2</v>
      </c>
      <c r="H8110" s="501">
        <v>92.75</v>
      </c>
    </row>
    <row r="8111" spans="1:8" x14ac:dyDescent="0.2">
      <c r="A8111" s="80">
        <v>42707</v>
      </c>
      <c r="B8111" s="81">
        <v>3</v>
      </c>
      <c r="H8111" s="501">
        <v>89.798000000000002</v>
      </c>
    </row>
    <row r="8112" spans="1:8" x14ac:dyDescent="0.2">
      <c r="A8112" s="80">
        <v>42707</v>
      </c>
      <c r="B8112" s="81">
        <v>4</v>
      </c>
      <c r="H8112" s="501">
        <v>88.84</v>
      </c>
    </row>
    <row r="8113" spans="1:8" x14ac:dyDescent="0.2">
      <c r="A8113" s="80">
        <v>42707</v>
      </c>
      <c r="B8113" s="81">
        <v>5</v>
      </c>
      <c r="H8113" s="501">
        <v>90.92</v>
      </c>
    </row>
    <row r="8114" spans="1:8" x14ac:dyDescent="0.2">
      <c r="A8114" s="80">
        <v>42707</v>
      </c>
      <c r="B8114" s="81">
        <v>6</v>
      </c>
      <c r="H8114" s="501">
        <v>95.496000000000009</v>
      </c>
    </row>
    <row r="8115" spans="1:8" x14ac:dyDescent="0.2">
      <c r="A8115" s="80">
        <v>42707</v>
      </c>
      <c r="B8115" s="81">
        <v>7</v>
      </c>
      <c r="H8115" s="501">
        <v>101.78799999999998</v>
      </c>
    </row>
    <row r="8116" spans="1:8" x14ac:dyDescent="0.2">
      <c r="A8116" s="80">
        <v>42707</v>
      </c>
      <c r="B8116" s="81">
        <v>8</v>
      </c>
      <c r="H8116" s="501">
        <v>106.72799999999999</v>
      </c>
    </row>
    <row r="8117" spans="1:8" x14ac:dyDescent="0.2">
      <c r="A8117" s="80">
        <v>42707</v>
      </c>
      <c r="B8117" s="81">
        <v>9</v>
      </c>
      <c r="H8117" s="501">
        <v>112.50399999999999</v>
      </c>
    </row>
    <row r="8118" spans="1:8" x14ac:dyDescent="0.2">
      <c r="A8118" s="80">
        <v>42707</v>
      </c>
      <c r="B8118" s="81">
        <v>10</v>
      </c>
      <c r="H8118" s="501">
        <v>115.32399999999998</v>
      </c>
    </row>
    <row r="8119" spans="1:8" x14ac:dyDescent="0.2">
      <c r="A8119" s="80">
        <v>42707</v>
      </c>
      <c r="B8119" s="81">
        <v>11</v>
      </c>
      <c r="H8119" s="501">
        <v>115.95599999999999</v>
      </c>
    </row>
    <row r="8120" spans="1:8" x14ac:dyDescent="0.2">
      <c r="A8120" s="80">
        <v>42707</v>
      </c>
      <c r="B8120" s="81">
        <v>12</v>
      </c>
      <c r="H8120" s="501">
        <v>115.08000000000001</v>
      </c>
    </row>
    <row r="8121" spans="1:8" x14ac:dyDescent="0.2">
      <c r="A8121" s="80">
        <v>42707</v>
      </c>
      <c r="B8121" s="81">
        <v>13</v>
      </c>
      <c r="H8121" s="501">
        <v>113.79599999999996</v>
      </c>
    </row>
    <row r="8122" spans="1:8" x14ac:dyDescent="0.2">
      <c r="A8122" s="80">
        <v>42707</v>
      </c>
      <c r="B8122" s="81">
        <v>14</v>
      </c>
      <c r="H8122" s="501">
        <v>110.31</v>
      </c>
    </row>
    <row r="8123" spans="1:8" x14ac:dyDescent="0.2">
      <c r="A8123" s="80">
        <v>42707</v>
      </c>
      <c r="B8123" s="81">
        <v>15</v>
      </c>
      <c r="H8123" s="501">
        <v>109.768</v>
      </c>
    </row>
    <row r="8124" spans="1:8" x14ac:dyDescent="0.2">
      <c r="A8124" s="80">
        <v>42707</v>
      </c>
      <c r="B8124" s="81">
        <v>16</v>
      </c>
      <c r="H8124" s="501">
        <v>109.992</v>
      </c>
    </row>
    <row r="8125" spans="1:8" x14ac:dyDescent="0.2">
      <c r="A8125" s="80">
        <v>42707</v>
      </c>
      <c r="B8125" s="81">
        <v>17</v>
      </c>
      <c r="H8125" s="501">
        <v>116.456</v>
      </c>
    </row>
    <row r="8126" spans="1:8" x14ac:dyDescent="0.2">
      <c r="A8126" s="80">
        <v>42707</v>
      </c>
      <c r="B8126" s="81">
        <v>18</v>
      </c>
      <c r="H8126" s="501">
        <v>130.22</v>
      </c>
    </row>
    <row r="8127" spans="1:8" x14ac:dyDescent="0.2">
      <c r="A8127" s="80">
        <v>42707</v>
      </c>
      <c r="B8127" s="81">
        <v>19</v>
      </c>
      <c r="H8127" s="501">
        <v>128.16</v>
      </c>
    </row>
    <row r="8128" spans="1:8" x14ac:dyDescent="0.2">
      <c r="A8128" s="80">
        <v>42707</v>
      </c>
      <c r="B8128" s="81">
        <v>20</v>
      </c>
      <c r="H8128" s="501">
        <v>125.96200000000002</v>
      </c>
    </row>
    <row r="8129" spans="1:8" x14ac:dyDescent="0.2">
      <c r="A8129" s="80">
        <v>42707</v>
      </c>
      <c r="B8129" s="81">
        <v>21</v>
      </c>
      <c r="H8129" s="501">
        <v>123.30600000000001</v>
      </c>
    </row>
    <row r="8130" spans="1:8" x14ac:dyDescent="0.2">
      <c r="A8130" s="80">
        <v>42707</v>
      </c>
      <c r="B8130" s="81">
        <v>22</v>
      </c>
      <c r="H8130" s="501">
        <v>120.01599999999999</v>
      </c>
    </row>
    <row r="8131" spans="1:8" x14ac:dyDescent="0.2">
      <c r="A8131" s="80">
        <v>42707</v>
      </c>
      <c r="B8131" s="81">
        <v>23</v>
      </c>
      <c r="H8131" s="501">
        <v>112.904</v>
      </c>
    </row>
    <row r="8132" spans="1:8" x14ac:dyDescent="0.2">
      <c r="A8132" s="80">
        <v>42707</v>
      </c>
      <c r="B8132" s="81">
        <v>24</v>
      </c>
      <c r="H8132" s="501">
        <v>103.71199999999999</v>
      </c>
    </row>
    <row r="8133" spans="1:8" x14ac:dyDescent="0.2">
      <c r="A8133" s="80">
        <v>42708</v>
      </c>
      <c r="B8133" s="81">
        <v>1</v>
      </c>
      <c r="H8133" s="501">
        <v>96.108000000000004</v>
      </c>
    </row>
    <row r="8134" spans="1:8" x14ac:dyDescent="0.2">
      <c r="A8134" s="80">
        <v>42708</v>
      </c>
      <c r="B8134" s="81">
        <v>2</v>
      </c>
      <c r="H8134" s="501">
        <v>90.867999999999995</v>
      </c>
    </row>
    <row r="8135" spans="1:8" x14ac:dyDescent="0.2">
      <c r="A8135" s="80">
        <v>42708</v>
      </c>
      <c r="B8135" s="81">
        <v>3</v>
      </c>
      <c r="H8135" s="501">
        <v>88.13600000000001</v>
      </c>
    </row>
    <row r="8136" spans="1:8" x14ac:dyDescent="0.2">
      <c r="A8136" s="80">
        <v>42708</v>
      </c>
      <c r="B8136" s="81">
        <v>4</v>
      </c>
      <c r="H8136" s="501">
        <v>86.684000000000012</v>
      </c>
    </row>
    <row r="8137" spans="1:8" x14ac:dyDescent="0.2">
      <c r="A8137" s="80">
        <v>42708</v>
      </c>
      <c r="B8137" s="81">
        <v>5</v>
      </c>
      <c r="H8137" s="501">
        <v>87.055999999999997</v>
      </c>
    </row>
    <row r="8138" spans="1:8" x14ac:dyDescent="0.2">
      <c r="A8138" s="80">
        <v>42708</v>
      </c>
      <c r="B8138" s="81">
        <v>6</v>
      </c>
      <c r="H8138" s="501">
        <v>91.188000000000002</v>
      </c>
    </row>
    <row r="8139" spans="1:8" x14ac:dyDescent="0.2">
      <c r="A8139" s="80">
        <v>42708</v>
      </c>
      <c r="B8139" s="81">
        <v>7</v>
      </c>
      <c r="H8139" s="501">
        <v>95.26400000000001</v>
      </c>
    </row>
    <row r="8140" spans="1:8" x14ac:dyDescent="0.2">
      <c r="A8140" s="80">
        <v>42708</v>
      </c>
      <c r="B8140" s="81">
        <v>8</v>
      </c>
      <c r="H8140" s="501">
        <v>98.236000000000018</v>
      </c>
    </row>
    <row r="8141" spans="1:8" x14ac:dyDescent="0.2">
      <c r="A8141" s="80">
        <v>42708</v>
      </c>
      <c r="B8141" s="81">
        <v>9</v>
      </c>
      <c r="H8141" s="501">
        <v>100.964</v>
      </c>
    </row>
    <row r="8142" spans="1:8" x14ac:dyDescent="0.2">
      <c r="A8142" s="80">
        <v>42708</v>
      </c>
      <c r="B8142" s="81">
        <v>10</v>
      </c>
      <c r="H8142" s="501">
        <v>103.584</v>
      </c>
    </row>
    <row r="8143" spans="1:8" x14ac:dyDescent="0.2">
      <c r="A8143" s="80">
        <v>42708</v>
      </c>
      <c r="B8143" s="81">
        <v>11</v>
      </c>
      <c r="H8143" s="501">
        <v>104.324</v>
      </c>
    </row>
    <row r="8144" spans="1:8" x14ac:dyDescent="0.2">
      <c r="A8144" s="80">
        <v>42708</v>
      </c>
      <c r="B8144" s="81">
        <v>12</v>
      </c>
      <c r="H8144" s="501">
        <v>103.91800000000001</v>
      </c>
    </row>
    <row r="8145" spans="1:8" x14ac:dyDescent="0.2">
      <c r="A8145" s="80">
        <v>42708</v>
      </c>
      <c r="B8145" s="81">
        <v>13</v>
      </c>
      <c r="H8145" s="501">
        <v>104.31400000000001</v>
      </c>
    </row>
    <row r="8146" spans="1:8" x14ac:dyDescent="0.2">
      <c r="A8146" s="80">
        <v>42708</v>
      </c>
      <c r="B8146" s="81">
        <v>14</v>
      </c>
      <c r="H8146" s="501">
        <v>104.974</v>
      </c>
    </row>
    <row r="8147" spans="1:8" x14ac:dyDescent="0.2">
      <c r="A8147" s="80">
        <v>42708</v>
      </c>
      <c r="B8147" s="81">
        <v>15</v>
      </c>
      <c r="H8147" s="501">
        <v>105.94399999999999</v>
      </c>
    </row>
    <row r="8148" spans="1:8" x14ac:dyDescent="0.2">
      <c r="A8148" s="80">
        <v>42708</v>
      </c>
      <c r="B8148" s="81">
        <v>16</v>
      </c>
      <c r="H8148" s="501">
        <v>107.46000000000001</v>
      </c>
    </row>
    <row r="8149" spans="1:8" x14ac:dyDescent="0.2">
      <c r="A8149" s="80">
        <v>42708</v>
      </c>
      <c r="B8149" s="81">
        <v>17</v>
      </c>
      <c r="H8149" s="501">
        <v>114.41999999999999</v>
      </c>
    </row>
    <row r="8150" spans="1:8" x14ac:dyDescent="0.2">
      <c r="A8150" s="80">
        <v>42708</v>
      </c>
      <c r="B8150" s="81">
        <v>18</v>
      </c>
      <c r="H8150" s="501">
        <v>126.408</v>
      </c>
    </row>
    <row r="8151" spans="1:8" x14ac:dyDescent="0.2">
      <c r="A8151" s="80">
        <v>42708</v>
      </c>
      <c r="B8151" s="81">
        <v>19</v>
      </c>
      <c r="H8151" s="501">
        <v>126.08399999999999</v>
      </c>
    </row>
    <row r="8152" spans="1:8" x14ac:dyDescent="0.2">
      <c r="A8152" s="80">
        <v>42708</v>
      </c>
      <c r="B8152" s="81">
        <v>20</v>
      </c>
      <c r="H8152" s="501">
        <v>124.53999999999998</v>
      </c>
    </row>
    <row r="8153" spans="1:8" x14ac:dyDescent="0.2">
      <c r="A8153" s="80">
        <v>42708</v>
      </c>
      <c r="B8153" s="81">
        <v>21</v>
      </c>
      <c r="H8153" s="501">
        <v>121.48799999999999</v>
      </c>
    </row>
    <row r="8154" spans="1:8" x14ac:dyDescent="0.2">
      <c r="A8154" s="80">
        <v>42708</v>
      </c>
      <c r="B8154" s="81">
        <v>22</v>
      </c>
      <c r="H8154" s="501">
        <v>115.72</v>
      </c>
    </row>
    <row r="8155" spans="1:8" x14ac:dyDescent="0.2">
      <c r="A8155" s="80">
        <v>42708</v>
      </c>
      <c r="B8155" s="81">
        <v>23</v>
      </c>
      <c r="H8155" s="501">
        <v>106.19200000000001</v>
      </c>
    </row>
    <row r="8156" spans="1:8" x14ac:dyDescent="0.2">
      <c r="A8156" s="80">
        <v>42708</v>
      </c>
      <c r="B8156" s="81">
        <v>24</v>
      </c>
      <c r="H8156" s="501">
        <v>96.322000000000003</v>
      </c>
    </row>
    <row r="8157" spans="1:8" x14ac:dyDescent="0.2">
      <c r="A8157" s="80">
        <v>42709</v>
      </c>
      <c r="B8157" s="81">
        <v>1</v>
      </c>
      <c r="H8157" s="501">
        <v>88.885999999999996</v>
      </c>
    </row>
    <row r="8158" spans="1:8" x14ac:dyDescent="0.2">
      <c r="A8158" s="80">
        <v>42709</v>
      </c>
      <c r="B8158" s="81">
        <v>2</v>
      </c>
      <c r="H8158" s="501">
        <v>84.911999999999992</v>
      </c>
    </row>
    <row r="8159" spans="1:8" x14ac:dyDescent="0.2">
      <c r="A8159" s="80">
        <v>42709</v>
      </c>
      <c r="B8159" s="81">
        <v>3</v>
      </c>
      <c r="H8159" s="501">
        <v>84.936000000000007</v>
      </c>
    </row>
    <row r="8160" spans="1:8" x14ac:dyDescent="0.2">
      <c r="A8160" s="80">
        <v>42709</v>
      </c>
      <c r="B8160" s="81">
        <v>4</v>
      </c>
      <c r="H8160" s="501">
        <v>85.144000000000005</v>
      </c>
    </row>
    <row r="8161" spans="1:8" x14ac:dyDescent="0.2">
      <c r="A8161" s="80">
        <v>42709</v>
      </c>
      <c r="B8161" s="81">
        <v>5</v>
      </c>
      <c r="H8161" s="501">
        <v>89.884</v>
      </c>
    </row>
    <row r="8162" spans="1:8" x14ac:dyDescent="0.2">
      <c r="A8162" s="80">
        <v>42709</v>
      </c>
      <c r="B8162" s="81">
        <v>6</v>
      </c>
      <c r="H8162" s="501">
        <v>99.347999999999985</v>
      </c>
    </row>
    <row r="8163" spans="1:8" x14ac:dyDescent="0.2">
      <c r="A8163" s="80">
        <v>42709</v>
      </c>
      <c r="B8163" s="81">
        <v>7</v>
      </c>
      <c r="H8163" s="501">
        <v>111.38200000000001</v>
      </c>
    </row>
    <row r="8164" spans="1:8" x14ac:dyDescent="0.2">
      <c r="A8164" s="80">
        <v>42709</v>
      </c>
      <c r="B8164" s="81">
        <v>8</v>
      </c>
      <c r="H8164" s="501">
        <v>118.26599999999999</v>
      </c>
    </row>
    <row r="8165" spans="1:8" x14ac:dyDescent="0.2">
      <c r="A8165" s="80">
        <v>42709</v>
      </c>
      <c r="B8165" s="81">
        <v>9</v>
      </c>
      <c r="H8165" s="501">
        <v>123.438</v>
      </c>
    </row>
    <row r="8166" spans="1:8" x14ac:dyDescent="0.2">
      <c r="A8166" s="80">
        <v>42709</v>
      </c>
      <c r="B8166" s="81">
        <v>10</v>
      </c>
      <c r="H8166" s="501">
        <v>126.83800000000001</v>
      </c>
    </row>
    <row r="8167" spans="1:8" x14ac:dyDescent="0.2">
      <c r="A8167" s="80">
        <v>42709</v>
      </c>
      <c r="B8167" s="81">
        <v>11</v>
      </c>
      <c r="H8167" s="501">
        <v>129.35599999999999</v>
      </c>
    </row>
    <row r="8168" spans="1:8" x14ac:dyDescent="0.2">
      <c r="A8168" s="80">
        <v>42709</v>
      </c>
      <c r="B8168" s="81">
        <v>12</v>
      </c>
      <c r="H8168" s="501">
        <v>128.95400000000001</v>
      </c>
    </row>
    <row r="8169" spans="1:8" x14ac:dyDescent="0.2">
      <c r="A8169" s="80">
        <v>42709</v>
      </c>
      <c r="B8169" s="81">
        <v>13</v>
      </c>
      <c r="H8169" s="501">
        <v>128.32400000000001</v>
      </c>
    </row>
    <row r="8170" spans="1:8" x14ac:dyDescent="0.2">
      <c r="A8170" s="80">
        <v>42709</v>
      </c>
      <c r="B8170" s="81">
        <v>14</v>
      </c>
      <c r="H8170" s="501">
        <v>128.226</v>
      </c>
    </row>
    <row r="8171" spans="1:8" x14ac:dyDescent="0.2">
      <c r="A8171" s="80">
        <v>42709</v>
      </c>
      <c r="B8171" s="81">
        <v>15</v>
      </c>
      <c r="H8171" s="501">
        <v>128.45800000000003</v>
      </c>
    </row>
    <row r="8172" spans="1:8" x14ac:dyDescent="0.2">
      <c r="A8172" s="80">
        <v>42709</v>
      </c>
      <c r="B8172" s="81">
        <v>16</v>
      </c>
      <c r="H8172" s="501">
        <v>129.09199999999998</v>
      </c>
    </row>
    <row r="8173" spans="1:8" x14ac:dyDescent="0.2">
      <c r="A8173" s="80">
        <v>42709</v>
      </c>
      <c r="B8173" s="81">
        <v>17</v>
      </c>
      <c r="H8173" s="501">
        <v>134.19</v>
      </c>
    </row>
    <row r="8174" spans="1:8" x14ac:dyDescent="0.2">
      <c r="A8174" s="80">
        <v>42709</v>
      </c>
      <c r="B8174" s="81">
        <v>18</v>
      </c>
      <c r="H8174" s="501">
        <v>145.738</v>
      </c>
    </row>
    <row r="8175" spans="1:8" x14ac:dyDescent="0.2">
      <c r="A8175" s="80">
        <v>42709</v>
      </c>
      <c r="B8175" s="81">
        <v>19</v>
      </c>
      <c r="H8175" s="501">
        <v>142.52599999999998</v>
      </c>
    </row>
    <row r="8176" spans="1:8" x14ac:dyDescent="0.2">
      <c r="A8176" s="80">
        <v>42709</v>
      </c>
      <c r="B8176" s="81">
        <v>20</v>
      </c>
      <c r="H8176" s="501">
        <v>138.28</v>
      </c>
    </row>
    <row r="8177" spans="1:8" x14ac:dyDescent="0.2">
      <c r="A8177" s="80">
        <v>42709</v>
      </c>
      <c r="B8177" s="81">
        <v>21</v>
      </c>
      <c r="H8177" s="501">
        <v>134.33000000000001</v>
      </c>
    </row>
    <row r="8178" spans="1:8" x14ac:dyDescent="0.2">
      <c r="A8178" s="80">
        <v>42709</v>
      </c>
      <c r="B8178" s="81">
        <v>22</v>
      </c>
      <c r="H8178" s="501">
        <v>125.91600000000001</v>
      </c>
    </row>
    <row r="8179" spans="1:8" x14ac:dyDescent="0.2">
      <c r="A8179" s="80">
        <v>42709</v>
      </c>
      <c r="B8179" s="81">
        <v>23</v>
      </c>
      <c r="H8179" s="501">
        <v>112.86799999999999</v>
      </c>
    </row>
    <row r="8180" spans="1:8" x14ac:dyDescent="0.2">
      <c r="A8180" s="80">
        <v>42709</v>
      </c>
      <c r="B8180" s="81">
        <v>24</v>
      </c>
      <c r="H8180" s="501">
        <v>100.80800000000001</v>
      </c>
    </row>
    <row r="8181" spans="1:8" x14ac:dyDescent="0.2">
      <c r="A8181" s="80">
        <v>42710</v>
      </c>
      <c r="B8181" s="81">
        <v>1</v>
      </c>
      <c r="H8181" s="501">
        <v>92.564000000000007</v>
      </c>
    </row>
    <row r="8182" spans="1:8" x14ac:dyDescent="0.2">
      <c r="A8182" s="80">
        <v>42710</v>
      </c>
      <c r="B8182" s="81">
        <v>2</v>
      </c>
      <c r="H8182" s="501">
        <v>87.91200000000002</v>
      </c>
    </row>
    <row r="8183" spans="1:8" x14ac:dyDescent="0.2">
      <c r="A8183" s="80">
        <v>42710</v>
      </c>
      <c r="B8183" s="81">
        <v>3</v>
      </c>
      <c r="H8183" s="501">
        <v>84.847999999999999</v>
      </c>
    </row>
    <row r="8184" spans="1:8" x14ac:dyDescent="0.2">
      <c r="A8184" s="80">
        <v>42710</v>
      </c>
      <c r="B8184" s="81">
        <v>4</v>
      </c>
      <c r="H8184" s="501">
        <v>83.471999999999994</v>
      </c>
    </row>
    <row r="8185" spans="1:8" x14ac:dyDescent="0.2">
      <c r="A8185" s="80">
        <v>42710</v>
      </c>
      <c r="B8185" s="81">
        <v>5</v>
      </c>
      <c r="H8185" s="501">
        <v>86.647999999999996</v>
      </c>
    </row>
    <row r="8186" spans="1:8" x14ac:dyDescent="0.2">
      <c r="A8186" s="80">
        <v>42710</v>
      </c>
      <c r="B8186" s="81">
        <v>6</v>
      </c>
      <c r="H8186" s="501">
        <v>96.14800000000001</v>
      </c>
    </row>
    <row r="8187" spans="1:8" x14ac:dyDescent="0.2">
      <c r="A8187" s="80">
        <v>42710</v>
      </c>
      <c r="B8187" s="81">
        <v>7</v>
      </c>
      <c r="H8187" s="501">
        <v>110.256</v>
      </c>
    </row>
    <row r="8188" spans="1:8" x14ac:dyDescent="0.2">
      <c r="A8188" s="80">
        <v>42710</v>
      </c>
      <c r="B8188" s="81">
        <v>8</v>
      </c>
      <c r="H8188" s="501">
        <v>116.11800000000001</v>
      </c>
    </row>
    <row r="8189" spans="1:8" x14ac:dyDescent="0.2">
      <c r="A8189" s="80">
        <v>42710</v>
      </c>
      <c r="B8189" s="81">
        <v>9</v>
      </c>
      <c r="H8189" s="501">
        <v>121.408</v>
      </c>
    </row>
    <row r="8190" spans="1:8" x14ac:dyDescent="0.2">
      <c r="A8190" s="80">
        <v>42710</v>
      </c>
      <c r="B8190" s="81">
        <v>10</v>
      </c>
      <c r="H8190" s="501">
        <v>124.97199999999999</v>
      </c>
    </row>
    <row r="8191" spans="1:8" x14ac:dyDescent="0.2">
      <c r="A8191" s="80">
        <v>42710</v>
      </c>
      <c r="B8191" s="81">
        <v>11</v>
      </c>
      <c r="H8191" s="501">
        <v>126.33000000000003</v>
      </c>
    </row>
    <row r="8192" spans="1:8" x14ac:dyDescent="0.2">
      <c r="A8192" s="80">
        <v>42710</v>
      </c>
      <c r="B8192" s="81">
        <v>12</v>
      </c>
      <c r="H8192" s="501">
        <v>128.506</v>
      </c>
    </row>
    <row r="8193" spans="1:8" x14ac:dyDescent="0.2">
      <c r="A8193" s="80">
        <v>42710</v>
      </c>
      <c r="B8193" s="81">
        <v>13</v>
      </c>
      <c r="H8193" s="501">
        <v>128.30599999999998</v>
      </c>
    </row>
    <row r="8194" spans="1:8" x14ac:dyDescent="0.2">
      <c r="A8194" s="80">
        <v>42710</v>
      </c>
      <c r="B8194" s="81">
        <v>14</v>
      </c>
      <c r="H8194" s="501">
        <v>127.586</v>
      </c>
    </row>
    <row r="8195" spans="1:8" x14ac:dyDescent="0.2">
      <c r="A8195" s="80">
        <v>42710</v>
      </c>
      <c r="B8195" s="81">
        <v>15</v>
      </c>
      <c r="H8195" s="501">
        <v>132.42600000000002</v>
      </c>
    </row>
    <row r="8196" spans="1:8" x14ac:dyDescent="0.2">
      <c r="A8196" s="80">
        <v>42710</v>
      </c>
      <c r="B8196" s="81">
        <v>16</v>
      </c>
      <c r="H8196" s="501">
        <v>138.964</v>
      </c>
    </row>
    <row r="8197" spans="1:8" x14ac:dyDescent="0.2">
      <c r="A8197" s="80">
        <v>42710</v>
      </c>
      <c r="B8197" s="81">
        <v>17</v>
      </c>
      <c r="H8197" s="501">
        <v>146.01319999999998</v>
      </c>
    </row>
    <row r="8198" spans="1:8" x14ac:dyDescent="0.2">
      <c r="A8198" s="80">
        <v>42710</v>
      </c>
      <c r="B8198" s="81">
        <v>18</v>
      </c>
      <c r="H8198" s="501">
        <v>156.69499999999999</v>
      </c>
    </row>
    <row r="8199" spans="1:8" x14ac:dyDescent="0.2">
      <c r="A8199" s="80">
        <v>42710</v>
      </c>
      <c r="B8199" s="81">
        <v>19</v>
      </c>
      <c r="H8199" s="501">
        <v>153.60200000000003</v>
      </c>
    </row>
    <row r="8200" spans="1:8" x14ac:dyDescent="0.2">
      <c r="A8200" s="80">
        <v>42710</v>
      </c>
      <c r="B8200" s="81">
        <v>20</v>
      </c>
      <c r="H8200" s="501">
        <v>149.58709999999999</v>
      </c>
    </row>
    <row r="8201" spans="1:8" x14ac:dyDescent="0.2">
      <c r="A8201" s="80">
        <v>42710</v>
      </c>
      <c r="B8201" s="81">
        <v>21</v>
      </c>
      <c r="H8201" s="501">
        <v>144.971</v>
      </c>
    </row>
    <row r="8202" spans="1:8" x14ac:dyDescent="0.2">
      <c r="A8202" s="80">
        <v>42710</v>
      </c>
      <c r="B8202" s="81">
        <v>22</v>
      </c>
      <c r="H8202" s="501">
        <v>135.70400000000001</v>
      </c>
    </row>
    <row r="8203" spans="1:8" x14ac:dyDescent="0.2">
      <c r="A8203" s="80">
        <v>42710</v>
      </c>
      <c r="B8203" s="81">
        <v>23</v>
      </c>
      <c r="H8203" s="501">
        <v>122.22800000000001</v>
      </c>
    </row>
    <row r="8204" spans="1:8" x14ac:dyDescent="0.2">
      <c r="A8204" s="80">
        <v>42710</v>
      </c>
      <c r="B8204" s="81">
        <v>24</v>
      </c>
      <c r="H8204" s="501">
        <v>110.024</v>
      </c>
    </row>
    <row r="8205" spans="1:8" x14ac:dyDescent="0.2">
      <c r="A8205" s="80">
        <v>42711</v>
      </c>
      <c r="B8205" s="81">
        <v>1</v>
      </c>
      <c r="H8205" s="501">
        <v>101.816</v>
      </c>
    </row>
    <row r="8206" spans="1:8" x14ac:dyDescent="0.2">
      <c r="A8206" s="80">
        <v>42711</v>
      </c>
      <c r="B8206" s="81">
        <v>2</v>
      </c>
      <c r="H8206" s="501">
        <v>97.347999999999999</v>
      </c>
    </row>
    <row r="8207" spans="1:8" x14ac:dyDescent="0.2">
      <c r="A8207" s="80">
        <v>42711</v>
      </c>
      <c r="B8207" s="81">
        <v>3</v>
      </c>
      <c r="H8207" s="501">
        <v>94.811999999999998</v>
      </c>
    </row>
    <row r="8208" spans="1:8" x14ac:dyDescent="0.2">
      <c r="A8208" s="80">
        <v>42711</v>
      </c>
      <c r="B8208" s="81">
        <v>4</v>
      </c>
      <c r="H8208" s="501">
        <v>94.352000000000004</v>
      </c>
    </row>
    <row r="8209" spans="1:8" x14ac:dyDescent="0.2">
      <c r="A8209" s="80">
        <v>42711</v>
      </c>
      <c r="B8209" s="81">
        <v>5</v>
      </c>
      <c r="H8209" s="501">
        <v>98.160000000000011</v>
      </c>
    </row>
    <row r="8210" spans="1:8" x14ac:dyDescent="0.2">
      <c r="A8210" s="80">
        <v>42711</v>
      </c>
      <c r="B8210" s="81">
        <v>6</v>
      </c>
      <c r="H8210" s="501">
        <v>107.58800000000001</v>
      </c>
    </row>
    <row r="8211" spans="1:8" x14ac:dyDescent="0.2">
      <c r="A8211" s="80">
        <v>42711</v>
      </c>
      <c r="B8211" s="81">
        <v>7</v>
      </c>
      <c r="H8211" s="501">
        <v>121.63799999999999</v>
      </c>
    </row>
    <row r="8212" spans="1:8" x14ac:dyDescent="0.2">
      <c r="A8212" s="80">
        <v>42711</v>
      </c>
      <c r="B8212" s="81">
        <v>8</v>
      </c>
      <c r="H8212" s="501">
        <v>126.998</v>
      </c>
    </row>
    <row r="8213" spans="1:8" x14ac:dyDescent="0.2">
      <c r="A8213" s="80">
        <v>42711</v>
      </c>
      <c r="B8213" s="81">
        <v>9</v>
      </c>
      <c r="H8213" s="501">
        <v>132.43</v>
      </c>
    </row>
    <row r="8214" spans="1:8" x14ac:dyDescent="0.2">
      <c r="A8214" s="80">
        <v>42711</v>
      </c>
      <c r="B8214" s="81">
        <v>10</v>
      </c>
      <c r="H8214" s="501">
        <v>135.64600000000002</v>
      </c>
    </row>
    <row r="8215" spans="1:8" x14ac:dyDescent="0.2">
      <c r="A8215" s="80">
        <v>42711</v>
      </c>
      <c r="B8215" s="81">
        <v>11</v>
      </c>
      <c r="H8215" s="501">
        <v>136.59399999999999</v>
      </c>
    </row>
    <row r="8216" spans="1:8" x14ac:dyDescent="0.2">
      <c r="A8216" s="80">
        <v>42711</v>
      </c>
      <c r="B8216" s="81">
        <v>12</v>
      </c>
      <c r="H8216" s="501">
        <v>139.66400000000002</v>
      </c>
    </row>
    <row r="8217" spans="1:8" x14ac:dyDescent="0.2">
      <c r="A8217" s="80">
        <v>42711</v>
      </c>
      <c r="B8217" s="81">
        <v>13</v>
      </c>
      <c r="H8217" s="501">
        <v>138.18200000000002</v>
      </c>
    </row>
    <row r="8218" spans="1:8" x14ac:dyDescent="0.2">
      <c r="A8218" s="80">
        <v>42711</v>
      </c>
      <c r="B8218" s="81">
        <v>14</v>
      </c>
      <c r="H8218" s="501">
        <v>138.06200000000001</v>
      </c>
    </row>
    <row r="8219" spans="1:8" x14ac:dyDescent="0.2">
      <c r="A8219" s="80">
        <v>42711</v>
      </c>
      <c r="B8219" s="81">
        <v>15</v>
      </c>
      <c r="H8219" s="501">
        <v>138.66399999999999</v>
      </c>
    </row>
    <row r="8220" spans="1:8" x14ac:dyDescent="0.2">
      <c r="A8220" s="80">
        <v>42711</v>
      </c>
      <c r="B8220" s="81">
        <v>16</v>
      </c>
      <c r="H8220" s="501">
        <v>139.22200000000001</v>
      </c>
    </row>
    <row r="8221" spans="1:8" x14ac:dyDescent="0.2">
      <c r="A8221" s="80">
        <v>42711</v>
      </c>
      <c r="B8221" s="81">
        <v>17</v>
      </c>
      <c r="H8221" s="501">
        <v>144.87800000000001</v>
      </c>
    </row>
    <row r="8222" spans="1:8" x14ac:dyDescent="0.2">
      <c r="A8222" s="80">
        <v>42711</v>
      </c>
      <c r="B8222" s="81">
        <v>18</v>
      </c>
      <c r="H8222" s="501">
        <v>155.62199999999999</v>
      </c>
    </row>
    <row r="8223" spans="1:8" x14ac:dyDescent="0.2">
      <c r="A8223" s="80">
        <v>42711</v>
      </c>
      <c r="B8223" s="81">
        <v>19</v>
      </c>
      <c r="H8223" s="501">
        <v>154.49599999999998</v>
      </c>
    </row>
    <row r="8224" spans="1:8" x14ac:dyDescent="0.2">
      <c r="A8224" s="80">
        <v>42711</v>
      </c>
      <c r="B8224" s="81">
        <v>20</v>
      </c>
      <c r="H8224" s="501">
        <v>150.28</v>
      </c>
    </row>
    <row r="8225" spans="1:8" x14ac:dyDescent="0.2">
      <c r="A8225" s="80">
        <v>42711</v>
      </c>
      <c r="B8225" s="81">
        <v>21</v>
      </c>
      <c r="H8225" s="501">
        <v>145.756</v>
      </c>
    </row>
    <row r="8226" spans="1:8" x14ac:dyDescent="0.2">
      <c r="A8226" s="80">
        <v>42711</v>
      </c>
      <c r="B8226" s="81">
        <v>22</v>
      </c>
      <c r="H8226" s="501">
        <v>138.232</v>
      </c>
    </row>
    <row r="8227" spans="1:8" x14ac:dyDescent="0.2">
      <c r="A8227" s="80">
        <v>42711</v>
      </c>
      <c r="B8227" s="81">
        <v>23</v>
      </c>
      <c r="H8227" s="501">
        <v>125.76399999999998</v>
      </c>
    </row>
    <row r="8228" spans="1:8" x14ac:dyDescent="0.2">
      <c r="A8228" s="80">
        <v>42711</v>
      </c>
      <c r="B8228" s="81">
        <v>24</v>
      </c>
      <c r="H8228" s="501">
        <v>113.78800000000001</v>
      </c>
    </row>
    <row r="8229" spans="1:8" x14ac:dyDescent="0.2">
      <c r="A8229" s="80">
        <v>42712</v>
      </c>
      <c r="B8229" s="81">
        <v>1</v>
      </c>
      <c r="H8229" s="501">
        <v>105.34399999999999</v>
      </c>
    </row>
    <row r="8230" spans="1:8" x14ac:dyDescent="0.2">
      <c r="A8230" s="80">
        <v>42712</v>
      </c>
      <c r="B8230" s="81">
        <v>2</v>
      </c>
      <c r="H8230" s="501">
        <v>100.41999999999999</v>
      </c>
    </row>
    <row r="8231" spans="1:8" x14ac:dyDescent="0.2">
      <c r="A8231" s="80">
        <v>42712</v>
      </c>
      <c r="B8231" s="81">
        <v>3</v>
      </c>
      <c r="H8231" s="501">
        <v>97.995999999999981</v>
      </c>
    </row>
    <row r="8232" spans="1:8" x14ac:dyDescent="0.2">
      <c r="A8232" s="80">
        <v>42712</v>
      </c>
      <c r="B8232" s="81">
        <v>4</v>
      </c>
      <c r="H8232" s="501">
        <v>97.268000000000015</v>
      </c>
    </row>
    <row r="8233" spans="1:8" x14ac:dyDescent="0.2">
      <c r="A8233" s="80">
        <v>42712</v>
      </c>
      <c r="B8233" s="81">
        <v>5</v>
      </c>
      <c r="H8233" s="501">
        <v>99.672000000000011</v>
      </c>
    </row>
    <row r="8234" spans="1:8" x14ac:dyDescent="0.2">
      <c r="A8234" s="80">
        <v>42712</v>
      </c>
      <c r="B8234" s="81">
        <v>6</v>
      </c>
      <c r="H8234" s="501">
        <v>109.208</v>
      </c>
    </row>
    <row r="8235" spans="1:8" x14ac:dyDescent="0.2">
      <c r="A8235" s="80">
        <v>42712</v>
      </c>
      <c r="B8235" s="81">
        <v>7</v>
      </c>
      <c r="H8235" s="501">
        <v>123.26</v>
      </c>
    </row>
    <row r="8236" spans="1:8" x14ac:dyDescent="0.2">
      <c r="A8236" s="80">
        <v>42712</v>
      </c>
      <c r="B8236" s="81">
        <v>8</v>
      </c>
      <c r="H8236" s="501">
        <v>129.66</v>
      </c>
    </row>
    <row r="8237" spans="1:8" x14ac:dyDescent="0.2">
      <c r="A8237" s="80">
        <v>42712</v>
      </c>
      <c r="B8237" s="81">
        <v>9</v>
      </c>
      <c r="H8237" s="501">
        <v>132.29599999999999</v>
      </c>
    </row>
    <row r="8238" spans="1:8" x14ac:dyDescent="0.2">
      <c r="A8238" s="80">
        <v>42712</v>
      </c>
      <c r="B8238" s="81">
        <v>10</v>
      </c>
      <c r="H8238" s="501">
        <v>135.648</v>
      </c>
    </row>
    <row r="8239" spans="1:8" x14ac:dyDescent="0.2">
      <c r="A8239" s="80">
        <v>42712</v>
      </c>
      <c r="B8239" s="81">
        <v>11</v>
      </c>
      <c r="H8239" s="501">
        <v>136.5</v>
      </c>
    </row>
    <row r="8240" spans="1:8" x14ac:dyDescent="0.2">
      <c r="A8240" s="80">
        <v>42712</v>
      </c>
      <c r="B8240" s="81">
        <v>12</v>
      </c>
      <c r="H8240" s="501">
        <v>137.21</v>
      </c>
    </row>
    <row r="8241" spans="1:8" x14ac:dyDescent="0.2">
      <c r="A8241" s="80">
        <v>42712</v>
      </c>
      <c r="B8241" s="81">
        <v>13</v>
      </c>
      <c r="H8241" s="501">
        <v>138</v>
      </c>
    </row>
    <row r="8242" spans="1:8" x14ac:dyDescent="0.2">
      <c r="A8242" s="80">
        <v>42712</v>
      </c>
      <c r="B8242" s="81">
        <v>14</v>
      </c>
      <c r="H8242" s="501">
        <v>138.09199999999998</v>
      </c>
    </row>
    <row r="8243" spans="1:8" x14ac:dyDescent="0.2">
      <c r="A8243" s="80">
        <v>42712</v>
      </c>
      <c r="B8243" s="81">
        <v>15</v>
      </c>
      <c r="H8243" s="501">
        <v>139.52799999999999</v>
      </c>
    </row>
    <row r="8244" spans="1:8" x14ac:dyDescent="0.2">
      <c r="A8244" s="80">
        <v>42712</v>
      </c>
      <c r="B8244" s="81">
        <v>16</v>
      </c>
      <c r="H8244" s="501">
        <v>138.92999999999998</v>
      </c>
    </row>
    <row r="8245" spans="1:8" x14ac:dyDescent="0.2">
      <c r="A8245" s="80">
        <v>42712</v>
      </c>
      <c r="B8245" s="81">
        <v>17</v>
      </c>
      <c r="H8245" s="501">
        <v>135.982</v>
      </c>
    </row>
    <row r="8246" spans="1:8" x14ac:dyDescent="0.2">
      <c r="A8246" s="80">
        <v>42712</v>
      </c>
      <c r="B8246" s="81">
        <v>18</v>
      </c>
      <c r="H8246" s="501">
        <v>143.886</v>
      </c>
    </row>
    <row r="8247" spans="1:8" x14ac:dyDescent="0.2">
      <c r="A8247" s="80">
        <v>42712</v>
      </c>
      <c r="B8247" s="81">
        <v>19</v>
      </c>
      <c r="H8247" s="501">
        <v>140.85599999999999</v>
      </c>
    </row>
    <row r="8248" spans="1:8" x14ac:dyDescent="0.2">
      <c r="A8248" s="80">
        <v>42712</v>
      </c>
      <c r="B8248" s="81">
        <v>20</v>
      </c>
      <c r="H8248" s="501">
        <v>137.036</v>
      </c>
    </row>
    <row r="8249" spans="1:8" x14ac:dyDescent="0.2">
      <c r="A8249" s="80">
        <v>42712</v>
      </c>
      <c r="B8249" s="81">
        <v>21</v>
      </c>
      <c r="H8249" s="501">
        <v>133.88000000000002</v>
      </c>
    </row>
    <row r="8250" spans="1:8" x14ac:dyDescent="0.2">
      <c r="A8250" s="80">
        <v>42712</v>
      </c>
      <c r="B8250" s="81">
        <v>22</v>
      </c>
      <c r="H8250" s="501">
        <v>126.63600000000001</v>
      </c>
    </row>
    <row r="8251" spans="1:8" x14ac:dyDescent="0.2">
      <c r="A8251" s="80">
        <v>42712</v>
      </c>
      <c r="B8251" s="81">
        <v>23</v>
      </c>
      <c r="H8251" s="501">
        <v>113.78</v>
      </c>
    </row>
    <row r="8252" spans="1:8" x14ac:dyDescent="0.2">
      <c r="A8252" s="80">
        <v>42712</v>
      </c>
      <c r="B8252" s="81">
        <v>24</v>
      </c>
      <c r="H8252" s="501">
        <v>101.872</v>
      </c>
    </row>
    <row r="8253" spans="1:8" x14ac:dyDescent="0.2">
      <c r="A8253" s="80">
        <v>42713</v>
      </c>
      <c r="B8253" s="81">
        <v>1</v>
      </c>
      <c r="H8253" s="501">
        <v>93.691999999999993</v>
      </c>
    </row>
    <row r="8254" spans="1:8" x14ac:dyDescent="0.2">
      <c r="A8254" s="80">
        <v>42713</v>
      </c>
      <c r="B8254" s="81">
        <v>2</v>
      </c>
      <c r="H8254" s="501">
        <v>88.704000000000008</v>
      </c>
    </row>
    <row r="8255" spans="1:8" x14ac:dyDescent="0.2">
      <c r="A8255" s="80">
        <v>42713</v>
      </c>
      <c r="B8255" s="81">
        <v>3</v>
      </c>
      <c r="H8255" s="501">
        <v>86.14</v>
      </c>
    </row>
    <row r="8256" spans="1:8" x14ac:dyDescent="0.2">
      <c r="A8256" s="80">
        <v>42713</v>
      </c>
      <c r="B8256" s="81">
        <v>4</v>
      </c>
      <c r="H8256" s="501">
        <v>84</v>
      </c>
    </row>
    <row r="8257" spans="1:8" x14ac:dyDescent="0.2">
      <c r="A8257" s="80">
        <v>42713</v>
      </c>
      <c r="B8257" s="81">
        <v>5</v>
      </c>
      <c r="H8257" s="501">
        <v>88.471999999999994</v>
      </c>
    </row>
    <row r="8258" spans="1:8" x14ac:dyDescent="0.2">
      <c r="A8258" s="80">
        <v>42713</v>
      </c>
      <c r="B8258" s="81">
        <v>6</v>
      </c>
      <c r="H8258" s="501">
        <v>97.688000000000002</v>
      </c>
    </row>
    <row r="8259" spans="1:8" x14ac:dyDescent="0.2">
      <c r="A8259" s="80">
        <v>42713</v>
      </c>
      <c r="B8259" s="81">
        <v>7</v>
      </c>
      <c r="H8259" s="501">
        <v>111.84399999999999</v>
      </c>
    </row>
    <row r="8260" spans="1:8" x14ac:dyDescent="0.2">
      <c r="A8260" s="80">
        <v>42713</v>
      </c>
      <c r="B8260" s="81">
        <v>8</v>
      </c>
      <c r="H8260" s="501">
        <v>118.916</v>
      </c>
    </row>
    <row r="8261" spans="1:8" x14ac:dyDescent="0.2">
      <c r="A8261" s="80">
        <v>42713</v>
      </c>
      <c r="B8261" s="81">
        <v>9</v>
      </c>
      <c r="H8261" s="501">
        <v>124.07000000000001</v>
      </c>
    </row>
    <row r="8262" spans="1:8" x14ac:dyDescent="0.2">
      <c r="A8262" s="80">
        <v>42713</v>
      </c>
      <c r="B8262" s="81">
        <v>10</v>
      </c>
      <c r="H8262" s="501">
        <v>128.392</v>
      </c>
    </row>
    <row r="8263" spans="1:8" x14ac:dyDescent="0.2">
      <c r="A8263" s="80">
        <v>42713</v>
      </c>
      <c r="B8263" s="81">
        <v>11</v>
      </c>
      <c r="H8263" s="501">
        <v>130.40800000000002</v>
      </c>
    </row>
    <row r="8264" spans="1:8" x14ac:dyDescent="0.2">
      <c r="A8264" s="80">
        <v>42713</v>
      </c>
      <c r="B8264" s="81">
        <v>12</v>
      </c>
      <c r="H8264" s="501">
        <v>128.76200000000003</v>
      </c>
    </row>
    <row r="8265" spans="1:8" x14ac:dyDescent="0.2">
      <c r="A8265" s="80">
        <v>42713</v>
      </c>
      <c r="B8265" s="81">
        <v>13</v>
      </c>
      <c r="H8265" s="501">
        <v>127.318</v>
      </c>
    </row>
    <row r="8266" spans="1:8" x14ac:dyDescent="0.2">
      <c r="A8266" s="80">
        <v>42713</v>
      </c>
      <c r="B8266" s="81">
        <v>14</v>
      </c>
      <c r="H8266" s="501">
        <v>127.50399999999999</v>
      </c>
    </row>
    <row r="8267" spans="1:8" x14ac:dyDescent="0.2">
      <c r="A8267" s="80">
        <v>42713</v>
      </c>
      <c r="B8267" s="81">
        <v>15</v>
      </c>
      <c r="H8267" s="501">
        <v>128.53</v>
      </c>
    </row>
    <row r="8268" spans="1:8" x14ac:dyDescent="0.2">
      <c r="A8268" s="80">
        <v>42713</v>
      </c>
      <c r="B8268" s="81">
        <v>16</v>
      </c>
      <c r="H8268" s="501">
        <v>128.02000000000001</v>
      </c>
    </row>
    <row r="8269" spans="1:8" x14ac:dyDescent="0.2">
      <c r="A8269" s="80">
        <v>42713</v>
      </c>
      <c r="B8269" s="81">
        <v>17</v>
      </c>
      <c r="H8269" s="501">
        <v>132.39400000000001</v>
      </c>
    </row>
    <row r="8270" spans="1:8" x14ac:dyDescent="0.2">
      <c r="A8270" s="80">
        <v>42713</v>
      </c>
      <c r="B8270" s="81">
        <v>18</v>
      </c>
      <c r="H8270" s="501">
        <v>144.608</v>
      </c>
    </row>
    <row r="8271" spans="1:8" x14ac:dyDescent="0.2">
      <c r="A8271" s="80">
        <v>42713</v>
      </c>
      <c r="B8271" s="81">
        <v>19</v>
      </c>
      <c r="H8271" s="501">
        <v>140.69200000000001</v>
      </c>
    </row>
    <row r="8272" spans="1:8" x14ac:dyDescent="0.2">
      <c r="A8272" s="80">
        <v>42713</v>
      </c>
      <c r="B8272" s="81">
        <v>20</v>
      </c>
      <c r="H8272" s="501">
        <v>135.66799999999998</v>
      </c>
    </row>
    <row r="8273" spans="1:8" x14ac:dyDescent="0.2">
      <c r="A8273" s="80">
        <v>42713</v>
      </c>
      <c r="B8273" s="81">
        <v>21</v>
      </c>
      <c r="H8273" s="501">
        <v>131.15199999999999</v>
      </c>
    </row>
    <row r="8274" spans="1:8" x14ac:dyDescent="0.2">
      <c r="A8274" s="80">
        <v>42713</v>
      </c>
      <c r="B8274" s="81">
        <v>22</v>
      </c>
      <c r="H8274" s="501">
        <v>125.17999999999999</v>
      </c>
    </row>
    <row r="8275" spans="1:8" x14ac:dyDescent="0.2">
      <c r="A8275" s="80">
        <v>42713</v>
      </c>
      <c r="B8275" s="81">
        <v>23</v>
      </c>
      <c r="H8275" s="501">
        <v>115.42800000000001</v>
      </c>
    </row>
    <row r="8276" spans="1:8" x14ac:dyDescent="0.2">
      <c r="A8276" s="80">
        <v>42713</v>
      </c>
      <c r="B8276" s="81">
        <v>24</v>
      </c>
      <c r="H8276" s="501">
        <v>104.74400000000001</v>
      </c>
    </row>
    <row r="8277" spans="1:8" x14ac:dyDescent="0.2">
      <c r="A8277" s="80">
        <v>42714</v>
      </c>
      <c r="B8277" s="81">
        <v>1</v>
      </c>
      <c r="H8277" s="501">
        <v>95.664000000000001</v>
      </c>
    </row>
    <row r="8278" spans="1:8" x14ac:dyDescent="0.2">
      <c r="A8278" s="80">
        <v>42714</v>
      </c>
      <c r="B8278" s="81">
        <v>2</v>
      </c>
      <c r="H8278" s="501">
        <v>90.699999999999989</v>
      </c>
    </row>
    <row r="8279" spans="1:8" x14ac:dyDescent="0.2">
      <c r="A8279" s="80">
        <v>42714</v>
      </c>
      <c r="B8279" s="81">
        <v>3</v>
      </c>
      <c r="H8279" s="501">
        <v>87.14</v>
      </c>
    </row>
    <row r="8280" spans="1:8" x14ac:dyDescent="0.2">
      <c r="A8280" s="80">
        <v>42714</v>
      </c>
      <c r="B8280" s="81">
        <v>4</v>
      </c>
      <c r="H8280" s="501">
        <v>85.488000000000014</v>
      </c>
    </row>
    <row r="8281" spans="1:8" x14ac:dyDescent="0.2">
      <c r="A8281" s="80">
        <v>42714</v>
      </c>
      <c r="B8281" s="81">
        <v>5</v>
      </c>
      <c r="H8281" s="501">
        <v>86.372</v>
      </c>
    </row>
    <row r="8282" spans="1:8" x14ac:dyDescent="0.2">
      <c r="A8282" s="80">
        <v>42714</v>
      </c>
      <c r="B8282" s="81">
        <v>6</v>
      </c>
      <c r="H8282" s="501">
        <v>90.628000000000014</v>
      </c>
    </row>
    <row r="8283" spans="1:8" x14ac:dyDescent="0.2">
      <c r="A8283" s="80">
        <v>42714</v>
      </c>
      <c r="B8283" s="81">
        <v>7</v>
      </c>
      <c r="H8283" s="501">
        <v>96.46</v>
      </c>
    </row>
    <row r="8284" spans="1:8" x14ac:dyDescent="0.2">
      <c r="A8284" s="80">
        <v>42714</v>
      </c>
      <c r="B8284" s="81">
        <v>8</v>
      </c>
      <c r="H8284" s="501">
        <v>101.88199999999998</v>
      </c>
    </row>
    <row r="8285" spans="1:8" x14ac:dyDescent="0.2">
      <c r="A8285" s="80">
        <v>42714</v>
      </c>
      <c r="B8285" s="81">
        <v>9</v>
      </c>
      <c r="H8285" s="501">
        <v>107.20599999999999</v>
      </c>
    </row>
    <row r="8286" spans="1:8" x14ac:dyDescent="0.2">
      <c r="A8286" s="80">
        <v>42714</v>
      </c>
      <c r="B8286" s="81">
        <v>10</v>
      </c>
      <c r="H8286" s="501">
        <v>111.74600000000001</v>
      </c>
    </row>
    <row r="8287" spans="1:8" x14ac:dyDescent="0.2">
      <c r="A8287" s="80">
        <v>42714</v>
      </c>
      <c r="B8287" s="81">
        <v>11</v>
      </c>
      <c r="H8287" s="501">
        <v>113.38600000000001</v>
      </c>
    </row>
    <row r="8288" spans="1:8" x14ac:dyDescent="0.2">
      <c r="A8288" s="80">
        <v>42714</v>
      </c>
      <c r="B8288" s="81">
        <v>12</v>
      </c>
      <c r="H8288" s="501">
        <v>113.36799999999999</v>
      </c>
    </row>
    <row r="8289" spans="1:8" x14ac:dyDescent="0.2">
      <c r="A8289" s="80">
        <v>42714</v>
      </c>
      <c r="B8289" s="81">
        <v>13</v>
      </c>
      <c r="H8289" s="501">
        <v>113.36200000000002</v>
      </c>
    </row>
    <row r="8290" spans="1:8" x14ac:dyDescent="0.2">
      <c r="A8290" s="80">
        <v>42714</v>
      </c>
      <c r="B8290" s="81">
        <v>14</v>
      </c>
      <c r="H8290" s="501">
        <v>110.48400000000001</v>
      </c>
    </row>
    <row r="8291" spans="1:8" x14ac:dyDescent="0.2">
      <c r="A8291" s="80">
        <v>42714</v>
      </c>
      <c r="B8291" s="81">
        <v>15</v>
      </c>
      <c r="H8291" s="501">
        <v>110.768</v>
      </c>
    </row>
    <row r="8292" spans="1:8" x14ac:dyDescent="0.2">
      <c r="A8292" s="80">
        <v>42714</v>
      </c>
      <c r="B8292" s="81">
        <v>16</v>
      </c>
      <c r="H8292" s="501">
        <v>111.25</v>
      </c>
    </row>
    <row r="8293" spans="1:8" x14ac:dyDescent="0.2">
      <c r="A8293" s="80">
        <v>42714</v>
      </c>
      <c r="B8293" s="81">
        <v>17</v>
      </c>
      <c r="H8293" s="501">
        <v>118.054</v>
      </c>
    </row>
    <row r="8294" spans="1:8" x14ac:dyDescent="0.2">
      <c r="A8294" s="80">
        <v>42714</v>
      </c>
      <c r="B8294" s="81">
        <v>18</v>
      </c>
      <c r="H8294" s="501">
        <v>129.47</v>
      </c>
    </row>
    <row r="8295" spans="1:8" x14ac:dyDescent="0.2">
      <c r="A8295" s="80">
        <v>42714</v>
      </c>
      <c r="B8295" s="81">
        <v>19</v>
      </c>
      <c r="H8295" s="501">
        <v>127.76</v>
      </c>
    </row>
    <row r="8296" spans="1:8" x14ac:dyDescent="0.2">
      <c r="A8296" s="80">
        <v>42714</v>
      </c>
      <c r="B8296" s="81">
        <v>20</v>
      </c>
      <c r="H8296" s="501">
        <v>125.012</v>
      </c>
    </row>
    <row r="8297" spans="1:8" x14ac:dyDescent="0.2">
      <c r="A8297" s="80">
        <v>42714</v>
      </c>
      <c r="B8297" s="81">
        <v>21</v>
      </c>
      <c r="H8297" s="501">
        <v>123.12399999999998</v>
      </c>
    </row>
    <row r="8298" spans="1:8" x14ac:dyDescent="0.2">
      <c r="A8298" s="80">
        <v>42714</v>
      </c>
      <c r="B8298" s="81">
        <v>22</v>
      </c>
      <c r="H8298" s="501">
        <v>118.80799999999999</v>
      </c>
    </row>
    <row r="8299" spans="1:8" x14ac:dyDescent="0.2">
      <c r="A8299" s="80">
        <v>42714</v>
      </c>
      <c r="B8299" s="81">
        <v>23</v>
      </c>
      <c r="H8299" s="501">
        <v>110.68</v>
      </c>
    </row>
    <row r="8300" spans="1:8" x14ac:dyDescent="0.2">
      <c r="A8300" s="80">
        <v>42714</v>
      </c>
      <c r="B8300" s="81">
        <v>24</v>
      </c>
      <c r="H8300" s="501">
        <v>101.14000000000001</v>
      </c>
    </row>
    <row r="8301" spans="1:8" x14ac:dyDescent="0.2">
      <c r="A8301" s="80">
        <v>42715</v>
      </c>
      <c r="B8301" s="81">
        <v>1</v>
      </c>
      <c r="H8301" s="501">
        <v>92.887999999999991</v>
      </c>
    </row>
    <row r="8302" spans="1:8" x14ac:dyDescent="0.2">
      <c r="A8302" s="80">
        <v>42715</v>
      </c>
      <c r="B8302" s="81">
        <v>2</v>
      </c>
      <c r="H8302" s="501">
        <v>87.78</v>
      </c>
    </row>
    <row r="8303" spans="1:8" x14ac:dyDescent="0.2">
      <c r="A8303" s="80">
        <v>42715</v>
      </c>
      <c r="B8303" s="81">
        <v>3</v>
      </c>
      <c r="H8303" s="501">
        <v>83.74</v>
      </c>
    </row>
    <row r="8304" spans="1:8" x14ac:dyDescent="0.2">
      <c r="A8304" s="80">
        <v>42715</v>
      </c>
      <c r="B8304" s="81">
        <v>4</v>
      </c>
      <c r="H8304" s="501">
        <v>82.06</v>
      </c>
    </row>
    <row r="8305" spans="1:8" x14ac:dyDescent="0.2">
      <c r="A8305" s="80">
        <v>42715</v>
      </c>
      <c r="B8305" s="81">
        <v>5</v>
      </c>
      <c r="H8305" s="501">
        <v>82.1</v>
      </c>
    </row>
    <row r="8306" spans="1:8" x14ac:dyDescent="0.2">
      <c r="A8306" s="80">
        <v>42715</v>
      </c>
      <c r="B8306" s="81">
        <v>6</v>
      </c>
      <c r="H8306" s="501">
        <v>84.736000000000004</v>
      </c>
    </row>
    <row r="8307" spans="1:8" x14ac:dyDescent="0.2">
      <c r="A8307" s="80">
        <v>42715</v>
      </c>
      <c r="B8307" s="81">
        <v>7</v>
      </c>
      <c r="H8307" s="501">
        <v>88.383999999999986</v>
      </c>
    </row>
    <row r="8308" spans="1:8" x14ac:dyDescent="0.2">
      <c r="A8308" s="80">
        <v>42715</v>
      </c>
      <c r="B8308" s="81">
        <v>8</v>
      </c>
      <c r="H8308" s="501">
        <v>90.591999999999999</v>
      </c>
    </row>
    <row r="8309" spans="1:8" x14ac:dyDescent="0.2">
      <c r="A8309" s="80">
        <v>42715</v>
      </c>
      <c r="B8309" s="81">
        <v>9</v>
      </c>
      <c r="H8309" s="501">
        <v>97.215999999999994</v>
      </c>
    </row>
    <row r="8310" spans="1:8" x14ac:dyDescent="0.2">
      <c r="A8310" s="80">
        <v>42715</v>
      </c>
      <c r="B8310" s="81">
        <v>10</v>
      </c>
      <c r="H8310" s="501">
        <v>102.44000000000001</v>
      </c>
    </row>
    <row r="8311" spans="1:8" x14ac:dyDescent="0.2">
      <c r="A8311" s="80">
        <v>42715</v>
      </c>
      <c r="B8311" s="81">
        <v>11</v>
      </c>
      <c r="H8311" s="501">
        <v>106.43599999999999</v>
      </c>
    </row>
    <row r="8312" spans="1:8" x14ac:dyDescent="0.2">
      <c r="A8312" s="80">
        <v>42715</v>
      </c>
      <c r="B8312" s="81">
        <v>12</v>
      </c>
      <c r="H8312" s="501">
        <v>108.05000000000001</v>
      </c>
    </row>
    <row r="8313" spans="1:8" x14ac:dyDescent="0.2">
      <c r="A8313" s="80">
        <v>42715</v>
      </c>
      <c r="B8313" s="81">
        <v>13</v>
      </c>
      <c r="H8313" s="501">
        <v>109.64999999999999</v>
      </c>
    </row>
    <row r="8314" spans="1:8" x14ac:dyDescent="0.2">
      <c r="A8314" s="80">
        <v>42715</v>
      </c>
      <c r="B8314" s="81">
        <v>14</v>
      </c>
      <c r="H8314" s="501">
        <v>110.036</v>
      </c>
    </row>
    <row r="8315" spans="1:8" x14ac:dyDescent="0.2">
      <c r="A8315" s="80">
        <v>42715</v>
      </c>
      <c r="B8315" s="81">
        <v>15</v>
      </c>
      <c r="H8315" s="501">
        <v>108.97799999999998</v>
      </c>
    </row>
    <row r="8316" spans="1:8" x14ac:dyDescent="0.2">
      <c r="A8316" s="80">
        <v>42715</v>
      </c>
      <c r="B8316" s="81">
        <v>16</v>
      </c>
      <c r="H8316" s="501">
        <v>110.63800000000002</v>
      </c>
    </row>
    <row r="8317" spans="1:8" x14ac:dyDescent="0.2">
      <c r="A8317" s="80">
        <v>42715</v>
      </c>
      <c r="B8317" s="81">
        <v>17</v>
      </c>
      <c r="H8317" s="501">
        <v>119.40009900000001</v>
      </c>
    </row>
    <row r="8318" spans="1:8" x14ac:dyDescent="0.2">
      <c r="A8318" s="80">
        <v>42715</v>
      </c>
      <c r="B8318" s="81">
        <v>18</v>
      </c>
      <c r="H8318" s="501">
        <v>130.60639999999998</v>
      </c>
    </row>
    <row r="8319" spans="1:8" x14ac:dyDescent="0.2">
      <c r="A8319" s="80">
        <v>42715</v>
      </c>
      <c r="B8319" s="81">
        <v>19</v>
      </c>
      <c r="H8319" s="501">
        <v>130.08430000000001</v>
      </c>
    </row>
    <row r="8320" spans="1:8" x14ac:dyDescent="0.2">
      <c r="A8320" s="80">
        <v>42715</v>
      </c>
      <c r="B8320" s="81">
        <v>20</v>
      </c>
      <c r="H8320" s="501">
        <v>129.0959</v>
      </c>
    </row>
    <row r="8321" spans="1:8" x14ac:dyDescent="0.2">
      <c r="A8321" s="80">
        <v>42715</v>
      </c>
      <c r="B8321" s="81">
        <v>21</v>
      </c>
      <c r="H8321" s="501">
        <v>124.85830000000001</v>
      </c>
    </row>
    <row r="8322" spans="1:8" x14ac:dyDescent="0.2">
      <c r="A8322" s="80">
        <v>42715</v>
      </c>
      <c r="B8322" s="81">
        <v>22</v>
      </c>
      <c r="H8322" s="501">
        <v>117.81199999999998</v>
      </c>
    </row>
    <row r="8323" spans="1:8" x14ac:dyDescent="0.2">
      <c r="A8323" s="80">
        <v>42715</v>
      </c>
      <c r="B8323" s="81">
        <v>23</v>
      </c>
      <c r="H8323" s="501">
        <v>107.10000000000001</v>
      </c>
    </row>
    <row r="8324" spans="1:8" x14ac:dyDescent="0.2">
      <c r="A8324" s="80">
        <v>42715</v>
      </c>
      <c r="B8324" s="81">
        <v>24</v>
      </c>
      <c r="H8324" s="501">
        <v>96.248000000000005</v>
      </c>
    </row>
    <row r="8325" spans="1:8" x14ac:dyDescent="0.2">
      <c r="A8325" s="80">
        <v>42716</v>
      </c>
      <c r="B8325" s="81">
        <v>1</v>
      </c>
      <c r="H8325" s="501">
        <v>88.580000000000013</v>
      </c>
    </row>
    <row r="8326" spans="1:8" x14ac:dyDescent="0.2">
      <c r="A8326" s="80">
        <v>42716</v>
      </c>
      <c r="B8326" s="81">
        <v>2</v>
      </c>
      <c r="H8326" s="501">
        <v>84.00800000000001</v>
      </c>
    </row>
    <row r="8327" spans="1:8" x14ac:dyDescent="0.2">
      <c r="A8327" s="80">
        <v>42716</v>
      </c>
      <c r="B8327" s="81">
        <v>3</v>
      </c>
      <c r="H8327" s="501">
        <v>81.616</v>
      </c>
    </row>
    <row r="8328" spans="1:8" x14ac:dyDescent="0.2">
      <c r="A8328" s="80">
        <v>42716</v>
      </c>
      <c r="B8328" s="81">
        <v>4</v>
      </c>
      <c r="H8328" s="501">
        <v>81.175999999999988</v>
      </c>
    </row>
    <row r="8329" spans="1:8" x14ac:dyDescent="0.2">
      <c r="A8329" s="80">
        <v>42716</v>
      </c>
      <c r="B8329" s="81">
        <v>5</v>
      </c>
      <c r="H8329" s="501">
        <v>86.064000000000021</v>
      </c>
    </row>
    <row r="8330" spans="1:8" x14ac:dyDescent="0.2">
      <c r="A8330" s="80">
        <v>42716</v>
      </c>
      <c r="B8330" s="81">
        <v>6</v>
      </c>
      <c r="H8330" s="501">
        <v>94.976000000000013</v>
      </c>
    </row>
    <row r="8331" spans="1:8" x14ac:dyDescent="0.2">
      <c r="A8331" s="80">
        <v>42716</v>
      </c>
      <c r="B8331" s="81">
        <v>7</v>
      </c>
      <c r="H8331" s="501">
        <v>107.53999999999999</v>
      </c>
    </row>
    <row r="8332" spans="1:8" x14ac:dyDescent="0.2">
      <c r="A8332" s="80">
        <v>42716</v>
      </c>
      <c r="B8332" s="81">
        <v>8</v>
      </c>
      <c r="H8332" s="501">
        <v>116.04599999999999</v>
      </c>
    </row>
    <row r="8333" spans="1:8" x14ac:dyDescent="0.2">
      <c r="A8333" s="80">
        <v>42716</v>
      </c>
      <c r="B8333" s="81">
        <v>9</v>
      </c>
      <c r="H8333" s="501">
        <v>122.80000000000001</v>
      </c>
    </row>
    <row r="8334" spans="1:8" x14ac:dyDescent="0.2">
      <c r="A8334" s="80">
        <v>42716</v>
      </c>
      <c r="B8334" s="81">
        <v>10</v>
      </c>
      <c r="H8334" s="501">
        <v>127.08999999999999</v>
      </c>
    </row>
    <row r="8335" spans="1:8" x14ac:dyDescent="0.2">
      <c r="A8335" s="80">
        <v>42716</v>
      </c>
      <c r="B8335" s="81">
        <v>11</v>
      </c>
      <c r="H8335" s="501">
        <v>128.172</v>
      </c>
    </row>
    <row r="8336" spans="1:8" x14ac:dyDescent="0.2">
      <c r="A8336" s="80">
        <v>42716</v>
      </c>
      <c r="B8336" s="81">
        <v>12</v>
      </c>
      <c r="H8336" s="501">
        <v>128.38200000000001</v>
      </c>
    </row>
    <row r="8337" spans="1:8" x14ac:dyDescent="0.2">
      <c r="A8337" s="80">
        <v>42716</v>
      </c>
      <c r="B8337" s="81">
        <v>13</v>
      </c>
      <c r="H8337" s="501">
        <v>127.87600000000002</v>
      </c>
    </row>
    <row r="8338" spans="1:8" x14ac:dyDescent="0.2">
      <c r="A8338" s="80">
        <v>42716</v>
      </c>
      <c r="B8338" s="81">
        <v>14</v>
      </c>
      <c r="H8338" s="501">
        <v>128.15199999999999</v>
      </c>
    </row>
    <row r="8339" spans="1:8" x14ac:dyDescent="0.2">
      <c r="A8339" s="80">
        <v>42716</v>
      </c>
      <c r="B8339" s="81">
        <v>15</v>
      </c>
      <c r="H8339" s="501">
        <v>128.64800000000002</v>
      </c>
    </row>
    <row r="8340" spans="1:8" x14ac:dyDescent="0.2">
      <c r="A8340" s="80">
        <v>42716</v>
      </c>
      <c r="B8340" s="81">
        <v>16</v>
      </c>
      <c r="H8340" s="501">
        <v>128.57799999999997</v>
      </c>
    </row>
    <row r="8341" spans="1:8" x14ac:dyDescent="0.2">
      <c r="A8341" s="80">
        <v>42716</v>
      </c>
      <c r="B8341" s="81">
        <v>17</v>
      </c>
      <c r="H8341" s="501">
        <v>133.054</v>
      </c>
    </row>
    <row r="8342" spans="1:8" x14ac:dyDescent="0.2">
      <c r="A8342" s="80">
        <v>42716</v>
      </c>
      <c r="B8342" s="81">
        <v>18</v>
      </c>
      <c r="H8342" s="501">
        <v>144.476</v>
      </c>
    </row>
    <row r="8343" spans="1:8" x14ac:dyDescent="0.2">
      <c r="A8343" s="80">
        <v>42716</v>
      </c>
      <c r="B8343" s="81">
        <v>19</v>
      </c>
      <c r="H8343" s="501">
        <v>140.54</v>
      </c>
    </row>
    <row r="8344" spans="1:8" x14ac:dyDescent="0.2">
      <c r="A8344" s="80">
        <v>42716</v>
      </c>
      <c r="B8344" s="81">
        <v>20</v>
      </c>
      <c r="H8344" s="501">
        <v>135.88999999999999</v>
      </c>
    </row>
    <row r="8345" spans="1:8" x14ac:dyDescent="0.2">
      <c r="A8345" s="80">
        <v>42716</v>
      </c>
      <c r="B8345" s="81">
        <v>21</v>
      </c>
      <c r="H8345" s="501">
        <v>130.72799999999998</v>
      </c>
    </row>
    <row r="8346" spans="1:8" x14ac:dyDescent="0.2">
      <c r="A8346" s="80">
        <v>42716</v>
      </c>
      <c r="B8346" s="81">
        <v>22</v>
      </c>
      <c r="H8346" s="501">
        <v>122.89999999999999</v>
      </c>
    </row>
    <row r="8347" spans="1:8" x14ac:dyDescent="0.2">
      <c r="A8347" s="80">
        <v>42716</v>
      </c>
      <c r="B8347" s="81">
        <v>23</v>
      </c>
      <c r="H8347" s="501">
        <v>109.92999999999999</v>
      </c>
    </row>
    <row r="8348" spans="1:8" x14ac:dyDescent="0.2">
      <c r="A8348" s="80">
        <v>42716</v>
      </c>
      <c r="B8348" s="81">
        <v>24</v>
      </c>
      <c r="H8348" s="501">
        <v>97.984000000000009</v>
      </c>
    </row>
    <row r="8349" spans="1:8" x14ac:dyDescent="0.2">
      <c r="A8349" s="80">
        <v>42717</v>
      </c>
      <c r="B8349" s="81">
        <v>1</v>
      </c>
      <c r="H8349" s="501">
        <v>89.084000000000003</v>
      </c>
    </row>
    <row r="8350" spans="1:8" x14ac:dyDescent="0.2">
      <c r="A8350" s="80">
        <v>42717</v>
      </c>
      <c r="B8350" s="81">
        <v>2</v>
      </c>
      <c r="H8350" s="501">
        <v>84.531999999999996</v>
      </c>
    </row>
    <row r="8351" spans="1:8" x14ac:dyDescent="0.2">
      <c r="A8351" s="80">
        <v>42717</v>
      </c>
      <c r="B8351" s="81">
        <v>3</v>
      </c>
      <c r="H8351" s="501">
        <v>81.826000000000008</v>
      </c>
    </row>
    <row r="8352" spans="1:8" x14ac:dyDescent="0.2">
      <c r="A8352" s="80">
        <v>42717</v>
      </c>
      <c r="B8352" s="81">
        <v>4</v>
      </c>
      <c r="H8352" s="501">
        <v>80.864000000000004</v>
      </c>
    </row>
    <row r="8353" spans="1:8" x14ac:dyDescent="0.2">
      <c r="A8353" s="80">
        <v>42717</v>
      </c>
      <c r="B8353" s="81">
        <v>5</v>
      </c>
      <c r="H8353" s="501">
        <v>84.58</v>
      </c>
    </row>
    <row r="8354" spans="1:8" x14ac:dyDescent="0.2">
      <c r="A8354" s="80">
        <v>42717</v>
      </c>
      <c r="B8354" s="81">
        <v>6</v>
      </c>
      <c r="H8354" s="501">
        <v>94.004000000000005</v>
      </c>
    </row>
    <row r="8355" spans="1:8" x14ac:dyDescent="0.2">
      <c r="A8355" s="80">
        <v>42717</v>
      </c>
      <c r="B8355" s="81">
        <v>7</v>
      </c>
      <c r="H8355" s="501">
        <v>107.85199999999998</v>
      </c>
    </row>
    <row r="8356" spans="1:8" x14ac:dyDescent="0.2">
      <c r="A8356" s="80">
        <v>42717</v>
      </c>
      <c r="B8356" s="81">
        <v>8</v>
      </c>
      <c r="H8356" s="501">
        <v>115.416</v>
      </c>
    </row>
    <row r="8357" spans="1:8" x14ac:dyDescent="0.2">
      <c r="A8357" s="80">
        <v>42717</v>
      </c>
      <c r="B8357" s="81">
        <v>9</v>
      </c>
      <c r="H8357" s="501">
        <v>122.28399999999999</v>
      </c>
    </row>
    <row r="8358" spans="1:8" x14ac:dyDescent="0.2">
      <c r="A8358" s="80">
        <v>42717</v>
      </c>
      <c r="B8358" s="81">
        <v>10</v>
      </c>
      <c r="H8358" s="501">
        <v>128.03399999999999</v>
      </c>
    </row>
    <row r="8359" spans="1:8" x14ac:dyDescent="0.2">
      <c r="A8359" s="80">
        <v>42717</v>
      </c>
      <c r="B8359" s="81">
        <v>11</v>
      </c>
      <c r="H8359" s="501">
        <v>129.05600000000001</v>
      </c>
    </row>
    <row r="8360" spans="1:8" x14ac:dyDescent="0.2">
      <c r="A8360" s="80">
        <v>42717</v>
      </c>
      <c r="B8360" s="81">
        <v>12</v>
      </c>
      <c r="H8360" s="501">
        <v>128.52200000000002</v>
      </c>
    </row>
    <row r="8361" spans="1:8" x14ac:dyDescent="0.2">
      <c r="A8361" s="80">
        <v>42717</v>
      </c>
      <c r="B8361" s="81">
        <v>13</v>
      </c>
      <c r="H8361" s="501">
        <v>128.136</v>
      </c>
    </row>
    <row r="8362" spans="1:8" x14ac:dyDescent="0.2">
      <c r="A8362" s="80">
        <v>42717</v>
      </c>
      <c r="B8362" s="81">
        <v>14</v>
      </c>
      <c r="H8362" s="501">
        <v>128.626</v>
      </c>
    </row>
    <row r="8363" spans="1:8" x14ac:dyDescent="0.2">
      <c r="A8363" s="80">
        <v>42717</v>
      </c>
      <c r="B8363" s="81">
        <v>15</v>
      </c>
      <c r="H8363" s="501">
        <v>128.904</v>
      </c>
    </row>
    <row r="8364" spans="1:8" x14ac:dyDescent="0.2">
      <c r="A8364" s="80">
        <v>42717</v>
      </c>
      <c r="B8364" s="81">
        <v>16</v>
      </c>
      <c r="H8364" s="501">
        <v>128.93</v>
      </c>
    </row>
    <row r="8365" spans="1:8" x14ac:dyDescent="0.2">
      <c r="A8365" s="80">
        <v>42717</v>
      </c>
      <c r="B8365" s="81">
        <v>17</v>
      </c>
      <c r="H8365" s="501">
        <v>134.13399999999999</v>
      </c>
    </row>
    <row r="8366" spans="1:8" x14ac:dyDescent="0.2">
      <c r="A8366" s="80">
        <v>42717</v>
      </c>
      <c r="B8366" s="81">
        <v>18</v>
      </c>
      <c r="H8366" s="501">
        <v>144.904</v>
      </c>
    </row>
    <row r="8367" spans="1:8" x14ac:dyDescent="0.2">
      <c r="A8367" s="80">
        <v>42717</v>
      </c>
      <c r="B8367" s="81">
        <v>19</v>
      </c>
      <c r="H8367" s="501">
        <v>141.03199999999998</v>
      </c>
    </row>
    <row r="8368" spans="1:8" x14ac:dyDescent="0.2">
      <c r="A8368" s="80">
        <v>42717</v>
      </c>
      <c r="B8368" s="81">
        <v>20</v>
      </c>
      <c r="H8368" s="501">
        <v>136.82999999999998</v>
      </c>
    </row>
    <row r="8369" spans="1:8" x14ac:dyDescent="0.2">
      <c r="A8369" s="80">
        <v>42717</v>
      </c>
      <c r="B8369" s="81">
        <v>21</v>
      </c>
      <c r="H8369" s="501">
        <v>132.79600000000002</v>
      </c>
    </row>
    <row r="8370" spans="1:8" x14ac:dyDescent="0.2">
      <c r="A8370" s="80">
        <v>42717</v>
      </c>
      <c r="B8370" s="81">
        <v>22</v>
      </c>
      <c r="H8370" s="501">
        <v>124.88200000000001</v>
      </c>
    </row>
    <row r="8371" spans="1:8" x14ac:dyDescent="0.2">
      <c r="A8371" s="80">
        <v>42717</v>
      </c>
      <c r="B8371" s="81">
        <v>23</v>
      </c>
      <c r="H8371" s="501">
        <v>113.97000000000001</v>
      </c>
    </row>
    <row r="8372" spans="1:8" x14ac:dyDescent="0.2">
      <c r="A8372" s="80">
        <v>42717</v>
      </c>
      <c r="B8372" s="81">
        <v>24</v>
      </c>
      <c r="H8372" s="501">
        <v>100.996</v>
      </c>
    </row>
    <row r="8373" spans="1:8" x14ac:dyDescent="0.2">
      <c r="A8373" s="80">
        <v>42718</v>
      </c>
      <c r="B8373" s="81">
        <v>1</v>
      </c>
      <c r="H8373" s="501">
        <v>92.055999999999997</v>
      </c>
    </row>
    <row r="8374" spans="1:8" x14ac:dyDescent="0.2">
      <c r="A8374" s="80">
        <v>42718</v>
      </c>
      <c r="B8374" s="81">
        <v>2</v>
      </c>
      <c r="H8374" s="501">
        <v>87.127999999999986</v>
      </c>
    </row>
    <row r="8375" spans="1:8" x14ac:dyDescent="0.2">
      <c r="A8375" s="80">
        <v>42718</v>
      </c>
      <c r="B8375" s="81">
        <v>3</v>
      </c>
      <c r="H8375" s="501">
        <v>84.191999999999979</v>
      </c>
    </row>
    <row r="8376" spans="1:8" x14ac:dyDescent="0.2">
      <c r="A8376" s="80">
        <v>42718</v>
      </c>
      <c r="B8376" s="81">
        <v>4</v>
      </c>
      <c r="H8376" s="501">
        <v>83.308000000000021</v>
      </c>
    </row>
    <row r="8377" spans="1:8" x14ac:dyDescent="0.2">
      <c r="A8377" s="80">
        <v>42718</v>
      </c>
      <c r="B8377" s="81">
        <v>5</v>
      </c>
      <c r="H8377" s="501">
        <v>86.507999999999981</v>
      </c>
    </row>
    <row r="8378" spans="1:8" x14ac:dyDescent="0.2">
      <c r="A8378" s="80">
        <v>42718</v>
      </c>
      <c r="B8378" s="81">
        <v>6</v>
      </c>
      <c r="H8378" s="501">
        <v>96.343999999999994</v>
      </c>
    </row>
    <row r="8379" spans="1:8" x14ac:dyDescent="0.2">
      <c r="A8379" s="80">
        <v>42718</v>
      </c>
      <c r="B8379" s="81">
        <v>7</v>
      </c>
      <c r="H8379" s="501">
        <v>110.92000000000002</v>
      </c>
    </row>
    <row r="8380" spans="1:8" x14ac:dyDescent="0.2">
      <c r="A8380" s="80">
        <v>42718</v>
      </c>
      <c r="B8380" s="81">
        <v>8</v>
      </c>
      <c r="H8380" s="501">
        <v>117.49799999999999</v>
      </c>
    </row>
    <row r="8381" spans="1:8" x14ac:dyDescent="0.2">
      <c r="A8381" s="80">
        <v>42718</v>
      </c>
      <c r="B8381" s="81">
        <v>9</v>
      </c>
      <c r="H8381" s="501">
        <v>121.33799999999999</v>
      </c>
    </row>
    <row r="8382" spans="1:8" x14ac:dyDescent="0.2">
      <c r="A8382" s="80">
        <v>42718</v>
      </c>
      <c r="B8382" s="81">
        <v>10</v>
      </c>
      <c r="H8382" s="501">
        <v>125.23400000000001</v>
      </c>
    </row>
    <row r="8383" spans="1:8" x14ac:dyDescent="0.2">
      <c r="A8383" s="80">
        <v>42718</v>
      </c>
      <c r="B8383" s="81">
        <v>11</v>
      </c>
      <c r="H8383" s="501">
        <v>127.22200000000001</v>
      </c>
    </row>
    <row r="8384" spans="1:8" x14ac:dyDescent="0.2">
      <c r="A8384" s="80">
        <v>42718</v>
      </c>
      <c r="B8384" s="81">
        <v>12</v>
      </c>
      <c r="H8384" s="501">
        <v>128.96600000000001</v>
      </c>
    </row>
    <row r="8385" spans="1:8" x14ac:dyDescent="0.2">
      <c r="A8385" s="80">
        <v>42718</v>
      </c>
      <c r="B8385" s="81">
        <v>13</v>
      </c>
      <c r="H8385" s="501">
        <v>130.52800000000002</v>
      </c>
    </row>
    <row r="8386" spans="1:8" x14ac:dyDescent="0.2">
      <c r="A8386" s="80">
        <v>42718</v>
      </c>
      <c r="B8386" s="81">
        <v>14</v>
      </c>
      <c r="H8386" s="501">
        <v>132.40599999999998</v>
      </c>
    </row>
    <row r="8387" spans="1:8" x14ac:dyDescent="0.2">
      <c r="A8387" s="80">
        <v>42718</v>
      </c>
      <c r="B8387" s="81">
        <v>15</v>
      </c>
      <c r="H8387" s="501">
        <v>134.41200000000001</v>
      </c>
    </row>
    <row r="8388" spans="1:8" x14ac:dyDescent="0.2">
      <c r="A8388" s="80">
        <v>42718</v>
      </c>
      <c r="B8388" s="81">
        <v>16</v>
      </c>
      <c r="H8388" s="501">
        <v>133.10599999999999</v>
      </c>
    </row>
    <row r="8389" spans="1:8" x14ac:dyDescent="0.2">
      <c r="A8389" s="80">
        <v>42718</v>
      </c>
      <c r="B8389" s="81">
        <v>17</v>
      </c>
      <c r="H8389" s="501">
        <v>135.99800000000002</v>
      </c>
    </row>
    <row r="8390" spans="1:8" x14ac:dyDescent="0.2">
      <c r="A8390" s="80">
        <v>42718</v>
      </c>
      <c r="B8390" s="81">
        <v>18</v>
      </c>
      <c r="H8390" s="501">
        <v>145.86199999999997</v>
      </c>
    </row>
    <row r="8391" spans="1:8" x14ac:dyDescent="0.2">
      <c r="A8391" s="80">
        <v>42718</v>
      </c>
      <c r="B8391" s="81">
        <v>19</v>
      </c>
      <c r="H8391" s="501">
        <v>140.71</v>
      </c>
    </row>
    <row r="8392" spans="1:8" x14ac:dyDescent="0.2">
      <c r="A8392" s="80">
        <v>42718</v>
      </c>
      <c r="B8392" s="81">
        <v>20</v>
      </c>
      <c r="H8392" s="501">
        <v>135.97599999999997</v>
      </c>
    </row>
    <row r="8393" spans="1:8" x14ac:dyDescent="0.2">
      <c r="A8393" s="80">
        <v>42718</v>
      </c>
      <c r="B8393" s="81">
        <v>21</v>
      </c>
      <c r="H8393" s="501">
        <v>130.73199999999997</v>
      </c>
    </row>
    <row r="8394" spans="1:8" x14ac:dyDescent="0.2">
      <c r="A8394" s="80">
        <v>42718</v>
      </c>
      <c r="B8394" s="81">
        <v>22</v>
      </c>
      <c r="H8394" s="501">
        <v>124.19599999999998</v>
      </c>
    </row>
    <row r="8395" spans="1:8" x14ac:dyDescent="0.2">
      <c r="A8395" s="80">
        <v>42718</v>
      </c>
      <c r="B8395" s="81">
        <v>23</v>
      </c>
      <c r="H8395" s="501">
        <v>112.76400000000001</v>
      </c>
    </row>
    <row r="8396" spans="1:8" x14ac:dyDescent="0.2">
      <c r="A8396" s="80">
        <v>42718</v>
      </c>
      <c r="B8396" s="81">
        <v>24</v>
      </c>
      <c r="H8396" s="501">
        <v>100.72000000000001</v>
      </c>
    </row>
    <row r="8397" spans="1:8" x14ac:dyDescent="0.2">
      <c r="A8397" s="80">
        <v>42719</v>
      </c>
      <c r="B8397" s="81">
        <v>1</v>
      </c>
      <c r="H8397" s="501">
        <v>91.472000000000008</v>
      </c>
    </row>
    <row r="8398" spans="1:8" x14ac:dyDescent="0.2">
      <c r="A8398" s="80">
        <v>42719</v>
      </c>
      <c r="B8398" s="81">
        <v>2</v>
      </c>
      <c r="H8398" s="501">
        <v>86.823999999999984</v>
      </c>
    </row>
    <row r="8399" spans="1:8" x14ac:dyDescent="0.2">
      <c r="A8399" s="80">
        <v>42719</v>
      </c>
      <c r="B8399" s="81">
        <v>3</v>
      </c>
      <c r="H8399" s="501">
        <v>83.847999999999999</v>
      </c>
    </row>
    <row r="8400" spans="1:8" x14ac:dyDescent="0.2">
      <c r="A8400" s="80">
        <v>42719</v>
      </c>
      <c r="B8400" s="81">
        <v>4</v>
      </c>
      <c r="H8400" s="501">
        <v>82.663999999999987</v>
      </c>
    </row>
    <row r="8401" spans="1:8" x14ac:dyDescent="0.2">
      <c r="A8401" s="80">
        <v>42719</v>
      </c>
      <c r="B8401" s="81">
        <v>5</v>
      </c>
      <c r="H8401" s="501">
        <v>85.219999999999985</v>
      </c>
    </row>
    <row r="8402" spans="1:8" x14ac:dyDescent="0.2">
      <c r="A8402" s="80">
        <v>42719</v>
      </c>
      <c r="B8402" s="81">
        <v>6</v>
      </c>
      <c r="H8402" s="501">
        <v>95.08</v>
      </c>
    </row>
    <row r="8403" spans="1:8" x14ac:dyDescent="0.2">
      <c r="A8403" s="80">
        <v>42719</v>
      </c>
      <c r="B8403" s="81">
        <v>7</v>
      </c>
      <c r="H8403" s="501">
        <v>109.42799999999998</v>
      </c>
    </row>
    <row r="8404" spans="1:8" x14ac:dyDescent="0.2">
      <c r="A8404" s="80">
        <v>42719</v>
      </c>
      <c r="B8404" s="81">
        <v>8</v>
      </c>
      <c r="H8404" s="501">
        <v>116.72</v>
      </c>
    </row>
    <row r="8405" spans="1:8" x14ac:dyDescent="0.2">
      <c r="A8405" s="80">
        <v>42719</v>
      </c>
      <c r="B8405" s="81">
        <v>9</v>
      </c>
      <c r="H8405" s="501">
        <v>121.244</v>
      </c>
    </row>
    <row r="8406" spans="1:8" x14ac:dyDescent="0.2">
      <c r="A8406" s="80">
        <v>42719</v>
      </c>
      <c r="B8406" s="81">
        <v>10</v>
      </c>
      <c r="H8406" s="501">
        <v>126.128</v>
      </c>
    </row>
    <row r="8407" spans="1:8" x14ac:dyDescent="0.2">
      <c r="A8407" s="80">
        <v>42719</v>
      </c>
      <c r="B8407" s="81">
        <v>11</v>
      </c>
      <c r="H8407" s="501">
        <v>128.822</v>
      </c>
    </row>
    <row r="8408" spans="1:8" x14ac:dyDescent="0.2">
      <c r="A8408" s="80">
        <v>42719</v>
      </c>
      <c r="B8408" s="81">
        <v>12</v>
      </c>
      <c r="H8408" s="501">
        <v>130.44800000000001</v>
      </c>
    </row>
    <row r="8409" spans="1:8" x14ac:dyDescent="0.2">
      <c r="A8409" s="80">
        <v>42719</v>
      </c>
      <c r="B8409" s="81">
        <v>13</v>
      </c>
      <c r="H8409" s="501">
        <v>130.94799999999998</v>
      </c>
    </row>
    <row r="8410" spans="1:8" x14ac:dyDescent="0.2">
      <c r="A8410" s="80">
        <v>42719</v>
      </c>
      <c r="B8410" s="81">
        <v>14</v>
      </c>
      <c r="H8410" s="501">
        <v>131.82400000000001</v>
      </c>
    </row>
    <row r="8411" spans="1:8" x14ac:dyDescent="0.2">
      <c r="A8411" s="80">
        <v>42719</v>
      </c>
      <c r="B8411" s="81">
        <v>15</v>
      </c>
      <c r="H8411" s="501">
        <v>131.68</v>
      </c>
    </row>
    <row r="8412" spans="1:8" x14ac:dyDescent="0.2">
      <c r="A8412" s="80">
        <v>42719</v>
      </c>
      <c r="B8412" s="81">
        <v>16</v>
      </c>
      <c r="H8412" s="501">
        <v>132.21800000000002</v>
      </c>
    </row>
    <row r="8413" spans="1:8" x14ac:dyDescent="0.2">
      <c r="A8413" s="80">
        <v>42719</v>
      </c>
      <c r="B8413" s="81">
        <v>17</v>
      </c>
      <c r="H8413" s="501">
        <v>139.30800000000002</v>
      </c>
    </row>
    <row r="8414" spans="1:8" x14ac:dyDescent="0.2">
      <c r="A8414" s="80">
        <v>42719</v>
      </c>
      <c r="B8414" s="81">
        <v>18</v>
      </c>
      <c r="H8414" s="501">
        <v>147.33800000000002</v>
      </c>
    </row>
    <row r="8415" spans="1:8" x14ac:dyDescent="0.2">
      <c r="A8415" s="80">
        <v>42719</v>
      </c>
      <c r="B8415" s="81">
        <v>19</v>
      </c>
      <c r="H8415" s="501">
        <v>142.05600000000004</v>
      </c>
    </row>
    <row r="8416" spans="1:8" x14ac:dyDescent="0.2">
      <c r="A8416" s="80">
        <v>42719</v>
      </c>
      <c r="B8416" s="81">
        <v>20</v>
      </c>
      <c r="H8416" s="501">
        <v>136.80799999999999</v>
      </c>
    </row>
    <row r="8417" spans="1:8" x14ac:dyDescent="0.2">
      <c r="A8417" s="80">
        <v>42719</v>
      </c>
      <c r="B8417" s="81">
        <v>21</v>
      </c>
      <c r="H8417" s="501">
        <v>133.108</v>
      </c>
    </row>
    <row r="8418" spans="1:8" x14ac:dyDescent="0.2">
      <c r="A8418" s="80">
        <v>42719</v>
      </c>
      <c r="B8418" s="81">
        <v>22</v>
      </c>
      <c r="H8418" s="501">
        <v>126.43200000000002</v>
      </c>
    </row>
    <row r="8419" spans="1:8" x14ac:dyDescent="0.2">
      <c r="A8419" s="80">
        <v>42719</v>
      </c>
      <c r="B8419" s="81">
        <v>23</v>
      </c>
      <c r="H8419" s="501">
        <v>114.35599999999999</v>
      </c>
    </row>
    <row r="8420" spans="1:8" x14ac:dyDescent="0.2">
      <c r="A8420" s="80">
        <v>42719</v>
      </c>
      <c r="B8420" s="81">
        <v>24</v>
      </c>
      <c r="H8420" s="501">
        <v>102.39599999999999</v>
      </c>
    </row>
    <row r="8421" spans="1:8" x14ac:dyDescent="0.2">
      <c r="A8421" s="80">
        <v>42720</v>
      </c>
      <c r="B8421" s="81">
        <v>1</v>
      </c>
      <c r="H8421" s="501">
        <v>93.507999999999996</v>
      </c>
    </row>
    <row r="8422" spans="1:8" x14ac:dyDescent="0.2">
      <c r="A8422" s="80">
        <v>42720</v>
      </c>
      <c r="B8422" s="81">
        <v>2</v>
      </c>
      <c r="H8422" s="501">
        <v>88.236000000000004</v>
      </c>
    </row>
    <row r="8423" spans="1:8" x14ac:dyDescent="0.2">
      <c r="A8423" s="80">
        <v>42720</v>
      </c>
      <c r="B8423" s="81">
        <v>3</v>
      </c>
      <c r="H8423" s="501">
        <v>84.891999999999996</v>
      </c>
    </row>
    <row r="8424" spans="1:8" x14ac:dyDescent="0.2">
      <c r="A8424" s="80">
        <v>42720</v>
      </c>
      <c r="B8424" s="81">
        <v>4</v>
      </c>
      <c r="H8424" s="501">
        <v>84.464000000000013</v>
      </c>
    </row>
    <row r="8425" spans="1:8" x14ac:dyDescent="0.2">
      <c r="A8425" s="80">
        <v>42720</v>
      </c>
      <c r="B8425" s="81">
        <v>5</v>
      </c>
      <c r="H8425" s="501">
        <v>86.843999999999994</v>
      </c>
    </row>
    <row r="8426" spans="1:8" x14ac:dyDescent="0.2">
      <c r="A8426" s="80">
        <v>42720</v>
      </c>
      <c r="B8426" s="81">
        <v>6</v>
      </c>
      <c r="H8426" s="501">
        <v>95.375999999999991</v>
      </c>
    </row>
    <row r="8427" spans="1:8" x14ac:dyDescent="0.2">
      <c r="A8427" s="80">
        <v>42720</v>
      </c>
      <c r="B8427" s="81">
        <v>7</v>
      </c>
      <c r="H8427" s="501">
        <v>110.128</v>
      </c>
    </row>
    <row r="8428" spans="1:8" x14ac:dyDescent="0.2">
      <c r="A8428" s="80">
        <v>42720</v>
      </c>
      <c r="B8428" s="81">
        <v>8</v>
      </c>
      <c r="H8428" s="501">
        <v>120.48</v>
      </c>
    </row>
    <row r="8429" spans="1:8" x14ac:dyDescent="0.2">
      <c r="A8429" s="80">
        <v>42720</v>
      </c>
      <c r="B8429" s="81">
        <v>9</v>
      </c>
      <c r="H8429" s="501">
        <v>126.40199999999999</v>
      </c>
    </row>
    <row r="8430" spans="1:8" x14ac:dyDescent="0.2">
      <c r="A8430" s="80">
        <v>42720</v>
      </c>
      <c r="B8430" s="81">
        <v>10</v>
      </c>
      <c r="H8430" s="501">
        <v>130.47</v>
      </c>
    </row>
    <row r="8431" spans="1:8" x14ac:dyDescent="0.2">
      <c r="A8431" s="80">
        <v>42720</v>
      </c>
      <c r="B8431" s="81">
        <v>11</v>
      </c>
      <c r="H8431" s="501">
        <v>133.29799999999997</v>
      </c>
    </row>
    <row r="8432" spans="1:8" x14ac:dyDescent="0.2">
      <c r="A8432" s="80">
        <v>42720</v>
      </c>
      <c r="B8432" s="81">
        <v>12</v>
      </c>
      <c r="H8432" s="501">
        <v>132.24600000000001</v>
      </c>
    </row>
    <row r="8433" spans="1:8" x14ac:dyDescent="0.2">
      <c r="A8433" s="80">
        <v>42720</v>
      </c>
      <c r="B8433" s="81">
        <v>13</v>
      </c>
      <c r="H8433" s="501">
        <v>128.34200000000001</v>
      </c>
    </row>
    <row r="8434" spans="1:8" x14ac:dyDescent="0.2">
      <c r="A8434" s="80">
        <v>42720</v>
      </c>
      <c r="B8434" s="81">
        <v>14</v>
      </c>
      <c r="H8434" s="501">
        <v>126.102</v>
      </c>
    </row>
    <row r="8435" spans="1:8" x14ac:dyDescent="0.2">
      <c r="A8435" s="80">
        <v>42720</v>
      </c>
      <c r="B8435" s="81">
        <v>15</v>
      </c>
      <c r="H8435" s="501">
        <v>125.38200000000001</v>
      </c>
    </row>
    <row r="8436" spans="1:8" x14ac:dyDescent="0.2">
      <c r="A8436" s="80">
        <v>42720</v>
      </c>
      <c r="B8436" s="81">
        <v>16</v>
      </c>
      <c r="H8436" s="501">
        <v>125.56399999999998</v>
      </c>
    </row>
    <row r="8437" spans="1:8" x14ac:dyDescent="0.2">
      <c r="A8437" s="80">
        <v>42720</v>
      </c>
      <c r="B8437" s="81">
        <v>17</v>
      </c>
      <c r="H8437" s="501">
        <v>131.19999999999999</v>
      </c>
    </row>
    <row r="8438" spans="1:8" x14ac:dyDescent="0.2">
      <c r="A8438" s="80">
        <v>42720</v>
      </c>
      <c r="B8438" s="81">
        <v>18</v>
      </c>
      <c r="H8438" s="501">
        <v>143.51999999999998</v>
      </c>
    </row>
    <row r="8439" spans="1:8" x14ac:dyDescent="0.2">
      <c r="A8439" s="80">
        <v>42720</v>
      </c>
      <c r="B8439" s="81">
        <v>19</v>
      </c>
      <c r="H8439" s="501">
        <v>139.96600000000001</v>
      </c>
    </row>
    <row r="8440" spans="1:8" x14ac:dyDescent="0.2">
      <c r="A8440" s="80">
        <v>42720</v>
      </c>
      <c r="B8440" s="81">
        <v>20</v>
      </c>
      <c r="H8440" s="501">
        <v>134.36000000000001</v>
      </c>
    </row>
    <row r="8441" spans="1:8" x14ac:dyDescent="0.2">
      <c r="A8441" s="80">
        <v>42720</v>
      </c>
      <c r="B8441" s="81">
        <v>21</v>
      </c>
      <c r="H8441" s="501">
        <v>130.892</v>
      </c>
    </row>
    <row r="8442" spans="1:8" x14ac:dyDescent="0.2">
      <c r="A8442" s="80">
        <v>42720</v>
      </c>
      <c r="B8442" s="81">
        <v>22</v>
      </c>
      <c r="H8442" s="501">
        <v>126.95999999999998</v>
      </c>
    </row>
    <row r="8443" spans="1:8" x14ac:dyDescent="0.2">
      <c r="A8443" s="80">
        <v>42720</v>
      </c>
      <c r="B8443" s="81">
        <v>23</v>
      </c>
      <c r="H8443" s="501">
        <v>118.544</v>
      </c>
    </row>
    <row r="8444" spans="1:8" x14ac:dyDescent="0.2">
      <c r="A8444" s="80">
        <v>42720</v>
      </c>
      <c r="B8444" s="81">
        <v>24</v>
      </c>
      <c r="H8444" s="501">
        <v>109.08799999999999</v>
      </c>
    </row>
    <row r="8445" spans="1:8" x14ac:dyDescent="0.2">
      <c r="A8445" s="80">
        <v>42721</v>
      </c>
      <c r="B8445" s="81">
        <v>1</v>
      </c>
      <c r="H8445" s="501">
        <v>100.24799999999999</v>
      </c>
    </row>
    <row r="8446" spans="1:8" x14ac:dyDescent="0.2">
      <c r="A8446" s="80">
        <v>42721</v>
      </c>
      <c r="B8446" s="81">
        <v>2</v>
      </c>
      <c r="H8446" s="501">
        <v>94.576000000000008</v>
      </c>
    </row>
    <row r="8447" spans="1:8" x14ac:dyDescent="0.2">
      <c r="A8447" s="80">
        <v>42721</v>
      </c>
      <c r="B8447" s="81">
        <v>3</v>
      </c>
      <c r="H8447" s="501">
        <v>91.528000000000006</v>
      </c>
    </row>
    <row r="8448" spans="1:8" x14ac:dyDescent="0.2">
      <c r="A8448" s="80">
        <v>42721</v>
      </c>
      <c r="B8448" s="81">
        <v>4</v>
      </c>
      <c r="H8448" s="501">
        <v>90.075999999999979</v>
      </c>
    </row>
    <row r="8449" spans="1:8" x14ac:dyDescent="0.2">
      <c r="A8449" s="80">
        <v>42721</v>
      </c>
      <c r="B8449" s="81">
        <v>5</v>
      </c>
      <c r="H8449" s="501">
        <v>90.624000000000009</v>
      </c>
    </row>
    <row r="8450" spans="1:8" x14ac:dyDescent="0.2">
      <c r="A8450" s="80">
        <v>42721</v>
      </c>
      <c r="B8450" s="81">
        <v>6</v>
      </c>
      <c r="H8450" s="501">
        <v>95.023999999999987</v>
      </c>
    </row>
    <row r="8451" spans="1:8" x14ac:dyDescent="0.2">
      <c r="A8451" s="80">
        <v>42721</v>
      </c>
      <c r="B8451" s="81">
        <v>7</v>
      </c>
      <c r="H8451" s="501">
        <v>101.16</v>
      </c>
    </row>
    <row r="8452" spans="1:8" x14ac:dyDescent="0.2">
      <c r="A8452" s="80">
        <v>42721</v>
      </c>
      <c r="B8452" s="81">
        <v>8</v>
      </c>
      <c r="H8452" s="501">
        <v>106.64</v>
      </c>
    </row>
    <row r="8453" spans="1:8" x14ac:dyDescent="0.2">
      <c r="A8453" s="80">
        <v>42721</v>
      </c>
      <c r="B8453" s="81">
        <v>9</v>
      </c>
      <c r="H8453" s="501">
        <v>112.46400000000001</v>
      </c>
    </row>
    <row r="8454" spans="1:8" x14ac:dyDescent="0.2">
      <c r="A8454" s="80">
        <v>42721</v>
      </c>
      <c r="B8454" s="81">
        <v>10</v>
      </c>
      <c r="H8454" s="501">
        <v>114.76</v>
      </c>
    </row>
    <row r="8455" spans="1:8" x14ac:dyDescent="0.2">
      <c r="A8455" s="80">
        <v>42721</v>
      </c>
      <c r="B8455" s="81">
        <v>11</v>
      </c>
      <c r="H8455" s="501">
        <v>114.84799999999998</v>
      </c>
    </row>
    <row r="8456" spans="1:8" x14ac:dyDescent="0.2">
      <c r="A8456" s="80">
        <v>42721</v>
      </c>
      <c r="B8456" s="81">
        <v>12</v>
      </c>
      <c r="H8456" s="501">
        <v>113.85199999999998</v>
      </c>
    </row>
    <row r="8457" spans="1:8" x14ac:dyDescent="0.2">
      <c r="A8457" s="80">
        <v>42721</v>
      </c>
      <c r="B8457" s="81">
        <v>13</v>
      </c>
      <c r="H8457" s="501">
        <v>112.812</v>
      </c>
    </row>
    <row r="8458" spans="1:8" x14ac:dyDescent="0.2">
      <c r="A8458" s="80">
        <v>42721</v>
      </c>
      <c r="B8458" s="81">
        <v>14</v>
      </c>
      <c r="H8458" s="501">
        <v>109.696</v>
      </c>
    </row>
    <row r="8459" spans="1:8" x14ac:dyDescent="0.2">
      <c r="A8459" s="80">
        <v>42721</v>
      </c>
      <c r="B8459" s="81">
        <v>15</v>
      </c>
      <c r="H8459" s="501">
        <v>109.508</v>
      </c>
    </row>
    <row r="8460" spans="1:8" x14ac:dyDescent="0.2">
      <c r="A8460" s="80">
        <v>42721</v>
      </c>
      <c r="B8460" s="81">
        <v>16</v>
      </c>
      <c r="H8460" s="501">
        <v>111.29199999999999</v>
      </c>
    </row>
    <row r="8461" spans="1:8" x14ac:dyDescent="0.2">
      <c r="A8461" s="80">
        <v>42721</v>
      </c>
      <c r="B8461" s="81">
        <v>17</v>
      </c>
      <c r="H8461" s="501">
        <v>118.05600000000001</v>
      </c>
    </row>
    <row r="8462" spans="1:8" x14ac:dyDescent="0.2">
      <c r="A8462" s="80">
        <v>42721</v>
      </c>
      <c r="B8462" s="81">
        <v>18</v>
      </c>
      <c r="H8462" s="501">
        <v>133.184</v>
      </c>
    </row>
    <row r="8463" spans="1:8" x14ac:dyDescent="0.2">
      <c r="A8463" s="80">
        <v>42721</v>
      </c>
      <c r="B8463" s="81">
        <v>19</v>
      </c>
      <c r="H8463" s="501">
        <v>134.29199999999997</v>
      </c>
    </row>
    <row r="8464" spans="1:8" x14ac:dyDescent="0.2">
      <c r="A8464" s="80">
        <v>42721</v>
      </c>
      <c r="B8464" s="81">
        <v>20</v>
      </c>
      <c r="H8464" s="501">
        <v>132.97199999999998</v>
      </c>
    </row>
    <row r="8465" spans="1:8" x14ac:dyDescent="0.2">
      <c r="A8465" s="80">
        <v>42721</v>
      </c>
      <c r="B8465" s="81">
        <v>21</v>
      </c>
      <c r="H8465" s="501">
        <v>130.5</v>
      </c>
    </row>
    <row r="8466" spans="1:8" x14ac:dyDescent="0.2">
      <c r="A8466" s="80">
        <v>42721</v>
      </c>
      <c r="B8466" s="81">
        <v>22</v>
      </c>
      <c r="H8466" s="501">
        <v>127.148</v>
      </c>
    </row>
    <row r="8467" spans="1:8" x14ac:dyDescent="0.2">
      <c r="A8467" s="80">
        <v>42721</v>
      </c>
      <c r="B8467" s="81">
        <v>23</v>
      </c>
      <c r="H8467" s="501">
        <v>120.852</v>
      </c>
    </row>
    <row r="8468" spans="1:8" x14ac:dyDescent="0.2">
      <c r="A8468" s="80">
        <v>42721</v>
      </c>
      <c r="B8468" s="81">
        <v>24</v>
      </c>
      <c r="H8468" s="501">
        <v>112.19999999999999</v>
      </c>
    </row>
    <row r="8469" spans="1:8" x14ac:dyDescent="0.2">
      <c r="A8469" s="80">
        <v>42722</v>
      </c>
      <c r="B8469" s="81">
        <v>1</v>
      </c>
      <c r="H8469" s="501">
        <v>104.172</v>
      </c>
    </row>
    <row r="8470" spans="1:8" x14ac:dyDescent="0.2">
      <c r="A8470" s="80">
        <v>42722</v>
      </c>
      <c r="B8470" s="81">
        <v>2</v>
      </c>
      <c r="H8470" s="501">
        <v>98.507999999999996</v>
      </c>
    </row>
    <row r="8471" spans="1:8" x14ac:dyDescent="0.2">
      <c r="A8471" s="80">
        <v>42722</v>
      </c>
      <c r="B8471" s="81">
        <v>3</v>
      </c>
      <c r="H8471" s="501">
        <v>95.408000000000015</v>
      </c>
    </row>
    <row r="8472" spans="1:8" x14ac:dyDescent="0.2">
      <c r="A8472" s="80">
        <v>42722</v>
      </c>
      <c r="B8472" s="81">
        <v>4</v>
      </c>
      <c r="H8472" s="501">
        <v>93.812000000000012</v>
      </c>
    </row>
    <row r="8473" spans="1:8" x14ac:dyDescent="0.2">
      <c r="A8473" s="80">
        <v>42722</v>
      </c>
      <c r="B8473" s="81">
        <v>5</v>
      </c>
      <c r="H8473" s="501">
        <v>94.367999999999995</v>
      </c>
    </row>
    <row r="8474" spans="1:8" x14ac:dyDescent="0.2">
      <c r="A8474" s="80">
        <v>42722</v>
      </c>
      <c r="B8474" s="81">
        <v>6</v>
      </c>
      <c r="H8474" s="501">
        <v>97.704000000000008</v>
      </c>
    </row>
    <row r="8475" spans="1:8" x14ac:dyDescent="0.2">
      <c r="A8475" s="80">
        <v>42722</v>
      </c>
      <c r="B8475" s="81">
        <v>7</v>
      </c>
      <c r="H8475" s="501">
        <v>102.7</v>
      </c>
    </row>
    <row r="8476" spans="1:8" x14ac:dyDescent="0.2">
      <c r="A8476" s="80">
        <v>42722</v>
      </c>
      <c r="B8476" s="81">
        <v>8</v>
      </c>
      <c r="H8476" s="501">
        <v>106.02800000000001</v>
      </c>
    </row>
    <row r="8477" spans="1:8" x14ac:dyDescent="0.2">
      <c r="A8477" s="80">
        <v>42722</v>
      </c>
      <c r="B8477" s="81">
        <v>9</v>
      </c>
      <c r="H8477" s="501">
        <v>110.23199999999999</v>
      </c>
    </row>
    <row r="8478" spans="1:8" x14ac:dyDescent="0.2">
      <c r="A8478" s="80">
        <v>42722</v>
      </c>
      <c r="B8478" s="81">
        <v>10</v>
      </c>
      <c r="H8478" s="501">
        <v>111.212</v>
      </c>
    </row>
    <row r="8479" spans="1:8" x14ac:dyDescent="0.2">
      <c r="A8479" s="80">
        <v>42722</v>
      </c>
      <c r="B8479" s="81">
        <v>11</v>
      </c>
      <c r="H8479" s="501">
        <v>110.38800000000001</v>
      </c>
    </row>
    <row r="8480" spans="1:8" x14ac:dyDescent="0.2">
      <c r="A8480" s="80">
        <v>42722</v>
      </c>
      <c r="B8480" s="81">
        <v>12</v>
      </c>
      <c r="H8480" s="501">
        <v>109.27199999999999</v>
      </c>
    </row>
    <row r="8481" spans="1:8" x14ac:dyDescent="0.2">
      <c r="A8481" s="80">
        <v>42722</v>
      </c>
      <c r="B8481" s="81">
        <v>13</v>
      </c>
      <c r="H8481" s="501">
        <v>108.36399999999999</v>
      </c>
    </row>
    <row r="8482" spans="1:8" x14ac:dyDescent="0.2">
      <c r="A8482" s="80">
        <v>42722</v>
      </c>
      <c r="B8482" s="81">
        <v>14</v>
      </c>
      <c r="H8482" s="501">
        <v>106.84400000000001</v>
      </c>
    </row>
    <row r="8483" spans="1:8" x14ac:dyDescent="0.2">
      <c r="A8483" s="80">
        <v>42722</v>
      </c>
      <c r="B8483" s="81">
        <v>15</v>
      </c>
      <c r="H8483" s="501">
        <v>106.64399999999999</v>
      </c>
    </row>
    <row r="8484" spans="1:8" x14ac:dyDescent="0.2">
      <c r="A8484" s="80">
        <v>42722</v>
      </c>
      <c r="B8484" s="81">
        <v>16</v>
      </c>
      <c r="H8484" s="501">
        <v>107.9</v>
      </c>
    </row>
    <row r="8485" spans="1:8" x14ac:dyDescent="0.2">
      <c r="A8485" s="80">
        <v>42722</v>
      </c>
      <c r="B8485" s="81">
        <v>17</v>
      </c>
      <c r="H8485" s="501">
        <v>115.65599999999999</v>
      </c>
    </row>
    <row r="8486" spans="1:8" x14ac:dyDescent="0.2">
      <c r="A8486" s="80">
        <v>42722</v>
      </c>
      <c r="B8486" s="81">
        <v>18</v>
      </c>
      <c r="H8486" s="501">
        <v>131.06799999999998</v>
      </c>
    </row>
    <row r="8487" spans="1:8" x14ac:dyDescent="0.2">
      <c r="A8487" s="80">
        <v>42722</v>
      </c>
      <c r="B8487" s="81">
        <v>19</v>
      </c>
      <c r="H8487" s="501">
        <v>133.072</v>
      </c>
    </row>
    <row r="8488" spans="1:8" x14ac:dyDescent="0.2">
      <c r="A8488" s="80">
        <v>42722</v>
      </c>
      <c r="B8488" s="81">
        <v>20</v>
      </c>
      <c r="H8488" s="501">
        <v>133.6</v>
      </c>
    </row>
    <row r="8489" spans="1:8" x14ac:dyDescent="0.2">
      <c r="A8489" s="80">
        <v>42722</v>
      </c>
      <c r="B8489" s="81">
        <v>21</v>
      </c>
      <c r="H8489" s="501">
        <v>132.316</v>
      </c>
    </row>
    <row r="8490" spans="1:8" x14ac:dyDescent="0.2">
      <c r="A8490" s="80">
        <v>42722</v>
      </c>
      <c r="B8490" s="81">
        <v>22</v>
      </c>
      <c r="H8490" s="501">
        <v>127.652</v>
      </c>
    </row>
    <row r="8491" spans="1:8" x14ac:dyDescent="0.2">
      <c r="A8491" s="80">
        <v>42722</v>
      </c>
      <c r="B8491" s="81">
        <v>23</v>
      </c>
      <c r="H8491" s="501">
        <v>118.64399999999998</v>
      </c>
    </row>
    <row r="8492" spans="1:8" x14ac:dyDescent="0.2">
      <c r="A8492" s="80">
        <v>42722</v>
      </c>
      <c r="B8492" s="81">
        <v>24</v>
      </c>
      <c r="H8492" s="501">
        <v>107.792</v>
      </c>
    </row>
    <row r="8493" spans="1:8" x14ac:dyDescent="0.2">
      <c r="A8493" s="80">
        <v>42723</v>
      </c>
      <c r="B8493" s="81">
        <v>1</v>
      </c>
      <c r="H8493" s="501">
        <v>99.903999999999996</v>
      </c>
    </row>
    <row r="8494" spans="1:8" x14ac:dyDescent="0.2">
      <c r="A8494" s="80">
        <v>42723</v>
      </c>
      <c r="B8494" s="81">
        <v>2</v>
      </c>
      <c r="H8494" s="501">
        <v>95.312000000000012</v>
      </c>
    </row>
    <row r="8495" spans="1:8" x14ac:dyDescent="0.2">
      <c r="A8495" s="80">
        <v>42723</v>
      </c>
      <c r="B8495" s="81">
        <v>3</v>
      </c>
      <c r="H8495" s="501">
        <v>93.163999999999987</v>
      </c>
    </row>
    <row r="8496" spans="1:8" x14ac:dyDescent="0.2">
      <c r="A8496" s="80">
        <v>42723</v>
      </c>
      <c r="B8496" s="81">
        <v>4</v>
      </c>
      <c r="H8496" s="501">
        <v>93.311999999999983</v>
      </c>
    </row>
    <row r="8497" spans="1:8" x14ac:dyDescent="0.2">
      <c r="A8497" s="80">
        <v>42723</v>
      </c>
      <c r="B8497" s="81">
        <v>5</v>
      </c>
      <c r="H8497" s="501">
        <v>97.56</v>
      </c>
    </row>
    <row r="8498" spans="1:8" x14ac:dyDescent="0.2">
      <c r="A8498" s="80">
        <v>42723</v>
      </c>
      <c r="B8498" s="81">
        <v>6</v>
      </c>
      <c r="H8498" s="501">
        <v>107.26400000000001</v>
      </c>
    </row>
    <row r="8499" spans="1:8" x14ac:dyDescent="0.2">
      <c r="A8499" s="80">
        <v>42723</v>
      </c>
      <c r="B8499" s="81">
        <v>7</v>
      </c>
      <c r="H8499" s="501">
        <v>121.44799999999999</v>
      </c>
    </row>
    <row r="8500" spans="1:8" x14ac:dyDescent="0.2">
      <c r="A8500" s="80">
        <v>42723</v>
      </c>
      <c r="B8500" s="81">
        <v>8</v>
      </c>
      <c r="H8500" s="501">
        <v>129.69999999999999</v>
      </c>
    </row>
    <row r="8501" spans="1:8" x14ac:dyDescent="0.2">
      <c r="A8501" s="80">
        <v>42723</v>
      </c>
      <c r="B8501" s="81">
        <v>9</v>
      </c>
      <c r="H8501" s="501">
        <v>134.416</v>
      </c>
    </row>
    <row r="8502" spans="1:8" x14ac:dyDescent="0.2">
      <c r="A8502" s="80">
        <v>42723</v>
      </c>
      <c r="B8502" s="81">
        <v>10</v>
      </c>
      <c r="H8502" s="501">
        <v>134.33199999999999</v>
      </c>
    </row>
    <row r="8503" spans="1:8" x14ac:dyDescent="0.2">
      <c r="A8503" s="80">
        <v>42723</v>
      </c>
      <c r="B8503" s="81">
        <v>11</v>
      </c>
      <c r="H8503" s="501">
        <v>133.828</v>
      </c>
    </row>
    <row r="8504" spans="1:8" x14ac:dyDescent="0.2">
      <c r="A8504" s="80">
        <v>42723</v>
      </c>
      <c r="B8504" s="81">
        <v>12</v>
      </c>
      <c r="H8504" s="501">
        <v>132.268</v>
      </c>
    </row>
    <row r="8505" spans="1:8" x14ac:dyDescent="0.2">
      <c r="A8505" s="80">
        <v>42723</v>
      </c>
      <c r="B8505" s="81">
        <v>13</v>
      </c>
      <c r="H8505" s="501">
        <v>130.82000000000002</v>
      </c>
    </row>
    <row r="8506" spans="1:8" x14ac:dyDescent="0.2">
      <c r="A8506" s="80">
        <v>42723</v>
      </c>
      <c r="B8506" s="81">
        <v>14</v>
      </c>
      <c r="H8506" s="501">
        <v>130.13200000000001</v>
      </c>
    </row>
    <row r="8507" spans="1:8" x14ac:dyDescent="0.2">
      <c r="A8507" s="80">
        <v>42723</v>
      </c>
      <c r="B8507" s="81">
        <v>15</v>
      </c>
      <c r="H8507" s="501">
        <v>129.768</v>
      </c>
    </row>
    <row r="8508" spans="1:8" x14ac:dyDescent="0.2">
      <c r="A8508" s="80">
        <v>42723</v>
      </c>
      <c r="B8508" s="81">
        <v>16</v>
      </c>
      <c r="H8508" s="501">
        <v>130.29600000000002</v>
      </c>
    </row>
    <row r="8509" spans="1:8" x14ac:dyDescent="0.2">
      <c r="A8509" s="80">
        <v>42723</v>
      </c>
      <c r="B8509" s="81">
        <v>17</v>
      </c>
      <c r="H8509" s="501">
        <v>134.87200000000001</v>
      </c>
    </row>
    <row r="8510" spans="1:8" x14ac:dyDescent="0.2">
      <c r="A8510" s="80">
        <v>42723</v>
      </c>
      <c r="B8510" s="81">
        <v>18</v>
      </c>
      <c r="H8510" s="501">
        <v>147.21199999999999</v>
      </c>
    </row>
    <row r="8511" spans="1:8" x14ac:dyDescent="0.2">
      <c r="A8511" s="80">
        <v>42723</v>
      </c>
      <c r="B8511" s="81">
        <v>19</v>
      </c>
      <c r="H8511" s="501">
        <v>145.364</v>
      </c>
    </row>
    <row r="8512" spans="1:8" x14ac:dyDescent="0.2">
      <c r="A8512" s="80">
        <v>42723</v>
      </c>
      <c r="B8512" s="81">
        <v>20</v>
      </c>
      <c r="H8512" s="501">
        <v>142.27200000000002</v>
      </c>
    </row>
    <row r="8513" spans="1:8" x14ac:dyDescent="0.2">
      <c r="A8513" s="80">
        <v>42723</v>
      </c>
      <c r="B8513" s="81">
        <v>21</v>
      </c>
      <c r="H8513" s="501">
        <v>139.28</v>
      </c>
    </row>
    <row r="8514" spans="1:8" x14ac:dyDescent="0.2">
      <c r="A8514" s="80">
        <v>42723</v>
      </c>
      <c r="B8514" s="81">
        <v>22</v>
      </c>
      <c r="H8514" s="501">
        <v>132.648</v>
      </c>
    </row>
    <row r="8515" spans="1:8" x14ac:dyDescent="0.2">
      <c r="A8515" s="80">
        <v>42723</v>
      </c>
      <c r="B8515" s="81">
        <v>23</v>
      </c>
      <c r="H8515" s="501">
        <v>121.54399999999998</v>
      </c>
    </row>
    <row r="8516" spans="1:8" x14ac:dyDescent="0.2">
      <c r="A8516" s="80">
        <v>42723</v>
      </c>
      <c r="B8516" s="81">
        <v>24</v>
      </c>
      <c r="H8516" s="501">
        <v>109.904</v>
      </c>
    </row>
    <row r="8517" spans="1:8" x14ac:dyDescent="0.2">
      <c r="A8517" s="80">
        <v>42724</v>
      </c>
      <c r="B8517" s="81">
        <v>1</v>
      </c>
      <c r="H8517" s="501">
        <v>100.69199999999998</v>
      </c>
    </row>
    <row r="8518" spans="1:8" x14ac:dyDescent="0.2">
      <c r="A8518" s="80">
        <v>42724</v>
      </c>
      <c r="B8518" s="81">
        <v>2</v>
      </c>
      <c r="H8518" s="501">
        <v>96.272000000000006</v>
      </c>
    </row>
    <row r="8519" spans="1:8" x14ac:dyDescent="0.2">
      <c r="A8519" s="80">
        <v>42724</v>
      </c>
      <c r="B8519" s="81">
        <v>3</v>
      </c>
      <c r="H8519" s="501">
        <v>93.48</v>
      </c>
    </row>
    <row r="8520" spans="1:8" x14ac:dyDescent="0.2">
      <c r="A8520" s="80">
        <v>42724</v>
      </c>
      <c r="B8520" s="81">
        <v>4</v>
      </c>
      <c r="H8520" s="501">
        <v>92.688000000000002</v>
      </c>
    </row>
    <row r="8521" spans="1:8" x14ac:dyDescent="0.2">
      <c r="A8521" s="80">
        <v>42724</v>
      </c>
      <c r="B8521" s="81">
        <v>5</v>
      </c>
      <c r="H8521" s="501">
        <v>96.996000000000009</v>
      </c>
    </row>
    <row r="8522" spans="1:8" x14ac:dyDescent="0.2">
      <c r="A8522" s="80">
        <v>42724</v>
      </c>
      <c r="B8522" s="81">
        <v>6</v>
      </c>
      <c r="H8522" s="501">
        <v>107.004</v>
      </c>
    </row>
    <row r="8523" spans="1:8" x14ac:dyDescent="0.2">
      <c r="A8523" s="80">
        <v>42724</v>
      </c>
      <c r="B8523" s="81">
        <v>7</v>
      </c>
      <c r="H8523" s="501">
        <v>120.72399999999999</v>
      </c>
    </row>
    <row r="8524" spans="1:8" x14ac:dyDescent="0.2">
      <c r="A8524" s="80">
        <v>42724</v>
      </c>
      <c r="B8524" s="81">
        <v>8</v>
      </c>
      <c r="H8524" s="501">
        <v>128</v>
      </c>
    </row>
    <row r="8525" spans="1:8" x14ac:dyDescent="0.2">
      <c r="A8525" s="80">
        <v>42724</v>
      </c>
      <c r="B8525" s="81">
        <v>9</v>
      </c>
      <c r="H8525" s="501">
        <v>131.58799999999999</v>
      </c>
    </row>
    <row r="8526" spans="1:8" x14ac:dyDescent="0.2">
      <c r="A8526" s="80">
        <v>42724</v>
      </c>
      <c r="B8526" s="81">
        <v>10</v>
      </c>
      <c r="H8526" s="501">
        <v>133.01199999999997</v>
      </c>
    </row>
    <row r="8527" spans="1:8" x14ac:dyDescent="0.2">
      <c r="A8527" s="80">
        <v>42724</v>
      </c>
      <c r="B8527" s="81">
        <v>11</v>
      </c>
      <c r="H8527" s="501">
        <v>132.69599999999997</v>
      </c>
    </row>
    <row r="8528" spans="1:8" x14ac:dyDescent="0.2">
      <c r="A8528" s="80">
        <v>42724</v>
      </c>
      <c r="B8528" s="81">
        <v>12</v>
      </c>
      <c r="H8528" s="501">
        <v>131.12800000000001</v>
      </c>
    </row>
    <row r="8529" spans="1:8" x14ac:dyDescent="0.2">
      <c r="A8529" s="80">
        <v>42724</v>
      </c>
      <c r="B8529" s="81">
        <v>13</v>
      </c>
      <c r="H8529" s="501">
        <v>130.416</v>
      </c>
    </row>
    <row r="8530" spans="1:8" x14ac:dyDescent="0.2">
      <c r="A8530" s="80">
        <v>42724</v>
      </c>
      <c r="B8530" s="81">
        <v>14</v>
      </c>
      <c r="H8530" s="501">
        <v>131.23600000000002</v>
      </c>
    </row>
    <row r="8531" spans="1:8" x14ac:dyDescent="0.2">
      <c r="A8531" s="80">
        <v>42724</v>
      </c>
      <c r="B8531" s="81">
        <v>15</v>
      </c>
      <c r="H8531" s="501">
        <v>131.54399999999998</v>
      </c>
    </row>
    <row r="8532" spans="1:8" x14ac:dyDescent="0.2">
      <c r="A8532" s="80">
        <v>42724</v>
      </c>
      <c r="B8532" s="81">
        <v>16</v>
      </c>
      <c r="H8532" s="501">
        <v>132.09599999999998</v>
      </c>
    </row>
    <row r="8533" spans="1:8" x14ac:dyDescent="0.2">
      <c r="A8533" s="80">
        <v>42724</v>
      </c>
      <c r="B8533" s="81">
        <v>17</v>
      </c>
      <c r="H8533" s="501">
        <v>136.95600000000002</v>
      </c>
    </row>
    <row r="8534" spans="1:8" x14ac:dyDescent="0.2">
      <c r="A8534" s="80">
        <v>42724</v>
      </c>
      <c r="B8534" s="81">
        <v>18</v>
      </c>
      <c r="H8534" s="501">
        <v>146.62</v>
      </c>
    </row>
    <row r="8535" spans="1:8" x14ac:dyDescent="0.2">
      <c r="A8535" s="80">
        <v>42724</v>
      </c>
      <c r="B8535" s="81">
        <v>19</v>
      </c>
      <c r="H8535" s="501">
        <v>142.35999999999999</v>
      </c>
    </row>
    <row r="8536" spans="1:8" x14ac:dyDescent="0.2">
      <c r="A8536" s="80">
        <v>42724</v>
      </c>
      <c r="B8536" s="81">
        <v>20</v>
      </c>
      <c r="H8536" s="501">
        <v>137.6</v>
      </c>
    </row>
    <row r="8537" spans="1:8" x14ac:dyDescent="0.2">
      <c r="A8537" s="80">
        <v>42724</v>
      </c>
      <c r="B8537" s="81">
        <v>21</v>
      </c>
      <c r="H8537" s="501">
        <v>132.58799999999999</v>
      </c>
    </row>
    <row r="8538" spans="1:8" x14ac:dyDescent="0.2">
      <c r="A8538" s="80">
        <v>42724</v>
      </c>
      <c r="B8538" s="81">
        <v>22</v>
      </c>
      <c r="H8538" s="501">
        <v>124.852</v>
      </c>
    </row>
    <row r="8539" spans="1:8" x14ac:dyDescent="0.2">
      <c r="A8539" s="80">
        <v>42724</v>
      </c>
      <c r="B8539" s="81">
        <v>23</v>
      </c>
      <c r="H8539" s="501">
        <v>113.31600000000002</v>
      </c>
    </row>
    <row r="8540" spans="1:8" x14ac:dyDescent="0.2">
      <c r="A8540" s="80">
        <v>42724</v>
      </c>
      <c r="B8540" s="81">
        <v>24</v>
      </c>
      <c r="H8540" s="501">
        <v>101.46799999999999</v>
      </c>
    </row>
    <row r="8541" spans="1:8" x14ac:dyDescent="0.2">
      <c r="A8541" s="80">
        <v>42725</v>
      </c>
      <c r="B8541" s="81">
        <v>1</v>
      </c>
      <c r="H8541" s="501">
        <v>92.427999999999997</v>
      </c>
    </row>
    <row r="8542" spans="1:8" x14ac:dyDescent="0.2">
      <c r="A8542" s="80">
        <v>42725</v>
      </c>
      <c r="B8542" s="81">
        <v>2</v>
      </c>
      <c r="H8542" s="501">
        <v>87.124000000000009</v>
      </c>
    </row>
    <row r="8543" spans="1:8" x14ac:dyDescent="0.2">
      <c r="A8543" s="80">
        <v>42725</v>
      </c>
      <c r="B8543" s="81">
        <v>3</v>
      </c>
      <c r="H8543" s="501">
        <v>84.504000000000005</v>
      </c>
    </row>
    <row r="8544" spans="1:8" x14ac:dyDescent="0.2">
      <c r="A8544" s="80">
        <v>42725</v>
      </c>
      <c r="B8544" s="81">
        <v>4</v>
      </c>
      <c r="H8544" s="501">
        <v>82.736000000000004</v>
      </c>
    </row>
    <row r="8545" spans="1:8" x14ac:dyDescent="0.2">
      <c r="A8545" s="80">
        <v>42725</v>
      </c>
      <c r="B8545" s="81">
        <v>5</v>
      </c>
      <c r="H8545" s="501">
        <v>85.647999999999996</v>
      </c>
    </row>
    <row r="8546" spans="1:8" x14ac:dyDescent="0.2">
      <c r="A8546" s="80">
        <v>42725</v>
      </c>
      <c r="B8546" s="81">
        <v>6</v>
      </c>
      <c r="H8546" s="501">
        <v>94.800000000000011</v>
      </c>
    </row>
    <row r="8547" spans="1:8" x14ac:dyDescent="0.2">
      <c r="A8547" s="80">
        <v>42725</v>
      </c>
      <c r="B8547" s="81">
        <v>7</v>
      </c>
      <c r="H8547" s="501">
        <v>108.65199999999999</v>
      </c>
    </row>
    <row r="8548" spans="1:8" x14ac:dyDescent="0.2">
      <c r="A8548" s="80">
        <v>42725</v>
      </c>
      <c r="B8548" s="81">
        <v>8</v>
      </c>
      <c r="H8548" s="501">
        <v>115.476</v>
      </c>
    </row>
    <row r="8549" spans="1:8" x14ac:dyDescent="0.2">
      <c r="A8549" s="80">
        <v>42725</v>
      </c>
      <c r="B8549" s="81">
        <v>9</v>
      </c>
      <c r="H8549" s="501">
        <v>123.51600000000001</v>
      </c>
    </row>
    <row r="8550" spans="1:8" x14ac:dyDescent="0.2">
      <c r="A8550" s="80">
        <v>42725</v>
      </c>
      <c r="B8550" s="81">
        <v>10</v>
      </c>
      <c r="H8550" s="501">
        <v>129.27200000000002</v>
      </c>
    </row>
    <row r="8551" spans="1:8" x14ac:dyDescent="0.2">
      <c r="A8551" s="80">
        <v>42725</v>
      </c>
      <c r="B8551" s="81">
        <v>11</v>
      </c>
      <c r="H8551" s="501">
        <v>132.012</v>
      </c>
    </row>
    <row r="8552" spans="1:8" x14ac:dyDescent="0.2">
      <c r="A8552" s="80">
        <v>42725</v>
      </c>
      <c r="B8552" s="81">
        <v>12</v>
      </c>
      <c r="H8552" s="501">
        <v>132.768</v>
      </c>
    </row>
    <row r="8553" spans="1:8" x14ac:dyDescent="0.2">
      <c r="A8553" s="80">
        <v>42725</v>
      </c>
      <c r="B8553" s="81">
        <v>13</v>
      </c>
      <c r="H8553" s="501">
        <v>132.34400000000002</v>
      </c>
    </row>
    <row r="8554" spans="1:8" x14ac:dyDescent="0.2">
      <c r="A8554" s="80">
        <v>42725</v>
      </c>
      <c r="B8554" s="81">
        <v>14</v>
      </c>
      <c r="H8554" s="501">
        <v>132.02799999999999</v>
      </c>
    </row>
    <row r="8555" spans="1:8" x14ac:dyDescent="0.2">
      <c r="A8555" s="80">
        <v>42725</v>
      </c>
      <c r="B8555" s="81">
        <v>15</v>
      </c>
      <c r="H8555" s="501">
        <v>130.82</v>
      </c>
    </row>
    <row r="8556" spans="1:8" x14ac:dyDescent="0.2">
      <c r="A8556" s="80">
        <v>42725</v>
      </c>
      <c r="B8556" s="81">
        <v>16</v>
      </c>
      <c r="H8556" s="501">
        <v>130.548</v>
      </c>
    </row>
    <row r="8557" spans="1:8" x14ac:dyDescent="0.2">
      <c r="A8557" s="80">
        <v>42725</v>
      </c>
      <c r="B8557" s="81">
        <v>17</v>
      </c>
      <c r="H8557" s="501">
        <v>135.256</v>
      </c>
    </row>
    <row r="8558" spans="1:8" x14ac:dyDescent="0.2">
      <c r="A8558" s="80">
        <v>42725</v>
      </c>
      <c r="B8558" s="81">
        <v>18</v>
      </c>
      <c r="H8558" s="501">
        <v>146.04400000000001</v>
      </c>
    </row>
    <row r="8559" spans="1:8" x14ac:dyDescent="0.2">
      <c r="A8559" s="80">
        <v>42725</v>
      </c>
      <c r="B8559" s="81">
        <v>19</v>
      </c>
      <c r="H8559" s="501">
        <v>142.88</v>
      </c>
    </row>
    <row r="8560" spans="1:8" x14ac:dyDescent="0.2">
      <c r="A8560" s="80">
        <v>42725</v>
      </c>
      <c r="B8560" s="81">
        <v>20</v>
      </c>
      <c r="H8560" s="501">
        <v>137.90800000000002</v>
      </c>
    </row>
    <row r="8561" spans="1:8" x14ac:dyDescent="0.2">
      <c r="A8561" s="80">
        <v>42725</v>
      </c>
      <c r="B8561" s="81">
        <v>21</v>
      </c>
      <c r="H8561" s="501">
        <v>133.696</v>
      </c>
    </row>
    <row r="8562" spans="1:8" x14ac:dyDescent="0.2">
      <c r="A8562" s="80">
        <v>42725</v>
      </c>
      <c r="B8562" s="81">
        <v>22</v>
      </c>
      <c r="H8562" s="501">
        <v>126.71199999999999</v>
      </c>
    </row>
    <row r="8563" spans="1:8" x14ac:dyDescent="0.2">
      <c r="A8563" s="80">
        <v>42725</v>
      </c>
      <c r="B8563" s="81">
        <v>23</v>
      </c>
      <c r="H8563" s="501">
        <v>115.56399999999999</v>
      </c>
    </row>
    <row r="8564" spans="1:8" x14ac:dyDescent="0.2">
      <c r="A8564" s="80">
        <v>42725</v>
      </c>
      <c r="B8564" s="81">
        <v>24</v>
      </c>
      <c r="H8564" s="501">
        <v>103.68</v>
      </c>
    </row>
    <row r="8565" spans="1:8" x14ac:dyDescent="0.2">
      <c r="A8565" s="80">
        <v>42726</v>
      </c>
      <c r="B8565" s="81">
        <v>1</v>
      </c>
      <c r="H8565" s="501">
        <v>94.412000000000006</v>
      </c>
    </row>
    <row r="8566" spans="1:8" x14ac:dyDescent="0.2">
      <c r="A8566" s="80">
        <v>42726</v>
      </c>
      <c r="B8566" s="81">
        <v>2</v>
      </c>
      <c r="H8566" s="501">
        <v>88.832000000000008</v>
      </c>
    </row>
    <row r="8567" spans="1:8" x14ac:dyDescent="0.2">
      <c r="A8567" s="80">
        <v>42726</v>
      </c>
      <c r="B8567" s="81">
        <v>3</v>
      </c>
      <c r="H8567" s="501">
        <v>85.331999999999979</v>
      </c>
    </row>
    <row r="8568" spans="1:8" x14ac:dyDescent="0.2">
      <c r="A8568" s="80">
        <v>42726</v>
      </c>
      <c r="B8568" s="81">
        <v>4</v>
      </c>
      <c r="H8568" s="501">
        <v>83.896000000000015</v>
      </c>
    </row>
    <row r="8569" spans="1:8" x14ac:dyDescent="0.2">
      <c r="A8569" s="80">
        <v>42726</v>
      </c>
      <c r="B8569" s="81">
        <v>5</v>
      </c>
      <c r="H8569" s="501">
        <v>86.756</v>
      </c>
    </row>
    <row r="8570" spans="1:8" x14ac:dyDescent="0.2">
      <c r="A8570" s="80">
        <v>42726</v>
      </c>
      <c r="B8570" s="81">
        <v>6</v>
      </c>
      <c r="H8570" s="501">
        <v>95.064000000000007</v>
      </c>
    </row>
    <row r="8571" spans="1:8" x14ac:dyDescent="0.2">
      <c r="A8571" s="80">
        <v>42726</v>
      </c>
      <c r="B8571" s="81">
        <v>7</v>
      </c>
      <c r="H8571" s="501">
        <v>107.65600000000001</v>
      </c>
    </row>
    <row r="8572" spans="1:8" x14ac:dyDescent="0.2">
      <c r="A8572" s="80">
        <v>42726</v>
      </c>
      <c r="B8572" s="81">
        <v>8</v>
      </c>
      <c r="H8572" s="501">
        <v>115.992</v>
      </c>
    </row>
    <row r="8573" spans="1:8" x14ac:dyDescent="0.2">
      <c r="A8573" s="80">
        <v>42726</v>
      </c>
      <c r="B8573" s="81">
        <v>9</v>
      </c>
      <c r="H8573" s="501">
        <v>124.24799999999999</v>
      </c>
    </row>
    <row r="8574" spans="1:8" x14ac:dyDescent="0.2">
      <c r="A8574" s="80">
        <v>42726</v>
      </c>
      <c r="B8574" s="81">
        <v>10</v>
      </c>
      <c r="H8574" s="501">
        <v>130.03599999999997</v>
      </c>
    </row>
    <row r="8575" spans="1:8" x14ac:dyDescent="0.2">
      <c r="A8575" s="80">
        <v>42726</v>
      </c>
      <c r="B8575" s="81">
        <v>11</v>
      </c>
      <c r="H8575" s="501">
        <v>133.28800000000001</v>
      </c>
    </row>
    <row r="8576" spans="1:8" x14ac:dyDescent="0.2">
      <c r="A8576" s="80">
        <v>42726</v>
      </c>
      <c r="B8576" s="81">
        <v>12</v>
      </c>
      <c r="H8576" s="501">
        <v>132.69200000000001</v>
      </c>
    </row>
    <row r="8577" spans="1:8" x14ac:dyDescent="0.2">
      <c r="A8577" s="80">
        <v>42726</v>
      </c>
      <c r="B8577" s="81">
        <v>13</v>
      </c>
      <c r="H8577" s="501">
        <v>128.74799999999999</v>
      </c>
    </row>
    <row r="8578" spans="1:8" x14ac:dyDescent="0.2">
      <c r="A8578" s="80">
        <v>42726</v>
      </c>
      <c r="B8578" s="81">
        <v>14</v>
      </c>
      <c r="H8578" s="501">
        <v>127.75999999999999</v>
      </c>
    </row>
    <row r="8579" spans="1:8" x14ac:dyDescent="0.2">
      <c r="A8579" s="80">
        <v>42726</v>
      </c>
      <c r="B8579" s="81">
        <v>15</v>
      </c>
      <c r="H8579" s="501">
        <v>126.88</v>
      </c>
    </row>
    <row r="8580" spans="1:8" x14ac:dyDescent="0.2">
      <c r="A8580" s="80">
        <v>42726</v>
      </c>
      <c r="B8580" s="81">
        <v>16</v>
      </c>
      <c r="H8580" s="501">
        <v>125.884</v>
      </c>
    </row>
    <row r="8581" spans="1:8" x14ac:dyDescent="0.2">
      <c r="A8581" s="80">
        <v>42726</v>
      </c>
      <c r="B8581" s="81">
        <v>17</v>
      </c>
      <c r="H8581" s="501">
        <v>129.66400000000002</v>
      </c>
    </row>
    <row r="8582" spans="1:8" x14ac:dyDescent="0.2">
      <c r="A8582" s="80">
        <v>42726</v>
      </c>
      <c r="B8582" s="81">
        <v>18</v>
      </c>
      <c r="H8582" s="501">
        <v>141.91600000000003</v>
      </c>
    </row>
    <row r="8583" spans="1:8" x14ac:dyDescent="0.2">
      <c r="A8583" s="80">
        <v>42726</v>
      </c>
      <c r="B8583" s="81">
        <v>19</v>
      </c>
      <c r="H8583" s="501">
        <v>138.78399999999996</v>
      </c>
    </row>
    <row r="8584" spans="1:8" x14ac:dyDescent="0.2">
      <c r="A8584" s="80">
        <v>42726</v>
      </c>
      <c r="B8584" s="81">
        <v>20</v>
      </c>
      <c r="H8584" s="501">
        <v>133.96</v>
      </c>
    </row>
    <row r="8585" spans="1:8" x14ac:dyDescent="0.2">
      <c r="A8585" s="80">
        <v>42726</v>
      </c>
      <c r="B8585" s="81">
        <v>21</v>
      </c>
      <c r="H8585" s="501">
        <v>130.268</v>
      </c>
    </row>
    <row r="8586" spans="1:8" x14ac:dyDescent="0.2">
      <c r="A8586" s="80">
        <v>42726</v>
      </c>
      <c r="B8586" s="81">
        <v>22</v>
      </c>
      <c r="H8586" s="501">
        <v>124.20800000000001</v>
      </c>
    </row>
    <row r="8587" spans="1:8" x14ac:dyDescent="0.2">
      <c r="A8587" s="80">
        <v>42726</v>
      </c>
      <c r="B8587" s="81">
        <v>23</v>
      </c>
      <c r="H8587" s="501">
        <v>115.044</v>
      </c>
    </row>
    <row r="8588" spans="1:8" x14ac:dyDescent="0.2">
      <c r="A8588" s="80">
        <v>42726</v>
      </c>
      <c r="B8588" s="81">
        <v>24</v>
      </c>
      <c r="H8588" s="501">
        <v>103.66800000000001</v>
      </c>
    </row>
    <row r="8589" spans="1:8" x14ac:dyDescent="0.2">
      <c r="A8589" s="80">
        <v>42727</v>
      </c>
      <c r="B8589" s="81">
        <v>1</v>
      </c>
      <c r="H8589" s="501">
        <v>94.955999999999989</v>
      </c>
    </row>
    <row r="8590" spans="1:8" x14ac:dyDescent="0.2">
      <c r="A8590" s="80">
        <v>42727</v>
      </c>
      <c r="B8590" s="81">
        <v>2</v>
      </c>
      <c r="H8590" s="501">
        <v>89.323999999999998</v>
      </c>
    </row>
    <row r="8591" spans="1:8" x14ac:dyDescent="0.2">
      <c r="A8591" s="80">
        <v>42727</v>
      </c>
      <c r="B8591" s="81">
        <v>3</v>
      </c>
      <c r="H8591" s="501">
        <v>85.768000000000001</v>
      </c>
    </row>
    <row r="8592" spans="1:8" x14ac:dyDescent="0.2">
      <c r="A8592" s="80">
        <v>42727</v>
      </c>
      <c r="B8592" s="81">
        <v>4</v>
      </c>
      <c r="H8592" s="501">
        <v>84.240000000000009</v>
      </c>
    </row>
    <row r="8593" spans="1:8" x14ac:dyDescent="0.2">
      <c r="A8593" s="80">
        <v>42727</v>
      </c>
      <c r="B8593" s="81">
        <v>5</v>
      </c>
      <c r="H8593" s="501">
        <v>86.287999999999997</v>
      </c>
    </row>
    <row r="8594" spans="1:8" x14ac:dyDescent="0.2">
      <c r="A8594" s="80">
        <v>42727</v>
      </c>
      <c r="B8594" s="81">
        <v>6</v>
      </c>
      <c r="H8594" s="501">
        <v>93.744</v>
      </c>
    </row>
    <row r="8595" spans="1:8" x14ac:dyDescent="0.2">
      <c r="A8595" s="80">
        <v>42727</v>
      </c>
      <c r="B8595" s="81">
        <v>7</v>
      </c>
      <c r="H8595" s="501">
        <v>103.77199999999999</v>
      </c>
    </row>
    <row r="8596" spans="1:8" x14ac:dyDescent="0.2">
      <c r="A8596" s="80">
        <v>42727</v>
      </c>
      <c r="B8596" s="81">
        <v>8</v>
      </c>
      <c r="H8596" s="501">
        <v>109.292</v>
      </c>
    </row>
    <row r="8597" spans="1:8" x14ac:dyDescent="0.2">
      <c r="A8597" s="80">
        <v>42727</v>
      </c>
      <c r="B8597" s="81">
        <v>9</v>
      </c>
      <c r="H8597" s="501">
        <v>118.36</v>
      </c>
    </row>
    <row r="8598" spans="1:8" x14ac:dyDescent="0.2">
      <c r="A8598" s="80">
        <v>42727</v>
      </c>
      <c r="B8598" s="81">
        <v>10</v>
      </c>
      <c r="H8598" s="501">
        <v>124.52399999999999</v>
      </c>
    </row>
    <row r="8599" spans="1:8" x14ac:dyDescent="0.2">
      <c r="A8599" s="80">
        <v>42727</v>
      </c>
      <c r="B8599" s="81">
        <v>11</v>
      </c>
      <c r="H8599" s="501">
        <v>127.252</v>
      </c>
    </row>
    <row r="8600" spans="1:8" x14ac:dyDescent="0.2">
      <c r="A8600" s="80">
        <v>42727</v>
      </c>
      <c r="B8600" s="81">
        <v>12</v>
      </c>
      <c r="H8600" s="501">
        <v>127.86</v>
      </c>
    </row>
    <row r="8601" spans="1:8" x14ac:dyDescent="0.2">
      <c r="A8601" s="80">
        <v>42727</v>
      </c>
      <c r="B8601" s="81">
        <v>13</v>
      </c>
      <c r="H8601" s="501">
        <v>127.00800000000001</v>
      </c>
    </row>
    <row r="8602" spans="1:8" x14ac:dyDescent="0.2">
      <c r="A8602" s="80">
        <v>42727</v>
      </c>
      <c r="B8602" s="81">
        <v>14</v>
      </c>
      <c r="H8602" s="501">
        <v>125.60000000000001</v>
      </c>
    </row>
    <row r="8603" spans="1:8" x14ac:dyDescent="0.2">
      <c r="A8603" s="80">
        <v>42727</v>
      </c>
      <c r="B8603" s="81">
        <v>15</v>
      </c>
      <c r="H8603" s="501">
        <v>125.64400000000002</v>
      </c>
    </row>
    <row r="8604" spans="1:8" x14ac:dyDescent="0.2">
      <c r="A8604" s="80">
        <v>42727</v>
      </c>
      <c r="B8604" s="81">
        <v>16</v>
      </c>
      <c r="H8604" s="501">
        <v>125.81599999999999</v>
      </c>
    </row>
    <row r="8605" spans="1:8" x14ac:dyDescent="0.2">
      <c r="A8605" s="80">
        <v>42727</v>
      </c>
      <c r="B8605" s="81">
        <v>17</v>
      </c>
      <c r="H8605" s="501">
        <v>132.38000000000002</v>
      </c>
    </row>
    <row r="8606" spans="1:8" x14ac:dyDescent="0.2">
      <c r="A8606" s="80">
        <v>42727</v>
      </c>
      <c r="B8606" s="81">
        <v>18</v>
      </c>
      <c r="H8606" s="501">
        <v>141.71599999999998</v>
      </c>
    </row>
    <row r="8607" spans="1:8" x14ac:dyDescent="0.2">
      <c r="A8607" s="80">
        <v>42727</v>
      </c>
      <c r="B8607" s="81">
        <v>19</v>
      </c>
      <c r="H8607" s="501">
        <v>138.29599999999999</v>
      </c>
    </row>
    <row r="8608" spans="1:8" x14ac:dyDescent="0.2">
      <c r="A8608" s="80">
        <v>42727</v>
      </c>
      <c r="B8608" s="81">
        <v>20</v>
      </c>
      <c r="H8608" s="501">
        <v>133.38399999999999</v>
      </c>
    </row>
    <row r="8609" spans="1:8" x14ac:dyDescent="0.2">
      <c r="A8609" s="80">
        <v>42727</v>
      </c>
      <c r="B8609" s="81">
        <v>21</v>
      </c>
      <c r="H8609" s="501">
        <v>129.172</v>
      </c>
    </row>
    <row r="8610" spans="1:8" x14ac:dyDescent="0.2">
      <c r="A8610" s="80">
        <v>42727</v>
      </c>
      <c r="B8610" s="81">
        <v>22</v>
      </c>
      <c r="H8610" s="501">
        <v>125.476</v>
      </c>
    </row>
    <row r="8611" spans="1:8" x14ac:dyDescent="0.2">
      <c r="A8611" s="80">
        <v>42727</v>
      </c>
      <c r="B8611" s="81">
        <v>23</v>
      </c>
      <c r="H8611" s="501">
        <v>118.01599999999999</v>
      </c>
    </row>
    <row r="8612" spans="1:8" x14ac:dyDescent="0.2">
      <c r="A8612" s="80">
        <v>42727</v>
      </c>
      <c r="B8612" s="81">
        <v>24</v>
      </c>
      <c r="H8612" s="501">
        <v>108.61199999999999</v>
      </c>
    </row>
    <row r="8613" spans="1:8" x14ac:dyDescent="0.2">
      <c r="A8613" s="80">
        <v>42728</v>
      </c>
      <c r="B8613" s="81">
        <v>1</v>
      </c>
      <c r="H8613" s="501">
        <v>98.579999999999984</v>
      </c>
    </row>
    <row r="8614" spans="1:8" x14ac:dyDescent="0.2">
      <c r="A8614" s="80">
        <v>42728</v>
      </c>
      <c r="B8614" s="81">
        <v>2</v>
      </c>
      <c r="H8614" s="501">
        <v>92.464000000000013</v>
      </c>
    </row>
    <row r="8615" spans="1:8" x14ac:dyDescent="0.2">
      <c r="A8615" s="80">
        <v>42728</v>
      </c>
      <c r="B8615" s="81">
        <v>3</v>
      </c>
      <c r="H8615" s="501">
        <v>88.448000000000008</v>
      </c>
    </row>
    <row r="8616" spans="1:8" x14ac:dyDescent="0.2">
      <c r="A8616" s="80">
        <v>42728</v>
      </c>
      <c r="B8616" s="81">
        <v>4</v>
      </c>
      <c r="H8616" s="501">
        <v>86.643999999999991</v>
      </c>
    </row>
    <row r="8617" spans="1:8" x14ac:dyDescent="0.2">
      <c r="A8617" s="80">
        <v>42728</v>
      </c>
      <c r="B8617" s="81">
        <v>5</v>
      </c>
      <c r="H8617" s="501">
        <v>87.12</v>
      </c>
    </row>
    <row r="8618" spans="1:8" x14ac:dyDescent="0.2">
      <c r="A8618" s="80">
        <v>42728</v>
      </c>
      <c r="B8618" s="81">
        <v>6</v>
      </c>
      <c r="H8618" s="501">
        <v>90.27600000000001</v>
      </c>
    </row>
    <row r="8619" spans="1:8" x14ac:dyDescent="0.2">
      <c r="A8619" s="80">
        <v>42728</v>
      </c>
      <c r="B8619" s="81">
        <v>7</v>
      </c>
      <c r="H8619" s="501">
        <v>95.903999999999996</v>
      </c>
    </row>
    <row r="8620" spans="1:8" x14ac:dyDescent="0.2">
      <c r="A8620" s="80">
        <v>42728</v>
      </c>
      <c r="B8620" s="81">
        <v>8</v>
      </c>
      <c r="H8620" s="501">
        <v>100.30000000000001</v>
      </c>
    </row>
    <row r="8621" spans="1:8" x14ac:dyDescent="0.2">
      <c r="A8621" s="80">
        <v>42728</v>
      </c>
      <c r="B8621" s="81">
        <v>9</v>
      </c>
      <c r="H8621" s="501">
        <v>106.14</v>
      </c>
    </row>
    <row r="8622" spans="1:8" x14ac:dyDescent="0.2">
      <c r="A8622" s="80">
        <v>42728</v>
      </c>
      <c r="B8622" s="81">
        <v>10</v>
      </c>
      <c r="H8622" s="501">
        <v>108.97199999999998</v>
      </c>
    </row>
    <row r="8623" spans="1:8" x14ac:dyDescent="0.2">
      <c r="A8623" s="80">
        <v>42728</v>
      </c>
      <c r="B8623" s="81">
        <v>11</v>
      </c>
      <c r="H8623" s="501">
        <v>109.696</v>
      </c>
    </row>
    <row r="8624" spans="1:8" x14ac:dyDescent="0.2">
      <c r="A8624" s="80">
        <v>42728</v>
      </c>
      <c r="B8624" s="81">
        <v>12</v>
      </c>
      <c r="H8624" s="501">
        <v>109.78800000000001</v>
      </c>
    </row>
    <row r="8625" spans="1:8" x14ac:dyDescent="0.2">
      <c r="A8625" s="80">
        <v>42728</v>
      </c>
      <c r="B8625" s="81">
        <v>13</v>
      </c>
      <c r="H8625" s="501">
        <v>110.61599999999999</v>
      </c>
    </row>
    <row r="8626" spans="1:8" x14ac:dyDescent="0.2">
      <c r="A8626" s="80">
        <v>42728</v>
      </c>
      <c r="B8626" s="81">
        <v>14</v>
      </c>
      <c r="H8626" s="501">
        <v>109.03199999999998</v>
      </c>
    </row>
    <row r="8627" spans="1:8" x14ac:dyDescent="0.2">
      <c r="A8627" s="80">
        <v>42728</v>
      </c>
      <c r="B8627" s="81">
        <v>15</v>
      </c>
      <c r="H8627" s="501">
        <v>107.88800000000001</v>
      </c>
    </row>
    <row r="8628" spans="1:8" x14ac:dyDescent="0.2">
      <c r="A8628" s="80">
        <v>42728</v>
      </c>
      <c r="B8628" s="81">
        <v>16</v>
      </c>
      <c r="H8628" s="501">
        <v>109.39599999999997</v>
      </c>
    </row>
    <row r="8629" spans="1:8" x14ac:dyDescent="0.2">
      <c r="A8629" s="80">
        <v>42728</v>
      </c>
      <c r="B8629" s="81">
        <v>17</v>
      </c>
      <c r="H8629" s="501">
        <v>114.84799999999998</v>
      </c>
    </row>
    <row r="8630" spans="1:8" x14ac:dyDescent="0.2">
      <c r="A8630" s="80">
        <v>42728</v>
      </c>
      <c r="B8630" s="81">
        <v>18</v>
      </c>
      <c r="H8630" s="501">
        <v>127.49600000000001</v>
      </c>
    </row>
    <row r="8631" spans="1:8" x14ac:dyDescent="0.2">
      <c r="A8631" s="80">
        <v>42728</v>
      </c>
      <c r="B8631" s="81">
        <v>19</v>
      </c>
      <c r="H8631" s="501">
        <v>126.36399999999999</v>
      </c>
    </row>
    <row r="8632" spans="1:8" x14ac:dyDescent="0.2">
      <c r="A8632" s="80">
        <v>42728</v>
      </c>
      <c r="B8632" s="81">
        <v>20</v>
      </c>
      <c r="H8632" s="501">
        <v>123.86800000000001</v>
      </c>
    </row>
    <row r="8633" spans="1:8" x14ac:dyDescent="0.2">
      <c r="A8633" s="80">
        <v>42728</v>
      </c>
      <c r="B8633" s="81">
        <v>21</v>
      </c>
      <c r="H8633" s="501">
        <v>120.49600000000001</v>
      </c>
    </row>
    <row r="8634" spans="1:8" x14ac:dyDescent="0.2">
      <c r="A8634" s="80">
        <v>42728</v>
      </c>
      <c r="B8634" s="81">
        <v>22</v>
      </c>
      <c r="H8634" s="501">
        <v>117.89600000000002</v>
      </c>
    </row>
    <row r="8635" spans="1:8" x14ac:dyDescent="0.2">
      <c r="A8635" s="80">
        <v>42728</v>
      </c>
      <c r="B8635" s="81">
        <v>23</v>
      </c>
      <c r="H8635" s="501">
        <v>113.31199999999998</v>
      </c>
    </row>
    <row r="8636" spans="1:8" x14ac:dyDescent="0.2">
      <c r="A8636" s="80">
        <v>42728</v>
      </c>
      <c r="B8636" s="81">
        <v>24</v>
      </c>
      <c r="H8636" s="501">
        <v>106.476</v>
      </c>
    </row>
    <row r="8637" spans="1:8" x14ac:dyDescent="0.2">
      <c r="A8637" s="80">
        <v>42729</v>
      </c>
      <c r="B8637" s="81">
        <v>1</v>
      </c>
      <c r="H8637" s="501">
        <v>99.848000000000013</v>
      </c>
    </row>
    <row r="8638" spans="1:8" x14ac:dyDescent="0.2">
      <c r="A8638" s="80">
        <v>42729</v>
      </c>
      <c r="B8638" s="81">
        <v>2</v>
      </c>
      <c r="H8638" s="501">
        <v>95.356000000000009</v>
      </c>
    </row>
    <row r="8639" spans="1:8" x14ac:dyDescent="0.2">
      <c r="A8639" s="80">
        <v>42729</v>
      </c>
      <c r="B8639" s="81">
        <v>3</v>
      </c>
      <c r="H8639" s="501">
        <v>92.72</v>
      </c>
    </row>
    <row r="8640" spans="1:8" x14ac:dyDescent="0.2">
      <c r="A8640" s="80">
        <v>42729</v>
      </c>
      <c r="B8640" s="81">
        <v>4</v>
      </c>
      <c r="H8640" s="501">
        <v>91.656000000000006</v>
      </c>
    </row>
    <row r="8641" spans="1:8" x14ac:dyDescent="0.2">
      <c r="A8641" s="80">
        <v>42729</v>
      </c>
      <c r="B8641" s="81">
        <v>5</v>
      </c>
      <c r="H8641" s="501">
        <v>91.743999999999986</v>
      </c>
    </row>
    <row r="8642" spans="1:8" x14ac:dyDescent="0.2">
      <c r="A8642" s="80">
        <v>42729</v>
      </c>
      <c r="B8642" s="81">
        <v>6</v>
      </c>
      <c r="H8642" s="501">
        <v>93.847999999999999</v>
      </c>
    </row>
    <row r="8643" spans="1:8" x14ac:dyDescent="0.2">
      <c r="A8643" s="80">
        <v>42729</v>
      </c>
      <c r="B8643" s="81">
        <v>7</v>
      </c>
      <c r="H8643" s="501">
        <v>98.291999999999973</v>
      </c>
    </row>
    <row r="8644" spans="1:8" x14ac:dyDescent="0.2">
      <c r="A8644" s="80">
        <v>42729</v>
      </c>
      <c r="B8644" s="81">
        <v>8</v>
      </c>
      <c r="H8644" s="501">
        <v>100.21600000000001</v>
      </c>
    </row>
    <row r="8645" spans="1:8" x14ac:dyDescent="0.2">
      <c r="A8645" s="80">
        <v>42729</v>
      </c>
      <c r="B8645" s="81">
        <v>9</v>
      </c>
      <c r="H8645" s="501">
        <v>103.428</v>
      </c>
    </row>
    <row r="8646" spans="1:8" x14ac:dyDescent="0.2">
      <c r="A8646" s="80">
        <v>42729</v>
      </c>
      <c r="B8646" s="81">
        <v>10</v>
      </c>
      <c r="H8646" s="501">
        <v>103.07600000000001</v>
      </c>
    </row>
    <row r="8647" spans="1:8" x14ac:dyDescent="0.2">
      <c r="A8647" s="80">
        <v>42729</v>
      </c>
      <c r="B8647" s="81">
        <v>11</v>
      </c>
      <c r="H8647" s="501">
        <v>101.97599999999998</v>
      </c>
    </row>
    <row r="8648" spans="1:8" x14ac:dyDescent="0.2">
      <c r="A8648" s="80">
        <v>42729</v>
      </c>
      <c r="B8648" s="81">
        <v>12</v>
      </c>
      <c r="H8648" s="501">
        <v>98.952000000000012</v>
      </c>
    </row>
    <row r="8649" spans="1:8" x14ac:dyDescent="0.2">
      <c r="A8649" s="80">
        <v>42729</v>
      </c>
      <c r="B8649" s="81">
        <v>13</v>
      </c>
      <c r="H8649" s="501">
        <v>97.972000000000008</v>
      </c>
    </row>
    <row r="8650" spans="1:8" x14ac:dyDescent="0.2">
      <c r="A8650" s="80">
        <v>42729</v>
      </c>
      <c r="B8650" s="81">
        <v>14</v>
      </c>
      <c r="H8650" s="501">
        <v>96.539999999999992</v>
      </c>
    </row>
    <row r="8651" spans="1:8" x14ac:dyDescent="0.2">
      <c r="A8651" s="80">
        <v>42729</v>
      </c>
      <c r="B8651" s="81">
        <v>15</v>
      </c>
      <c r="H8651" s="501">
        <v>96.52</v>
      </c>
    </row>
    <row r="8652" spans="1:8" x14ac:dyDescent="0.2">
      <c r="A8652" s="80">
        <v>42729</v>
      </c>
      <c r="B8652" s="81">
        <v>16</v>
      </c>
      <c r="H8652" s="501">
        <v>98.47199999999998</v>
      </c>
    </row>
    <row r="8653" spans="1:8" x14ac:dyDescent="0.2">
      <c r="A8653" s="80">
        <v>42729</v>
      </c>
      <c r="B8653" s="81">
        <v>17</v>
      </c>
      <c r="H8653" s="501">
        <v>104.86800000000001</v>
      </c>
    </row>
    <row r="8654" spans="1:8" x14ac:dyDescent="0.2">
      <c r="A8654" s="80">
        <v>42729</v>
      </c>
      <c r="B8654" s="81">
        <v>18</v>
      </c>
      <c r="H8654" s="501">
        <v>118.00399999999999</v>
      </c>
    </row>
    <row r="8655" spans="1:8" x14ac:dyDescent="0.2">
      <c r="A8655" s="80">
        <v>42729</v>
      </c>
      <c r="B8655" s="81">
        <v>19</v>
      </c>
      <c r="H8655" s="501">
        <v>119.548</v>
      </c>
    </row>
    <row r="8656" spans="1:8" x14ac:dyDescent="0.2">
      <c r="A8656" s="80">
        <v>42729</v>
      </c>
      <c r="B8656" s="81">
        <v>20</v>
      </c>
      <c r="H8656" s="501">
        <v>119.264</v>
      </c>
    </row>
    <row r="8657" spans="1:8" x14ac:dyDescent="0.2">
      <c r="A8657" s="80">
        <v>42729</v>
      </c>
      <c r="B8657" s="81">
        <v>21</v>
      </c>
      <c r="H8657" s="501">
        <v>118.708</v>
      </c>
    </row>
    <row r="8658" spans="1:8" x14ac:dyDescent="0.2">
      <c r="A8658" s="80">
        <v>42729</v>
      </c>
      <c r="B8658" s="81">
        <v>22</v>
      </c>
      <c r="H8658" s="501">
        <v>116.52000000000001</v>
      </c>
    </row>
    <row r="8659" spans="1:8" x14ac:dyDescent="0.2">
      <c r="A8659" s="80">
        <v>42729</v>
      </c>
      <c r="B8659" s="81">
        <v>23</v>
      </c>
      <c r="H8659" s="501">
        <v>111.672</v>
      </c>
    </row>
    <row r="8660" spans="1:8" x14ac:dyDescent="0.2">
      <c r="A8660" s="80">
        <v>42729</v>
      </c>
      <c r="B8660" s="81">
        <v>24</v>
      </c>
      <c r="H8660" s="501">
        <v>104.08799999999998</v>
      </c>
    </row>
    <row r="8661" spans="1:8" x14ac:dyDescent="0.2">
      <c r="A8661" s="80">
        <v>42730</v>
      </c>
      <c r="B8661" s="81">
        <v>1</v>
      </c>
      <c r="H8661" s="501">
        <v>97.667999999999978</v>
      </c>
    </row>
    <row r="8662" spans="1:8" x14ac:dyDescent="0.2">
      <c r="A8662" s="80">
        <v>42730</v>
      </c>
      <c r="B8662" s="81">
        <v>2</v>
      </c>
      <c r="H8662" s="501">
        <v>93.527999999999992</v>
      </c>
    </row>
    <row r="8663" spans="1:8" x14ac:dyDescent="0.2">
      <c r="A8663" s="80">
        <v>42730</v>
      </c>
      <c r="B8663" s="81">
        <v>3</v>
      </c>
      <c r="H8663" s="501">
        <v>90.88000000000001</v>
      </c>
    </row>
    <row r="8664" spans="1:8" x14ac:dyDescent="0.2">
      <c r="A8664" s="80">
        <v>42730</v>
      </c>
      <c r="B8664" s="81">
        <v>4</v>
      </c>
      <c r="H8664" s="501">
        <v>90.955999999999989</v>
      </c>
    </row>
    <row r="8665" spans="1:8" x14ac:dyDescent="0.2">
      <c r="A8665" s="80">
        <v>42730</v>
      </c>
      <c r="B8665" s="81">
        <v>5</v>
      </c>
      <c r="H8665" s="501">
        <v>92.915999999999997</v>
      </c>
    </row>
    <row r="8666" spans="1:8" x14ac:dyDescent="0.2">
      <c r="A8666" s="80">
        <v>42730</v>
      </c>
      <c r="B8666" s="81">
        <v>6</v>
      </c>
      <c r="H8666" s="501">
        <v>97.92</v>
      </c>
    </row>
    <row r="8667" spans="1:8" x14ac:dyDescent="0.2">
      <c r="A8667" s="80">
        <v>42730</v>
      </c>
      <c r="B8667" s="81">
        <v>7</v>
      </c>
      <c r="H8667" s="501">
        <v>104.28</v>
      </c>
    </row>
    <row r="8668" spans="1:8" x14ac:dyDescent="0.2">
      <c r="A8668" s="80">
        <v>42730</v>
      </c>
      <c r="B8668" s="81">
        <v>8</v>
      </c>
      <c r="H8668" s="501">
        <v>106.88399999999999</v>
      </c>
    </row>
    <row r="8669" spans="1:8" x14ac:dyDescent="0.2">
      <c r="A8669" s="80">
        <v>42730</v>
      </c>
      <c r="B8669" s="81">
        <v>9</v>
      </c>
      <c r="H8669" s="501">
        <v>113.408</v>
      </c>
    </row>
    <row r="8670" spans="1:8" x14ac:dyDescent="0.2">
      <c r="A8670" s="80">
        <v>42730</v>
      </c>
      <c r="B8670" s="81">
        <v>10</v>
      </c>
      <c r="H8670" s="501">
        <v>116.91200000000001</v>
      </c>
    </row>
    <row r="8671" spans="1:8" x14ac:dyDescent="0.2">
      <c r="A8671" s="80">
        <v>42730</v>
      </c>
      <c r="B8671" s="81">
        <v>11</v>
      </c>
      <c r="H8671" s="501">
        <v>116.176</v>
      </c>
    </row>
    <row r="8672" spans="1:8" x14ac:dyDescent="0.2">
      <c r="A8672" s="80">
        <v>42730</v>
      </c>
      <c r="B8672" s="81">
        <v>12</v>
      </c>
      <c r="H8672" s="501">
        <v>115.10800000000002</v>
      </c>
    </row>
    <row r="8673" spans="1:8" x14ac:dyDescent="0.2">
      <c r="A8673" s="80">
        <v>42730</v>
      </c>
      <c r="B8673" s="81">
        <v>13</v>
      </c>
      <c r="H8673" s="501">
        <v>112.304</v>
      </c>
    </row>
    <row r="8674" spans="1:8" x14ac:dyDescent="0.2">
      <c r="A8674" s="80">
        <v>42730</v>
      </c>
      <c r="B8674" s="81">
        <v>14</v>
      </c>
      <c r="H8674" s="501">
        <v>110.568</v>
      </c>
    </row>
    <row r="8675" spans="1:8" x14ac:dyDescent="0.2">
      <c r="A8675" s="80">
        <v>42730</v>
      </c>
      <c r="B8675" s="81">
        <v>15</v>
      </c>
      <c r="H8675" s="501">
        <v>110.75999999999999</v>
      </c>
    </row>
    <row r="8676" spans="1:8" x14ac:dyDescent="0.2">
      <c r="A8676" s="80">
        <v>42730</v>
      </c>
      <c r="B8676" s="81">
        <v>16</v>
      </c>
      <c r="H8676" s="501">
        <v>111.20000000000002</v>
      </c>
    </row>
    <row r="8677" spans="1:8" x14ac:dyDescent="0.2">
      <c r="A8677" s="80">
        <v>42730</v>
      </c>
      <c r="B8677" s="81">
        <v>17</v>
      </c>
      <c r="H8677" s="501">
        <v>116.10399999999998</v>
      </c>
    </row>
    <row r="8678" spans="1:8" x14ac:dyDescent="0.2">
      <c r="A8678" s="80">
        <v>42730</v>
      </c>
      <c r="B8678" s="81">
        <v>18</v>
      </c>
      <c r="H8678" s="501">
        <v>131.89599999999999</v>
      </c>
    </row>
    <row r="8679" spans="1:8" x14ac:dyDescent="0.2">
      <c r="A8679" s="80">
        <v>42730</v>
      </c>
      <c r="B8679" s="81">
        <v>19</v>
      </c>
      <c r="H8679" s="501">
        <v>133.29999999999998</v>
      </c>
    </row>
    <row r="8680" spans="1:8" x14ac:dyDescent="0.2">
      <c r="A8680" s="80">
        <v>42730</v>
      </c>
      <c r="B8680" s="81">
        <v>20</v>
      </c>
      <c r="H8680" s="501">
        <v>131.52000000000004</v>
      </c>
    </row>
    <row r="8681" spans="1:8" x14ac:dyDescent="0.2">
      <c r="A8681" s="80">
        <v>42730</v>
      </c>
      <c r="B8681" s="81">
        <v>21</v>
      </c>
      <c r="H8681" s="501">
        <v>129.86799999999999</v>
      </c>
    </row>
    <row r="8682" spans="1:8" x14ac:dyDescent="0.2">
      <c r="A8682" s="80">
        <v>42730</v>
      </c>
      <c r="B8682" s="81">
        <v>22</v>
      </c>
      <c r="H8682" s="501">
        <v>124.68400000000001</v>
      </c>
    </row>
    <row r="8683" spans="1:8" x14ac:dyDescent="0.2">
      <c r="A8683" s="80">
        <v>42730</v>
      </c>
      <c r="B8683" s="81">
        <v>23</v>
      </c>
      <c r="H8683" s="501">
        <v>115.68</v>
      </c>
    </row>
    <row r="8684" spans="1:8" x14ac:dyDescent="0.2">
      <c r="A8684" s="80">
        <v>42730</v>
      </c>
      <c r="B8684" s="81">
        <v>24</v>
      </c>
      <c r="H8684" s="501">
        <v>106.22399999999999</v>
      </c>
    </row>
    <row r="8685" spans="1:8" x14ac:dyDescent="0.2">
      <c r="A8685" s="80">
        <v>42731</v>
      </c>
      <c r="B8685" s="81">
        <v>1</v>
      </c>
      <c r="H8685" s="501">
        <v>98.73599999999999</v>
      </c>
    </row>
    <row r="8686" spans="1:8" x14ac:dyDescent="0.2">
      <c r="A8686" s="80">
        <v>42731</v>
      </c>
      <c r="B8686" s="81">
        <v>2</v>
      </c>
      <c r="H8686" s="501">
        <v>93.975999999999999</v>
      </c>
    </row>
    <row r="8687" spans="1:8" x14ac:dyDescent="0.2">
      <c r="A8687" s="80">
        <v>42731</v>
      </c>
      <c r="B8687" s="81">
        <v>3</v>
      </c>
      <c r="H8687" s="501">
        <v>91.528000000000006</v>
      </c>
    </row>
    <row r="8688" spans="1:8" x14ac:dyDescent="0.2">
      <c r="A8688" s="80">
        <v>42731</v>
      </c>
      <c r="B8688" s="81">
        <v>4</v>
      </c>
      <c r="H8688" s="501">
        <v>91.135999999999981</v>
      </c>
    </row>
    <row r="8689" spans="1:8" x14ac:dyDescent="0.2">
      <c r="A8689" s="80">
        <v>42731</v>
      </c>
      <c r="B8689" s="81">
        <v>5</v>
      </c>
      <c r="H8689" s="501">
        <v>94.94</v>
      </c>
    </row>
    <row r="8690" spans="1:8" x14ac:dyDescent="0.2">
      <c r="A8690" s="80">
        <v>42731</v>
      </c>
      <c r="B8690" s="81">
        <v>6</v>
      </c>
      <c r="H8690" s="501">
        <v>103.21199999999999</v>
      </c>
    </row>
    <row r="8691" spans="1:8" x14ac:dyDescent="0.2">
      <c r="A8691" s="80">
        <v>42731</v>
      </c>
      <c r="B8691" s="81">
        <v>7</v>
      </c>
      <c r="H8691" s="501">
        <v>113.49600000000001</v>
      </c>
    </row>
    <row r="8692" spans="1:8" x14ac:dyDescent="0.2">
      <c r="A8692" s="80">
        <v>42731</v>
      </c>
      <c r="B8692" s="81">
        <v>8</v>
      </c>
      <c r="H8692" s="501">
        <v>119.62</v>
      </c>
    </row>
    <row r="8693" spans="1:8" x14ac:dyDescent="0.2">
      <c r="A8693" s="80">
        <v>42731</v>
      </c>
      <c r="B8693" s="81">
        <v>9</v>
      </c>
      <c r="H8693" s="501">
        <v>125.00800000000001</v>
      </c>
    </row>
    <row r="8694" spans="1:8" x14ac:dyDescent="0.2">
      <c r="A8694" s="80">
        <v>42731</v>
      </c>
      <c r="B8694" s="81">
        <v>10</v>
      </c>
      <c r="H8694" s="501">
        <v>126.96800000000002</v>
      </c>
    </row>
    <row r="8695" spans="1:8" x14ac:dyDescent="0.2">
      <c r="A8695" s="80">
        <v>42731</v>
      </c>
      <c r="B8695" s="81">
        <v>11</v>
      </c>
      <c r="H8695" s="501">
        <v>126.38</v>
      </c>
    </row>
    <row r="8696" spans="1:8" x14ac:dyDescent="0.2">
      <c r="A8696" s="80">
        <v>42731</v>
      </c>
      <c r="B8696" s="81">
        <v>12</v>
      </c>
      <c r="H8696" s="501">
        <v>125.24000000000001</v>
      </c>
    </row>
    <row r="8697" spans="1:8" x14ac:dyDescent="0.2">
      <c r="A8697" s="80">
        <v>42731</v>
      </c>
      <c r="B8697" s="81">
        <v>13</v>
      </c>
      <c r="H8697" s="501">
        <v>123.88000000000001</v>
      </c>
    </row>
    <row r="8698" spans="1:8" x14ac:dyDescent="0.2">
      <c r="A8698" s="80">
        <v>42731</v>
      </c>
      <c r="B8698" s="81">
        <v>14</v>
      </c>
      <c r="H8698" s="501">
        <v>122.85599999999999</v>
      </c>
    </row>
    <row r="8699" spans="1:8" x14ac:dyDescent="0.2">
      <c r="A8699" s="80">
        <v>42731</v>
      </c>
      <c r="B8699" s="81">
        <v>15</v>
      </c>
      <c r="H8699" s="501">
        <v>122.95599999999999</v>
      </c>
    </row>
    <row r="8700" spans="1:8" x14ac:dyDescent="0.2">
      <c r="A8700" s="80">
        <v>42731</v>
      </c>
      <c r="B8700" s="81">
        <v>16</v>
      </c>
      <c r="H8700" s="501">
        <v>123.34</v>
      </c>
    </row>
    <row r="8701" spans="1:8" x14ac:dyDescent="0.2">
      <c r="A8701" s="80">
        <v>42731</v>
      </c>
      <c r="B8701" s="81">
        <v>17</v>
      </c>
      <c r="H8701" s="501">
        <v>127.41600000000001</v>
      </c>
    </row>
    <row r="8702" spans="1:8" x14ac:dyDescent="0.2">
      <c r="A8702" s="80">
        <v>42731</v>
      </c>
      <c r="B8702" s="81">
        <v>18</v>
      </c>
      <c r="H8702" s="501">
        <v>139.584</v>
      </c>
    </row>
    <row r="8703" spans="1:8" x14ac:dyDescent="0.2">
      <c r="A8703" s="80">
        <v>42731</v>
      </c>
      <c r="B8703" s="81">
        <v>19</v>
      </c>
      <c r="H8703" s="501">
        <v>137.22800000000001</v>
      </c>
    </row>
    <row r="8704" spans="1:8" x14ac:dyDescent="0.2">
      <c r="A8704" s="80">
        <v>42731</v>
      </c>
      <c r="B8704" s="81">
        <v>20</v>
      </c>
      <c r="H8704" s="501">
        <v>133.64399999999998</v>
      </c>
    </row>
    <row r="8705" spans="1:8" x14ac:dyDescent="0.2">
      <c r="A8705" s="80">
        <v>42731</v>
      </c>
      <c r="B8705" s="81">
        <v>21</v>
      </c>
      <c r="H8705" s="501">
        <v>129.61199999999999</v>
      </c>
    </row>
    <row r="8706" spans="1:8" x14ac:dyDescent="0.2">
      <c r="A8706" s="80">
        <v>42731</v>
      </c>
      <c r="B8706" s="81">
        <v>22</v>
      </c>
      <c r="H8706" s="501">
        <v>123.23200000000001</v>
      </c>
    </row>
    <row r="8707" spans="1:8" x14ac:dyDescent="0.2">
      <c r="A8707" s="80">
        <v>42731</v>
      </c>
      <c r="B8707" s="81">
        <v>23</v>
      </c>
      <c r="H8707" s="501">
        <v>113.43199999999999</v>
      </c>
    </row>
    <row r="8708" spans="1:8" x14ac:dyDescent="0.2">
      <c r="A8708" s="80">
        <v>42731</v>
      </c>
      <c r="B8708" s="81">
        <v>24</v>
      </c>
      <c r="H8708" s="501">
        <v>102.74000000000001</v>
      </c>
    </row>
    <row r="8709" spans="1:8" x14ac:dyDescent="0.2">
      <c r="A8709" s="80">
        <v>42732</v>
      </c>
      <c r="B8709" s="81">
        <v>1</v>
      </c>
      <c r="H8709" s="501">
        <v>94.504000000000005</v>
      </c>
    </row>
    <row r="8710" spans="1:8" x14ac:dyDescent="0.2">
      <c r="A8710" s="80">
        <v>42732</v>
      </c>
      <c r="B8710" s="81">
        <v>2</v>
      </c>
      <c r="H8710" s="501">
        <v>89.72</v>
      </c>
    </row>
    <row r="8711" spans="1:8" x14ac:dyDescent="0.2">
      <c r="A8711" s="80">
        <v>42732</v>
      </c>
      <c r="B8711" s="81">
        <v>3</v>
      </c>
      <c r="H8711" s="501">
        <v>87.156000000000006</v>
      </c>
    </row>
    <row r="8712" spans="1:8" x14ac:dyDescent="0.2">
      <c r="A8712" s="80">
        <v>42732</v>
      </c>
      <c r="B8712" s="81">
        <v>4</v>
      </c>
      <c r="H8712" s="501">
        <v>86.432000000000016</v>
      </c>
    </row>
    <row r="8713" spans="1:8" x14ac:dyDescent="0.2">
      <c r="A8713" s="80">
        <v>42732</v>
      </c>
      <c r="B8713" s="81">
        <v>5</v>
      </c>
      <c r="H8713" s="501">
        <v>89.44</v>
      </c>
    </row>
    <row r="8714" spans="1:8" x14ac:dyDescent="0.2">
      <c r="A8714" s="80">
        <v>42732</v>
      </c>
      <c r="B8714" s="81">
        <v>6</v>
      </c>
      <c r="H8714" s="501">
        <v>97.54</v>
      </c>
    </row>
    <row r="8715" spans="1:8" x14ac:dyDescent="0.2">
      <c r="A8715" s="80">
        <v>42732</v>
      </c>
      <c r="B8715" s="81">
        <v>7</v>
      </c>
      <c r="H8715" s="501">
        <v>109.05599999999998</v>
      </c>
    </row>
    <row r="8716" spans="1:8" x14ac:dyDescent="0.2">
      <c r="A8716" s="80">
        <v>42732</v>
      </c>
      <c r="B8716" s="81">
        <v>8</v>
      </c>
      <c r="H8716" s="501">
        <v>114.76800000000001</v>
      </c>
    </row>
    <row r="8717" spans="1:8" x14ac:dyDescent="0.2">
      <c r="A8717" s="80">
        <v>42732</v>
      </c>
      <c r="B8717" s="81">
        <v>9</v>
      </c>
      <c r="H8717" s="501">
        <v>119.63200000000001</v>
      </c>
    </row>
    <row r="8718" spans="1:8" x14ac:dyDescent="0.2">
      <c r="A8718" s="80">
        <v>42732</v>
      </c>
      <c r="B8718" s="81">
        <v>10</v>
      </c>
      <c r="H8718" s="501">
        <v>122.53600000000002</v>
      </c>
    </row>
    <row r="8719" spans="1:8" x14ac:dyDescent="0.2">
      <c r="A8719" s="80">
        <v>42732</v>
      </c>
      <c r="B8719" s="81">
        <v>11</v>
      </c>
      <c r="H8719" s="501">
        <v>123.08799999999999</v>
      </c>
    </row>
    <row r="8720" spans="1:8" x14ac:dyDescent="0.2">
      <c r="A8720" s="80">
        <v>42732</v>
      </c>
      <c r="B8720" s="81">
        <v>12</v>
      </c>
      <c r="H8720" s="501">
        <v>123.24000000000001</v>
      </c>
    </row>
    <row r="8721" spans="1:8" x14ac:dyDescent="0.2">
      <c r="A8721" s="80">
        <v>42732</v>
      </c>
      <c r="B8721" s="81">
        <v>13</v>
      </c>
      <c r="H8721" s="501">
        <v>123.23600000000002</v>
      </c>
    </row>
    <row r="8722" spans="1:8" x14ac:dyDescent="0.2">
      <c r="A8722" s="80">
        <v>42732</v>
      </c>
      <c r="B8722" s="81">
        <v>14</v>
      </c>
      <c r="H8722" s="501">
        <v>124.012</v>
      </c>
    </row>
    <row r="8723" spans="1:8" x14ac:dyDescent="0.2">
      <c r="A8723" s="80">
        <v>42732</v>
      </c>
      <c r="B8723" s="81">
        <v>15</v>
      </c>
      <c r="H8723" s="501">
        <v>125.12400000000001</v>
      </c>
    </row>
    <row r="8724" spans="1:8" x14ac:dyDescent="0.2">
      <c r="A8724" s="80">
        <v>42732</v>
      </c>
      <c r="B8724" s="81">
        <v>16</v>
      </c>
      <c r="H8724" s="501">
        <v>125.73600000000002</v>
      </c>
    </row>
    <row r="8725" spans="1:8" x14ac:dyDescent="0.2">
      <c r="A8725" s="80">
        <v>42732</v>
      </c>
      <c r="B8725" s="81">
        <v>17</v>
      </c>
      <c r="H8725" s="501">
        <v>128.56399999999999</v>
      </c>
    </row>
    <row r="8726" spans="1:8" x14ac:dyDescent="0.2">
      <c r="A8726" s="80">
        <v>42732</v>
      </c>
      <c r="B8726" s="81">
        <v>18</v>
      </c>
      <c r="H8726" s="501">
        <v>138.77199999999999</v>
      </c>
    </row>
    <row r="8727" spans="1:8" x14ac:dyDescent="0.2">
      <c r="A8727" s="80">
        <v>42732</v>
      </c>
      <c r="B8727" s="81">
        <v>19</v>
      </c>
      <c r="H8727" s="501">
        <v>135.63999999999999</v>
      </c>
    </row>
    <row r="8728" spans="1:8" x14ac:dyDescent="0.2">
      <c r="A8728" s="80">
        <v>42732</v>
      </c>
      <c r="B8728" s="81">
        <v>20</v>
      </c>
      <c r="H8728" s="501">
        <v>130.55600000000001</v>
      </c>
    </row>
    <row r="8729" spans="1:8" x14ac:dyDescent="0.2">
      <c r="A8729" s="80">
        <v>42732</v>
      </c>
      <c r="B8729" s="81">
        <v>21</v>
      </c>
      <c r="H8729" s="501">
        <v>125.688</v>
      </c>
    </row>
    <row r="8730" spans="1:8" x14ac:dyDescent="0.2">
      <c r="A8730" s="80">
        <v>42732</v>
      </c>
      <c r="B8730" s="81">
        <v>22</v>
      </c>
      <c r="H8730" s="501">
        <v>118.736</v>
      </c>
    </row>
    <row r="8731" spans="1:8" x14ac:dyDescent="0.2">
      <c r="A8731" s="80">
        <v>42732</v>
      </c>
      <c r="B8731" s="81">
        <v>23</v>
      </c>
      <c r="H8731" s="501">
        <v>108.83200000000001</v>
      </c>
    </row>
    <row r="8732" spans="1:8" x14ac:dyDescent="0.2">
      <c r="A8732" s="80">
        <v>42732</v>
      </c>
      <c r="B8732" s="81">
        <v>24</v>
      </c>
      <c r="H8732" s="501">
        <v>98.38</v>
      </c>
    </row>
    <row r="8733" spans="1:8" x14ac:dyDescent="0.2">
      <c r="A8733" s="80">
        <v>42733</v>
      </c>
      <c r="B8733" s="81">
        <v>1</v>
      </c>
      <c r="H8733" s="501">
        <v>90.951999999999998</v>
      </c>
    </row>
    <row r="8734" spans="1:8" x14ac:dyDescent="0.2">
      <c r="A8734" s="80">
        <v>42733</v>
      </c>
      <c r="B8734" s="81">
        <v>2</v>
      </c>
      <c r="H8734" s="501">
        <v>86.775999999999996</v>
      </c>
    </row>
    <row r="8735" spans="1:8" x14ac:dyDescent="0.2">
      <c r="A8735" s="80">
        <v>42733</v>
      </c>
      <c r="B8735" s="81">
        <v>3</v>
      </c>
      <c r="H8735" s="501">
        <v>84.736000000000004</v>
      </c>
    </row>
    <row r="8736" spans="1:8" x14ac:dyDescent="0.2">
      <c r="A8736" s="80">
        <v>42733</v>
      </c>
      <c r="B8736" s="81">
        <v>4</v>
      </c>
      <c r="H8736" s="501">
        <v>83.748000000000005</v>
      </c>
    </row>
    <row r="8737" spans="1:8" x14ac:dyDescent="0.2">
      <c r="A8737" s="80">
        <v>42733</v>
      </c>
      <c r="B8737" s="81">
        <v>5</v>
      </c>
      <c r="H8737" s="501">
        <v>87.016000000000005</v>
      </c>
    </row>
    <row r="8738" spans="1:8" x14ac:dyDescent="0.2">
      <c r="A8738" s="80">
        <v>42733</v>
      </c>
      <c r="B8738" s="81">
        <v>6</v>
      </c>
      <c r="H8738" s="501">
        <v>95.687999999999988</v>
      </c>
    </row>
    <row r="8739" spans="1:8" x14ac:dyDescent="0.2">
      <c r="A8739" s="80">
        <v>42733</v>
      </c>
      <c r="B8739" s="81">
        <v>7</v>
      </c>
      <c r="H8739" s="501">
        <v>106.04</v>
      </c>
    </row>
    <row r="8740" spans="1:8" x14ac:dyDescent="0.2">
      <c r="A8740" s="80">
        <v>42733</v>
      </c>
      <c r="B8740" s="81">
        <v>8</v>
      </c>
      <c r="H8740" s="501">
        <v>113.24879799999999</v>
      </c>
    </row>
    <row r="8741" spans="1:8" x14ac:dyDescent="0.2">
      <c r="A8741" s="80">
        <v>42733</v>
      </c>
      <c r="B8741" s="81">
        <v>9</v>
      </c>
      <c r="H8741" s="501">
        <v>119.25140000000002</v>
      </c>
    </row>
    <row r="8742" spans="1:8" x14ac:dyDescent="0.2">
      <c r="A8742" s="80">
        <v>42733</v>
      </c>
      <c r="B8742" s="81">
        <v>10</v>
      </c>
      <c r="H8742" s="501">
        <v>122.9457</v>
      </c>
    </row>
    <row r="8743" spans="1:8" x14ac:dyDescent="0.2">
      <c r="A8743" s="80">
        <v>42733</v>
      </c>
      <c r="B8743" s="81">
        <v>11</v>
      </c>
      <c r="H8743" s="501">
        <v>125.4765</v>
      </c>
    </row>
    <row r="8744" spans="1:8" x14ac:dyDescent="0.2">
      <c r="A8744" s="80">
        <v>42733</v>
      </c>
      <c r="B8744" s="81">
        <v>12</v>
      </c>
      <c r="H8744" s="501">
        <v>125.6811</v>
      </c>
    </row>
    <row r="8745" spans="1:8" x14ac:dyDescent="0.2">
      <c r="A8745" s="80">
        <v>42733</v>
      </c>
      <c r="B8745" s="81">
        <v>13</v>
      </c>
      <c r="H8745" s="501">
        <v>126.4362</v>
      </c>
    </row>
    <row r="8746" spans="1:8" x14ac:dyDescent="0.2">
      <c r="A8746" s="80">
        <v>42733</v>
      </c>
      <c r="B8746" s="81">
        <v>14</v>
      </c>
      <c r="H8746" s="501">
        <v>127.0869</v>
      </c>
    </row>
    <row r="8747" spans="1:8" x14ac:dyDescent="0.2">
      <c r="A8747" s="80">
        <v>42733</v>
      </c>
      <c r="B8747" s="81">
        <v>15</v>
      </c>
      <c r="H8747" s="501">
        <v>127.54749999999999</v>
      </c>
    </row>
    <row r="8748" spans="1:8" x14ac:dyDescent="0.2">
      <c r="A8748" s="80">
        <v>42733</v>
      </c>
      <c r="B8748" s="81">
        <v>16</v>
      </c>
      <c r="H8748" s="501">
        <v>128.048</v>
      </c>
    </row>
    <row r="8749" spans="1:8" x14ac:dyDescent="0.2">
      <c r="A8749" s="80">
        <v>42733</v>
      </c>
      <c r="B8749" s="81">
        <v>17</v>
      </c>
      <c r="H8749" s="501">
        <v>131.16800000000001</v>
      </c>
    </row>
    <row r="8750" spans="1:8" x14ac:dyDescent="0.2">
      <c r="A8750" s="80">
        <v>42733</v>
      </c>
      <c r="B8750" s="81">
        <v>18</v>
      </c>
      <c r="H8750" s="501">
        <v>140.90799999999999</v>
      </c>
    </row>
    <row r="8751" spans="1:8" x14ac:dyDescent="0.2">
      <c r="A8751" s="80">
        <v>42733</v>
      </c>
      <c r="B8751" s="81">
        <v>19</v>
      </c>
      <c r="H8751" s="501">
        <v>136.43599999999998</v>
      </c>
    </row>
    <row r="8752" spans="1:8" x14ac:dyDescent="0.2">
      <c r="A8752" s="80">
        <v>42733</v>
      </c>
      <c r="B8752" s="81">
        <v>20</v>
      </c>
      <c r="H8752" s="501">
        <v>130.34399999999999</v>
      </c>
    </row>
    <row r="8753" spans="1:8" x14ac:dyDescent="0.2">
      <c r="A8753" s="80">
        <v>42733</v>
      </c>
      <c r="B8753" s="81">
        <v>21</v>
      </c>
      <c r="H8753" s="501">
        <v>125.15600000000001</v>
      </c>
    </row>
    <row r="8754" spans="1:8" x14ac:dyDescent="0.2">
      <c r="A8754" s="80">
        <v>42733</v>
      </c>
      <c r="B8754" s="81">
        <v>22</v>
      </c>
      <c r="H8754" s="501">
        <v>117.88800000000001</v>
      </c>
    </row>
    <row r="8755" spans="1:8" x14ac:dyDescent="0.2">
      <c r="A8755" s="80">
        <v>42733</v>
      </c>
      <c r="B8755" s="81">
        <v>23</v>
      </c>
      <c r="H8755" s="501">
        <v>107.27600000000001</v>
      </c>
    </row>
    <row r="8756" spans="1:8" x14ac:dyDescent="0.2">
      <c r="A8756" s="80">
        <v>42733</v>
      </c>
      <c r="B8756" s="81">
        <v>24</v>
      </c>
      <c r="H8756" s="501">
        <v>96.91200000000002</v>
      </c>
    </row>
    <row r="8757" spans="1:8" x14ac:dyDescent="0.2">
      <c r="A8757" s="80">
        <v>42734</v>
      </c>
      <c r="B8757" s="81">
        <v>1</v>
      </c>
      <c r="H8757" s="501">
        <v>88.78</v>
      </c>
    </row>
    <row r="8758" spans="1:8" x14ac:dyDescent="0.2">
      <c r="A8758" s="80">
        <v>42734</v>
      </c>
      <c r="B8758" s="81">
        <v>2</v>
      </c>
      <c r="H8758" s="501">
        <v>83.859999999999985</v>
      </c>
    </row>
    <row r="8759" spans="1:8" x14ac:dyDescent="0.2">
      <c r="A8759" s="80">
        <v>42734</v>
      </c>
      <c r="B8759" s="81">
        <v>3</v>
      </c>
      <c r="H8759" s="501">
        <v>81.104000000000013</v>
      </c>
    </row>
    <row r="8760" spans="1:8" x14ac:dyDescent="0.2">
      <c r="A8760" s="80">
        <v>42734</v>
      </c>
      <c r="B8760" s="81">
        <v>4</v>
      </c>
      <c r="H8760" s="501">
        <v>80.188000000000002</v>
      </c>
    </row>
    <row r="8761" spans="1:8" x14ac:dyDescent="0.2">
      <c r="A8761" s="80">
        <v>42734</v>
      </c>
      <c r="B8761" s="81">
        <v>5</v>
      </c>
      <c r="H8761" s="501">
        <v>82.552000000000007</v>
      </c>
    </row>
    <row r="8762" spans="1:8" x14ac:dyDescent="0.2">
      <c r="A8762" s="80">
        <v>42734</v>
      </c>
      <c r="B8762" s="81">
        <v>6</v>
      </c>
      <c r="H8762" s="501">
        <v>90.376000000000019</v>
      </c>
    </row>
    <row r="8763" spans="1:8" x14ac:dyDescent="0.2">
      <c r="A8763" s="80">
        <v>42734</v>
      </c>
      <c r="B8763" s="81">
        <v>7</v>
      </c>
      <c r="H8763" s="501">
        <v>100.19199999999999</v>
      </c>
    </row>
    <row r="8764" spans="1:8" x14ac:dyDescent="0.2">
      <c r="A8764" s="80">
        <v>42734</v>
      </c>
      <c r="B8764" s="81">
        <v>8</v>
      </c>
      <c r="H8764" s="501">
        <v>107.82799999999999</v>
      </c>
    </row>
    <row r="8765" spans="1:8" x14ac:dyDescent="0.2">
      <c r="A8765" s="80">
        <v>42734</v>
      </c>
      <c r="B8765" s="81">
        <v>9</v>
      </c>
      <c r="H8765" s="501">
        <v>116.87199999999999</v>
      </c>
    </row>
    <row r="8766" spans="1:8" x14ac:dyDescent="0.2">
      <c r="A8766" s="80">
        <v>42734</v>
      </c>
      <c r="B8766" s="81">
        <v>10</v>
      </c>
      <c r="H8766" s="501">
        <v>124.16400000000002</v>
      </c>
    </row>
    <row r="8767" spans="1:8" x14ac:dyDescent="0.2">
      <c r="A8767" s="80">
        <v>42734</v>
      </c>
      <c r="B8767" s="81">
        <v>11</v>
      </c>
      <c r="H8767" s="501">
        <v>127.43600000000001</v>
      </c>
    </row>
    <row r="8768" spans="1:8" x14ac:dyDescent="0.2">
      <c r="A8768" s="80">
        <v>42734</v>
      </c>
      <c r="B8768" s="81">
        <v>12</v>
      </c>
      <c r="H8768" s="501">
        <v>124.34</v>
      </c>
    </row>
    <row r="8769" spans="1:8" x14ac:dyDescent="0.2">
      <c r="A8769" s="80">
        <v>42734</v>
      </c>
      <c r="B8769" s="81">
        <v>13</v>
      </c>
      <c r="H8769" s="501">
        <v>123.95199999999998</v>
      </c>
    </row>
    <row r="8770" spans="1:8" x14ac:dyDescent="0.2">
      <c r="A8770" s="80">
        <v>42734</v>
      </c>
      <c r="B8770" s="81">
        <v>14</v>
      </c>
      <c r="H8770" s="501">
        <v>124.76760000000002</v>
      </c>
    </row>
    <row r="8771" spans="1:8" x14ac:dyDescent="0.2">
      <c r="A8771" s="80">
        <v>42734</v>
      </c>
      <c r="B8771" s="81">
        <v>15</v>
      </c>
      <c r="H8771" s="501">
        <v>125.6157</v>
      </c>
    </row>
    <row r="8772" spans="1:8" x14ac:dyDescent="0.2">
      <c r="A8772" s="80">
        <v>42734</v>
      </c>
      <c r="B8772" s="81">
        <v>16</v>
      </c>
      <c r="H8772" s="501">
        <v>125.38290000000001</v>
      </c>
    </row>
    <row r="8773" spans="1:8" x14ac:dyDescent="0.2">
      <c r="A8773" s="80">
        <v>42734</v>
      </c>
      <c r="B8773" s="81">
        <v>17</v>
      </c>
      <c r="H8773" s="501">
        <v>129.755</v>
      </c>
    </row>
    <row r="8774" spans="1:8" x14ac:dyDescent="0.2">
      <c r="A8774" s="80">
        <v>42734</v>
      </c>
      <c r="B8774" s="81">
        <v>18</v>
      </c>
      <c r="H8774" s="501">
        <v>140.99009999999998</v>
      </c>
    </row>
    <row r="8775" spans="1:8" x14ac:dyDescent="0.2">
      <c r="A8775" s="80">
        <v>42734</v>
      </c>
      <c r="B8775" s="81">
        <v>19</v>
      </c>
      <c r="H8775" s="501">
        <v>135.48400000000001</v>
      </c>
    </row>
    <row r="8776" spans="1:8" x14ac:dyDescent="0.2">
      <c r="A8776" s="80">
        <v>42734</v>
      </c>
      <c r="B8776" s="81">
        <v>20</v>
      </c>
      <c r="H8776" s="501">
        <v>129.66399999999999</v>
      </c>
    </row>
    <row r="8777" spans="1:8" x14ac:dyDescent="0.2">
      <c r="A8777" s="80">
        <v>42734</v>
      </c>
      <c r="B8777" s="81">
        <v>21</v>
      </c>
      <c r="H8777" s="501">
        <v>125.35599999999999</v>
      </c>
    </row>
    <row r="8778" spans="1:8" x14ac:dyDescent="0.2">
      <c r="A8778" s="80">
        <v>42734</v>
      </c>
      <c r="B8778" s="81">
        <v>22</v>
      </c>
      <c r="H8778" s="501">
        <v>118.83599999999998</v>
      </c>
    </row>
    <row r="8779" spans="1:8" x14ac:dyDescent="0.2">
      <c r="A8779" s="80">
        <v>42734</v>
      </c>
      <c r="B8779" s="81">
        <v>23</v>
      </c>
      <c r="H8779" s="501">
        <v>109.87999999999998</v>
      </c>
    </row>
    <row r="8780" spans="1:8" x14ac:dyDescent="0.2">
      <c r="A8780" s="80">
        <v>42734</v>
      </c>
      <c r="B8780" s="81">
        <v>24</v>
      </c>
      <c r="H8780" s="501">
        <v>100.46799999999999</v>
      </c>
    </row>
    <row r="8781" spans="1:8" x14ac:dyDescent="0.2">
      <c r="A8781" s="80">
        <v>42735</v>
      </c>
      <c r="B8781" s="81">
        <v>1</v>
      </c>
      <c r="H8781" s="501">
        <v>91.847999999999999</v>
      </c>
    </row>
    <row r="8782" spans="1:8" x14ac:dyDescent="0.2">
      <c r="A8782" s="80">
        <v>42735</v>
      </c>
      <c r="B8782" s="81">
        <v>2</v>
      </c>
      <c r="H8782" s="501">
        <v>86.328000000000003</v>
      </c>
    </row>
    <row r="8783" spans="1:8" x14ac:dyDescent="0.2">
      <c r="A8783" s="80">
        <v>42735</v>
      </c>
      <c r="B8783" s="81">
        <v>3</v>
      </c>
      <c r="H8783" s="501">
        <v>83.188000000000017</v>
      </c>
    </row>
    <row r="8784" spans="1:8" x14ac:dyDescent="0.2">
      <c r="A8784" s="80">
        <v>42735</v>
      </c>
      <c r="B8784" s="81">
        <v>4</v>
      </c>
      <c r="H8784" s="501">
        <v>81.28</v>
      </c>
    </row>
    <row r="8785" spans="1:8" x14ac:dyDescent="0.2">
      <c r="A8785" s="80">
        <v>42735</v>
      </c>
      <c r="B8785" s="81">
        <v>5</v>
      </c>
      <c r="H8785" s="501">
        <v>81.748000000000005</v>
      </c>
    </row>
    <row r="8786" spans="1:8" x14ac:dyDescent="0.2">
      <c r="A8786" s="80">
        <v>42735</v>
      </c>
      <c r="B8786" s="81">
        <v>6</v>
      </c>
      <c r="H8786" s="501">
        <v>84.940000000000012</v>
      </c>
    </row>
    <row r="8787" spans="1:8" x14ac:dyDescent="0.2">
      <c r="A8787" s="80">
        <v>42735</v>
      </c>
      <c r="B8787" s="81">
        <v>7</v>
      </c>
      <c r="H8787" s="501">
        <v>89.632000000000019</v>
      </c>
    </row>
    <row r="8788" spans="1:8" x14ac:dyDescent="0.2">
      <c r="A8788" s="80">
        <v>42735</v>
      </c>
      <c r="B8788" s="81">
        <v>8</v>
      </c>
      <c r="H8788" s="501">
        <v>94.903999999999996</v>
      </c>
    </row>
    <row r="8789" spans="1:8" x14ac:dyDescent="0.2">
      <c r="A8789" s="80">
        <v>42735</v>
      </c>
      <c r="B8789" s="81">
        <v>9</v>
      </c>
      <c r="H8789" s="501">
        <v>102.81200000000001</v>
      </c>
    </row>
    <row r="8790" spans="1:8" x14ac:dyDescent="0.2">
      <c r="A8790" s="80">
        <v>42735</v>
      </c>
      <c r="B8790" s="81">
        <v>10</v>
      </c>
      <c r="H8790" s="501">
        <v>111.23200000000001</v>
      </c>
    </row>
    <row r="8791" spans="1:8" x14ac:dyDescent="0.2">
      <c r="A8791" s="80">
        <v>42735</v>
      </c>
      <c r="B8791" s="81">
        <v>11</v>
      </c>
      <c r="H8791" s="501">
        <v>116.25999999999999</v>
      </c>
    </row>
    <row r="8792" spans="1:8" x14ac:dyDescent="0.2">
      <c r="A8792" s="80">
        <v>42735</v>
      </c>
      <c r="B8792" s="81">
        <v>12</v>
      </c>
      <c r="H8792" s="501">
        <v>118.83999999999999</v>
      </c>
    </row>
    <row r="8793" spans="1:8" x14ac:dyDescent="0.2">
      <c r="A8793" s="80">
        <v>42735</v>
      </c>
      <c r="B8793" s="81">
        <v>13</v>
      </c>
      <c r="H8793" s="501">
        <v>119.77599999999998</v>
      </c>
    </row>
    <row r="8794" spans="1:8" x14ac:dyDescent="0.2">
      <c r="A8794" s="80">
        <v>42735</v>
      </c>
      <c r="B8794" s="81">
        <v>14</v>
      </c>
      <c r="H8794" s="501">
        <v>117.95339799999999</v>
      </c>
    </row>
    <row r="8795" spans="1:8" x14ac:dyDescent="0.2">
      <c r="A8795" s="80">
        <v>42735</v>
      </c>
      <c r="B8795" s="81">
        <v>15</v>
      </c>
      <c r="H8795" s="501">
        <v>118.15489700000002</v>
      </c>
    </row>
    <row r="8796" spans="1:8" x14ac:dyDescent="0.2">
      <c r="A8796" s="80">
        <v>42735</v>
      </c>
      <c r="B8796" s="81">
        <v>16</v>
      </c>
      <c r="H8796" s="501">
        <v>118.62429899999999</v>
      </c>
    </row>
    <row r="8797" spans="1:8" x14ac:dyDescent="0.2">
      <c r="A8797" s="80">
        <v>42735</v>
      </c>
      <c r="B8797" s="81">
        <v>17</v>
      </c>
      <c r="H8797" s="501">
        <v>123.99890000000001</v>
      </c>
    </row>
    <row r="8798" spans="1:8" x14ac:dyDescent="0.2">
      <c r="A8798" s="80">
        <v>42735</v>
      </c>
      <c r="B8798" s="81">
        <v>18</v>
      </c>
      <c r="H8798" s="501">
        <v>133.45740000000001</v>
      </c>
    </row>
    <row r="8799" spans="1:8" x14ac:dyDescent="0.2">
      <c r="A8799" s="80">
        <v>42735</v>
      </c>
      <c r="B8799" s="81">
        <v>19</v>
      </c>
      <c r="H8799" s="501">
        <v>132.46800000000002</v>
      </c>
    </row>
    <row r="8800" spans="1:8" x14ac:dyDescent="0.2">
      <c r="A8800" s="80">
        <v>42735</v>
      </c>
      <c r="B8800" s="81">
        <v>20</v>
      </c>
      <c r="H8800" s="501">
        <v>127.694</v>
      </c>
    </row>
    <row r="8801" spans="1:8" x14ac:dyDescent="0.2">
      <c r="A8801" s="80">
        <v>42735</v>
      </c>
      <c r="B8801" s="81">
        <v>21</v>
      </c>
      <c r="H8801" s="501">
        <v>123.134</v>
      </c>
    </row>
    <row r="8802" spans="1:8" x14ac:dyDescent="0.2">
      <c r="A8802" s="80">
        <v>42735</v>
      </c>
      <c r="B8802" s="81">
        <v>22</v>
      </c>
      <c r="H8802" s="501">
        <v>118.64</v>
      </c>
    </row>
    <row r="8803" spans="1:8" x14ac:dyDescent="0.2">
      <c r="A8803" s="80">
        <v>42735</v>
      </c>
      <c r="B8803" s="81">
        <v>23</v>
      </c>
      <c r="H8803" s="501">
        <v>113.03399999999999</v>
      </c>
    </row>
    <row r="8804" spans="1:8" x14ac:dyDescent="0.2">
      <c r="A8804" s="80">
        <v>42735</v>
      </c>
      <c r="B8804" s="81">
        <v>24</v>
      </c>
      <c r="H8804" s="501">
        <v>106.988</v>
      </c>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Pasadena Water and Power</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http://efilingspinternal/_layouts/DocIdRedir.aspx?ID=Z5JXHV6S7NA6-3-109613</Url>
      <Description>Z5JXHV6S7NA6-3-109613</Description>
    </_dlc_DocIdUrl>
    <_dlc_DocId xmlns="8eef3743-c7b3-4cbe-8837-b6e805be353c">Z5JXHV6S7NA6-3-109613</_dlc_Doc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2D6B79A-526F-48F0-AD78-1FFBB0E7C01B}"/>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FC7DB293-DBA1-405D-BF93-B35B52E0A293}"/>
</file>

<file path=customXml/itemProps4.xml><?xml version="1.0" encoding="utf-8"?>
<ds:datastoreItem xmlns:ds="http://schemas.openxmlformats.org/officeDocument/2006/customXml" ds:itemID="{B4BF5285-519D-4B12-B6A2-D49CDB812F08}"/>
</file>

<file path=customXml/itemProps5.xml><?xml version="1.0" encoding="utf-8"?>
<ds:datastoreItem xmlns:ds="http://schemas.openxmlformats.org/officeDocument/2006/customXml" ds:itemID="{1BF2B302-F194-487F-988E-5448BC2BAA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Pasadena Water and Power's CEC 2017 IEPR Demand Forms 8.1a</dc:title>
  <dc:creator>Garcia, Cary@Energy</dc:creator>
  <cp:lastModifiedBy>Zhang, Ren</cp:lastModifiedBy>
  <cp:lastPrinted>2017-05-22T16:39:26Z</cp:lastPrinted>
  <dcterms:created xsi:type="dcterms:W3CDTF">2004-04-26T18:12:37Z</dcterms:created>
  <dcterms:modified xsi:type="dcterms:W3CDTF">2017-05-23T22:58:06Z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386a45ef-f7fb-4562-bc6a-b7fd9ed9cfa6</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http://efilingspinternal/PendingDocuments/17-IEPR-03/20170601T155601_PWP_CEC_2017_IEPR_Demand_Forms_81a.xlsx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