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externalLinks/externalLink11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785" yWindow="-135" windowWidth="19440" windowHeight="11040" activeTab="1"/>
  </bookViews>
  <sheets>
    <sheet name="IEPR 8.1a" sheetId="2" r:id="rId1"/>
    <sheet name="IEPR 8.1b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>#REF!</definedName>
    <definedName name="\Q">#REF!</definedName>
    <definedName name="__123Graph_A" hidden="1">'[1]C&amp;E Report'!$IO$1:$IO$4</definedName>
    <definedName name="__123Graph_B" hidden="1">'[1]C&amp;E Report'!$IP$1:$IP$4</definedName>
    <definedName name="__123Graph_X" hidden="1">'[1]C&amp;E Report'!$IO$1:$IO$4</definedName>
    <definedName name="__FAM11">'[2]Demo Forecast October 2006'!#REF!</definedName>
    <definedName name="__FAM12">'[2]Demo Forecast October 2006'!#REF!</definedName>
    <definedName name="__fy20">'[3]LA&amp;Owens'!$A$1:$N$63</definedName>
    <definedName name="__fy2003">'[4]LA&amp;Owens'!$A$1:$N$63</definedName>
    <definedName name="__FY2004">'[3]LA&amp;Owens'!$A$83</definedName>
    <definedName name="__fy204">'[3]LA&amp;Owens'!$A$86</definedName>
    <definedName name="__PG1">#REF!</definedName>
    <definedName name="__PG2">#REF!</definedName>
    <definedName name="__sep07">'[5]STUDY PARAMETERS'!#REF!</definedName>
    <definedName name="__TOT12">'[2]Demo Forecast October 2006'!#REF!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1988">'[2]Demo Forecast October 2006'!#REF!</definedName>
    <definedName name="_FAM11">'[2]Demo Forecast October 2006'!#REF!</definedName>
    <definedName name="_FAM12">'[2]Demo Forecast October 2006'!#REF!</definedName>
    <definedName name="_fy20">'[3]LA&amp;Owens'!$A$1:$N$63</definedName>
    <definedName name="_fy2003">'[4]LA&amp;Owens'!$A$1:$N$63</definedName>
    <definedName name="_FY2004">'[3]LA&amp;Owens'!$A$83</definedName>
    <definedName name="_fy204">'[3]LA&amp;Owens'!$A$86</definedName>
    <definedName name="_Order1" hidden="1">255</definedName>
    <definedName name="_Order2" hidden="1">255</definedName>
    <definedName name="_PG1">#REF!</definedName>
    <definedName name="_PG2">#REF!</definedName>
    <definedName name="_sep07">'[5]STUDY PARAMETERS'!#REF!</definedName>
    <definedName name="_TOT12">'[2]Demo Forecast October 2006'!#REF!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ACCT">#REF!</definedName>
    <definedName name="B_Res_67_Tier1">#REF!</definedName>
    <definedName name="B_Res_67_Tier2">#REF!</definedName>
    <definedName name="BEG._YEAR">#REF!</definedName>
    <definedName name="CITY">#REF!</definedName>
    <definedName name="ComName">'[6]FormList&amp;FilerInfo'!$B$2</definedName>
    <definedName name="CoName">'[7]FormList&amp;FilerInfo'!$B$2</definedName>
    <definedName name="COUNTY">'[2]Demo Forecast October 2006'!#REF!</definedName>
    <definedName name="DATE_">#REF!</definedName>
    <definedName name="DL">#REF!</definedName>
    <definedName name="DWEL">'[2]Demo Forecast October 2006'!#REF!</definedName>
    <definedName name="ECA">'[8]Sch 5 - C&amp;E Summary'!$A$1:$N$65</definedName>
    <definedName name="FAM">#REF!</definedName>
    <definedName name="fi_corg_ce_cost">#REF!</definedName>
    <definedName name="fi_corg_ce_functional">#REF!</definedName>
    <definedName name="fi_corg_ce_organizational">#REF!</definedName>
    <definedName name="fi_corg_ce_period">#REF!</definedName>
    <definedName name="fi_corg_ce_responsible">#REF!</definedName>
    <definedName name="fi_corg_cem_cost">#REF!</definedName>
    <definedName name="fi_corg_cem_functional">#REF!</definedName>
    <definedName name="fi_corg_cem_organizational">#REF!</definedName>
    <definedName name="fund_resorg_fi_cost">#REF!</definedName>
    <definedName name="fund_resorg_fi_functional">#REF!</definedName>
    <definedName name="fund_resorg_fi_fund">#REF!</definedName>
    <definedName name="fund_resorg_fi_organizational">#REF!</definedName>
    <definedName name="fund_resorg_fi_period">#REF!</definedName>
    <definedName name="fund_resorg_fi_resonsible">#REF!</definedName>
    <definedName name="fund_resorg_fi_responsible">#REF!</definedName>
    <definedName name="fund_resorg_responsible">#REF!</definedName>
    <definedName name="GL">#REF!</definedName>
    <definedName name="HHPOP">#REF!</definedName>
    <definedName name="LAPOP">#REF!</definedName>
    <definedName name="o">'[9]L.A. &amp; Owens Valley'!$A$85</definedName>
    <definedName name="PAGE1">#REF!</definedName>
    <definedName name="period">#REF!</definedName>
    <definedName name="POP">#REF!</definedName>
    <definedName name="PPH">#REF!</definedName>
    <definedName name="_xlnm.Print_Area" localSheetId="0">'IEPR 8.1a'!$A$1:$M$66</definedName>
    <definedName name="_xlnm.Print_Area" localSheetId="1">'IEPR 8.1b'!$A$1:$K$29</definedName>
    <definedName name="PROD_OLD">#REF!</definedName>
    <definedName name="PROD_OLD_2">#REF!</definedName>
    <definedName name="rate_ctc">"Edit Box 5"</definedName>
    <definedName name="Res_high_1">'[10]Study Parameters'!#REF!</definedName>
    <definedName name="Res_high_2">'[10]Study Parameters'!#REF!</definedName>
    <definedName name="Res_low_1">'[10]Study Parameters'!#REF!</definedName>
    <definedName name="Res_low_2">'[10]Study Parameters'!#REF!</definedName>
    <definedName name="RESCUS">#REF!</definedName>
    <definedName name="REV_NAME">#REF!</definedName>
    <definedName name="s">'[11]Sch 5 - C&amp;E Summary'!$A$82</definedName>
    <definedName name="TEMP">'[2]Demo Forecast October 2006'!#REF!</definedName>
    <definedName name="Testbill">0.1</definedName>
    <definedName name="TOT">#REF!</definedName>
    <definedName name="TOTUNITS">#REF!</definedName>
    <definedName name="UNIT88">#REF!</definedName>
    <definedName name="UNITS">#REF!</definedName>
    <definedName name="YR00">#REF!</definedName>
  </definedNames>
  <calcPr calcId="145621"/>
</workbook>
</file>

<file path=xl/calcChain.xml><?xml version="1.0" encoding="utf-8"?>
<calcChain xmlns="http://schemas.openxmlformats.org/spreadsheetml/2006/main">
  <c r="O60" i="3" l="1"/>
  <c r="O29" i="3" s="1"/>
  <c r="N60" i="3"/>
  <c r="N29" i="3" s="1"/>
  <c r="M60" i="3"/>
  <c r="M29" i="3" s="1"/>
  <c r="L60" i="3"/>
  <c r="L29" i="3" s="1"/>
  <c r="K60" i="3"/>
  <c r="K29" i="3" s="1"/>
  <c r="J60" i="3"/>
  <c r="J29" i="3" s="1"/>
  <c r="I60" i="3"/>
  <c r="I29" i="3" s="1"/>
  <c r="H60" i="3"/>
  <c r="H29" i="3" s="1"/>
  <c r="G60" i="3"/>
  <c r="G29" i="3" s="1"/>
  <c r="F60" i="3"/>
  <c r="F29" i="3" s="1"/>
  <c r="E60" i="3"/>
  <c r="E29" i="3" s="1"/>
  <c r="D60" i="3"/>
  <c r="D29" i="3" s="1"/>
  <c r="C60" i="3"/>
  <c r="C29" i="3" s="1"/>
  <c r="B60" i="3"/>
  <c r="B29" i="3" s="1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comments1.xml><?xml version="1.0" encoding="utf-8"?>
<comments xmlns="http://schemas.openxmlformats.org/spreadsheetml/2006/main">
  <authors>
    <author>Mignon Marks</author>
  </authors>
  <commentList>
    <comment ref="A20" authorId="0">
      <text>
        <r>
          <rPr>
            <sz val="8"/>
            <color indexed="81"/>
            <rFont val="Arial"/>
            <family val="2"/>
          </rPr>
          <t>In dollars per million British Thermal Unit.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sz val="8"/>
            <color indexed="81"/>
            <rFont val="Arial"/>
            <family val="2"/>
          </rPr>
          <t>In dollars per million British Thermal Unit.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5" authorId="0">
      <text>
        <r>
          <rPr>
            <sz val="8"/>
            <color indexed="81"/>
            <rFont val="Tahoma"/>
            <family val="2"/>
          </rPr>
          <t xml:space="preserve">In dollars per million British Thermal Units
</t>
        </r>
      </text>
    </comment>
    <comment ref="A95" authorId="0">
      <text>
        <r>
          <rPr>
            <sz val="8"/>
            <color indexed="81"/>
            <rFont val="Arial"/>
            <family val="2"/>
          </rPr>
          <t>In dollars per million British Thermal Unit.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00" authorId="0">
      <text>
        <r>
          <rPr>
            <sz val="8"/>
            <color indexed="81"/>
            <rFont val="Tahoma"/>
            <family val="2"/>
          </rPr>
          <t xml:space="preserve">In dollars per million British Thermal Units
</t>
        </r>
      </text>
    </comment>
  </commentList>
</comments>
</file>

<file path=xl/sharedStrings.xml><?xml version="1.0" encoding="utf-8"?>
<sst xmlns="http://schemas.openxmlformats.org/spreadsheetml/2006/main" count="179" uniqueCount="72">
  <si>
    <t>Form 8.1a (POU)</t>
  </si>
  <si>
    <t>Budget Appropriations or Actual Costs and Cost Projections by Major Expense Category</t>
  </si>
  <si>
    <t>2015 to 2028 (in Nominal Dollars)</t>
  </si>
  <si>
    <t>OPERATIONS EXPENSES</t>
  </si>
  <si>
    <t>POWER PRODUCTION</t>
  </si>
  <si>
    <t>Utility-owned Generation</t>
  </si>
  <si>
    <t>Nuclear:</t>
  </si>
  <si>
    <t>Fuel expenses</t>
  </si>
  <si>
    <t>Other Operations and Maintenance expenses</t>
  </si>
  <si>
    <t>Conventional Hydroelectric:</t>
  </si>
  <si>
    <t>Hydroelectric Pumped Storage:</t>
  </si>
  <si>
    <t>Natural-Gas Fired Generation:</t>
  </si>
  <si>
    <t>Average Natural Gas Price $/MMBTu</t>
  </si>
  <si>
    <t>Average Carbon Allowance Price $/MTCO2E</t>
  </si>
  <si>
    <t>Coal:</t>
  </si>
  <si>
    <t>Coal Price Forecast $/MMBtu</t>
  </si>
  <si>
    <t>Generation from Renewable Resources:</t>
  </si>
  <si>
    <t>Power Purchases</t>
  </si>
  <si>
    <t xml:space="preserve">Federal power </t>
  </si>
  <si>
    <t>Contracts with joint powers agencies:</t>
  </si>
  <si>
    <t>Nuclear</t>
  </si>
  <si>
    <t>Coal</t>
  </si>
  <si>
    <t>Conventional Hydroelectric</t>
  </si>
  <si>
    <t>Natural Gas-Fired</t>
  </si>
  <si>
    <t>Renewable Resources</t>
  </si>
  <si>
    <t>Contract with POU's Subsidiaries:</t>
  </si>
  <si>
    <t>Bilateral Contracts:</t>
  </si>
  <si>
    <t>Renewable resource contracts</t>
  </si>
  <si>
    <t>All Other Bilateral Contracts</t>
  </si>
  <si>
    <t>Other Resources</t>
  </si>
  <si>
    <t>TRANSMISSION EXPENSES:</t>
  </si>
  <si>
    <t>Operations and maintenance of utility-owned transmission system</t>
  </si>
  <si>
    <t>Payments to JPAs for Transmission Investments/Services</t>
  </si>
  <si>
    <t xml:space="preserve">Other transmission-related expenses </t>
  </si>
  <si>
    <t>DISTRIBUTION EXPENSES</t>
  </si>
  <si>
    <t>CUSTOMER-RELATED EXPENSES</t>
  </si>
  <si>
    <t>GENERAL AND ADMINISTRATIVE EXPENSES</t>
  </si>
  <si>
    <t>PUBLIC BENEFIT PROGRAMS:</t>
  </si>
  <si>
    <t>Low income</t>
  </si>
  <si>
    <t>Energy efficiency</t>
  </si>
  <si>
    <t>California Solar Initiative</t>
  </si>
  <si>
    <t>All other public benefit programs</t>
  </si>
  <si>
    <t>ENEFGY EFFICIENCY EXPENSES FROM PROCUREMENT BUDGET</t>
  </si>
  <si>
    <t>OPERATING EXPENSES NOT ALREADY REPORTED</t>
  </si>
  <si>
    <t>CAPITAL IMPROVEMENT PROJECTS:</t>
  </si>
  <si>
    <t>GENERATION (PRODUCTION PLANT)</t>
  </si>
  <si>
    <t>TRANSMISSION PLANT</t>
  </si>
  <si>
    <t>DISTRIBUTION PLANT, except Advanced Metering System projects</t>
  </si>
  <si>
    <t>Cost detail on Advanced Metering System projects</t>
  </si>
  <si>
    <t>ALL OTHER CAPITAL IMPROVEMENT PROJECTS</t>
  </si>
  <si>
    <t>DEBT SERVICE</t>
  </si>
  <si>
    <t xml:space="preserve">RESERVE FUND CONTRIBUTIONS </t>
  </si>
  <si>
    <t xml:space="preserve">TRANSFERS TO CITY GENERAL FUND, PAYMENTS IN LIEU OF TAXES, &amp; OTHER FEES  </t>
  </si>
  <si>
    <t>TOTAL REVENUE REQUIREMENTS</t>
  </si>
  <si>
    <t>In Nominal Dollars</t>
  </si>
  <si>
    <t>Average Natural Gas Price $/MMBtu</t>
  </si>
  <si>
    <t>Form 8.1b (Bundled)</t>
  </si>
  <si>
    <t>Revenue Requirements Allocation</t>
  </si>
  <si>
    <t>Total Revenue Requirements (From Form 1.a (IOU))</t>
  </si>
  <si>
    <t>Total Generation Revenue Requirement:</t>
  </si>
  <si>
    <t>Residential/Domestic</t>
  </si>
  <si>
    <t xml:space="preserve"> Commercial</t>
  </si>
  <si>
    <t xml:space="preserve"> Industrial</t>
  </si>
  <si>
    <t>Agricultural</t>
  </si>
  <si>
    <t>All Other Customer Classes</t>
  </si>
  <si>
    <t xml:space="preserve">GENERATION SUBTOTAL </t>
  </si>
  <si>
    <t>Total Distribution Revenue Requirement:</t>
  </si>
  <si>
    <t xml:space="preserve">DISTRIBUTION SUBTOTAL </t>
  </si>
  <si>
    <t>All Other Revenue Requirements:</t>
  </si>
  <si>
    <t xml:space="preserve">"ALL OTHER" SUBTOTAL </t>
  </si>
  <si>
    <t>Total Revenue Requirements</t>
  </si>
  <si>
    <t>LADWP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</si>
</sst>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_(* #,##0_);_(* \(#,##0\);_(* &quot;-&quot;??_);_(@_)"/>
    <numFmt numFmtId="167" formatCode="m\-d\-yy"/>
    <numFmt numFmtId="168" formatCode="&quot;$&quot;#,##0\ ;\(&quot;$&quot;#,##0\)"/>
    <numFmt numFmtId="169" formatCode="m/d"/>
    <numFmt numFmtId="170" formatCode="_([$€-2]* #,##0.00_);_([$€-2]* \(#,##0.00\);_([$€-2]* &quot;-&quot;??_)"/>
    <numFmt numFmtId="171" formatCode="#,##0.00&quot; $&quot;;\-#,##0.00&quot; $&quot;"/>
    <numFmt numFmtId="172" formatCode="0.00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8"/>
      <color indexed="81"/>
      <name val="Arial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9"/>
      <name val="Arial Narrow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Helv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0">
    <xf numFmtId="0" fontId="0" fillId="0" borderId="0"/>
    <xf numFmtId="0" fontId="2" fillId="0" borderId="0"/>
    <xf numFmtId="0" fontId="5" fillId="0" borderId="0"/>
    <xf numFmtId="43" fontId="17" fillId="0" borderId="0" applyFont="0" applyFill="0" applyBorder="0" applyAlignment="0" applyProtection="0"/>
    <xf numFmtId="167" fontId="4" fillId="9" borderId="34">
      <alignment horizontal="center" vertical="center"/>
    </xf>
    <xf numFmtId="43" fontId="18" fillId="3" borderId="0" applyNumberFormat="0" applyFill="0" applyBorder="0" applyAlignment="0" applyProtection="0">
      <protection hidden="1"/>
    </xf>
    <xf numFmtId="43" fontId="2" fillId="3" borderId="0" applyNumberFormat="0" applyFill="0" applyBorder="0" applyAlignment="0" applyProtection="0">
      <protection hidden="1"/>
    </xf>
    <xf numFmtId="43" fontId="9" fillId="3" borderId="0" applyNumberFormat="0" applyFill="0" applyBorder="0" applyAlignment="0" applyProtection="0">
      <protection hidden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7" fontId="20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21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2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0" borderId="9" applyNumberFormat="0" applyAlignment="0" applyProtection="0">
      <alignment horizontal="left" vertical="center"/>
    </xf>
    <xf numFmtId="0" fontId="6" fillId="0" borderId="2">
      <alignment horizontal="left" vertical="center"/>
    </xf>
    <xf numFmtId="171" fontId="5" fillId="0" borderId="0">
      <protection locked="0"/>
    </xf>
    <xf numFmtId="171" fontId="5" fillId="0" borderId="0">
      <protection locked="0"/>
    </xf>
    <xf numFmtId="0" fontId="23" fillId="0" borderId="35" applyNumberFormat="0" applyFill="0" applyAlignment="0" applyProtection="0"/>
    <xf numFmtId="10" fontId="2" fillId="10" borderId="1" applyNumberFormat="0" applyBorder="0" applyAlignment="0" applyProtection="0"/>
    <xf numFmtId="37" fontId="24" fillId="0" borderId="0"/>
    <xf numFmtId="172" fontId="25" fillId="0" borderId="0"/>
    <xf numFmtId="0" fontId="1" fillId="0" borderId="0"/>
    <xf numFmtId="0" fontId="19" fillId="0" borderId="0"/>
    <xf numFmtId="0" fontId="1" fillId="0" borderId="0"/>
    <xf numFmtId="0" fontId="1" fillId="0" borderId="0"/>
    <xf numFmtId="10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2" fillId="11" borderId="0" applyNumberFormat="0" applyBorder="0" applyAlignment="0" applyProtection="0"/>
    <xf numFmtId="37" fontId="2" fillId="0" borderId="0"/>
    <xf numFmtId="37" fontId="2" fillId="11" borderId="0" applyNumberFormat="0" applyBorder="0" applyAlignment="0" applyProtection="0"/>
    <xf numFmtId="3" fontId="7" fillId="0" borderId="35" applyProtection="0"/>
  </cellStyleXfs>
  <cellXfs count="122">
    <xf numFmtId="0" fontId="0" fillId="0" borderId="0" xfId="0"/>
    <xf numFmtId="0" fontId="8" fillId="0" borderId="3" xfId="2" applyFont="1" applyFill="1" applyBorder="1" applyAlignment="1">
      <alignment horizontal="left"/>
    </xf>
    <xf numFmtId="0" fontId="9" fillId="0" borderId="4" xfId="2" applyFont="1" applyFill="1" applyBorder="1"/>
    <xf numFmtId="0" fontId="9" fillId="0" borderId="0" xfId="2" applyFont="1"/>
    <xf numFmtId="0" fontId="8" fillId="0" borderId="5" xfId="2" applyFont="1" applyFill="1" applyBorder="1" applyAlignment="1">
      <alignment horizontal="left"/>
    </xf>
    <xf numFmtId="0" fontId="9" fillId="0" borderId="0" xfId="2" applyFont="1" applyFill="1" applyBorder="1"/>
    <xf numFmtId="0" fontId="8" fillId="0" borderId="6" xfId="2" applyFont="1" applyFill="1" applyBorder="1" applyAlignment="1">
      <alignment vertical="top" wrapText="1"/>
    </xf>
    <xf numFmtId="0" fontId="8" fillId="0" borderId="5" xfId="2" applyFont="1" applyFill="1" applyBorder="1" applyAlignment="1">
      <alignment vertical="top" wrapText="1"/>
    </xf>
    <xf numFmtId="0" fontId="8" fillId="0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vertical="top" wrapText="1"/>
    </xf>
    <xf numFmtId="0" fontId="10" fillId="2" borderId="9" xfId="2" applyFont="1" applyFill="1" applyBorder="1" applyAlignment="1">
      <alignment horizontal="center" vertical="top" wrapText="1"/>
    </xf>
    <xf numFmtId="0" fontId="10" fillId="2" borderId="10" xfId="2" applyFont="1" applyFill="1" applyBorder="1" applyAlignment="1">
      <alignment horizontal="center" vertical="top" wrapText="1"/>
    </xf>
    <xf numFmtId="0" fontId="8" fillId="3" borderId="8" xfId="2" applyFont="1" applyFill="1" applyBorder="1" applyAlignment="1">
      <alignment horizontal="left" vertical="top" wrapText="1"/>
    </xf>
    <xf numFmtId="0" fontId="9" fillId="3" borderId="9" xfId="2" applyFont="1" applyFill="1" applyBorder="1" applyAlignment="1">
      <alignment vertical="top" wrapText="1"/>
    </xf>
    <xf numFmtId="0" fontId="9" fillId="3" borderId="10" xfId="2" applyFont="1" applyFill="1" applyBorder="1" applyAlignment="1">
      <alignment vertical="top" wrapText="1"/>
    </xf>
    <xf numFmtId="0" fontId="9" fillId="3" borderId="0" xfId="2" applyFont="1" applyFill="1"/>
    <xf numFmtId="0" fontId="8" fillId="4" borderId="8" xfId="2" applyFont="1" applyFill="1" applyBorder="1" applyAlignment="1">
      <alignment horizontal="left" vertical="top" wrapText="1"/>
    </xf>
    <xf numFmtId="0" fontId="9" fillId="4" borderId="9" xfId="2" applyFont="1" applyFill="1" applyBorder="1" applyAlignment="1">
      <alignment vertical="top" wrapText="1"/>
    </xf>
    <xf numFmtId="0" fontId="9" fillId="4" borderId="10" xfId="2" applyFont="1" applyFill="1" applyBorder="1" applyAlignment="1">
      <alignment vertical="top" wrapText="1"/>
    </xf>
    <xf numFmtId="0" fontId="9" fillId="0" borderId="0" xfId="2" applyFont="1" applyFill="1"/>
    <xf numFmtId="0" fontId="8" fillId="3" borderId="11" xfId="2" applyFont="1" applyFill="1" applyBorder="1" applyAlignment="1">
      <alignment horizontal="right" vertical="top" wrapText="1"/>
    </xf>
    <xf numFmtId="3" fontId="9" fillId="0" borderId="11" xfId="2" applyNumberFormat="1" applyFont="1" applyFill="1" applyBorder="1" applyAlignment="1">
      <alignment vertical="top" wrapText="1"/>
    </xf>
    <xf numFmtId="0" fontId="8" fillId="3" borderId="12" xfId="2" applyFont="1" applyFill="1" applyBorder="1" applyAlignment="1">
      <alignment horizontal="right" vertical="top" wrapText="1"/>
    </xf>
    <xf numFmtId="3" fontId="9" fillId="0" borderId="12" xfId="2" applyNumberFormat="1" applyFont="1" applyFill="1" applyBorder="1" applyAlignment="1">
      <alignment vertical="top" wrapText="1"/>
    </xf>
    <xf numFmtId="0" fontId="8" fillId="3" borderId="13" xfId="2" applyFont="1" applyFill="1" applyBorder="1" applyAlignment="1">
      <alignment horizontal="right" vertical="top" wrapText="1"/>
    </xf>
    <xf numFmtId="0" fontId="9" fillId="3" borderId="13" xfId="2" applyFont="1" applyFill="1" applyBorder="1" applyAlignment="1">
      <alignment vertical="top" wrapText="1"/>
    </xf>
    <xf numFmtId="0" fontId="8" fillId="3" borderId="14" xfId="2" applyFont="1" applyFill="1" applyBorder="1" applyAlignment="1">
      <alignment horizontal="right" vertical="top" wrapText="1"/>
    </xf>
    <xf numFmtId="0" fontId="9" fillId="3" borderId="14" xfId="2" applyFont="1" applyFill="1" applyBorder="1" applyAlignment="1">
      <alignment vertical="top" wrapText="1"/>
    </xf>
    <xf numFmtId="0" fontId="9" fillId="3" borderId="11" xfId="2" applyFont="1" applyFill="1" applyBorder="1" applyAlignment="1">
      <alignment vertical="top" wrapText="1"/>
    </xf>
    <xf numFmtId="0" fontId="8" fillId="5" borderId="12" xfId="2" applyFont="1" applyFill="1" applyBorder="1" applyAlignment="1">
      <alignment horizontal="right" vertical="top" wrapText="1"/>
    </xf>
    <xf numFmtId="164" fontId="9" fillId="5" borderId="14" xfId="2" applyNumberFormat="1" applyFont="1" applyFill="1" applyBorder="1" applyAlignment="1">
      <alignment vertical="top" wrapText="1"/>
    </xf>
    <xf numFmtId="0" fontId="8" fillId="5" borderId="14" xfId="2" applyFont="1" applyFill="1" applyBorder="1" applyAlignment="1">
      <alignment horizontal="right" vertical="top" wrapText="1"/>
    </xf>
    <xf numFmtId="0" fontId="8" fillId="0" borderId="15" xfId="2" applyFont="1" applyBorder="1" applyAlignment="1">
      <alignment horizontal="left" vertical="top" wrapText="1"/>
    </xf>
    <xf numFmtId="0" fontId="8" fillId="0" borderId="13" xfId="2" applyFont="1" applyBorder="1" applyAlignment="1">
      <alignment horizontal="right" vertical="top" wrapText="1"/>
    </xf>
    <xf numFmtId="0" fontId="8" fillId="0" borderId="16" xfId="2" applyFont="1" applyBorder="1" applyAlignment="1">
      <alignment horizontal="right" vertical="top" wrapText="1"/>
    </xf>
    <xf numFmtId="3" fontId="9" fillId="0" borderId="17" xfId="2" applyNumberFormat="1" applyFont="1" applyBorder="1" applyAlignment="1">
      <alignment vertical="top" wrapText="1"/>
    </xf>
    <xf numFmtId="3" fontId="9" fillId="0" borderId="13" xfId="2" applyNumberFormat="1" applyFont="1" applyBorder="1" applyAlignment="1">
      <alignment vertical="top" wrapText="1"/>
    </xf>
    <xf numFmtId="0" fontId="8" fillId="0" borderId="14" xfId="2" applyFont="1" applyBorder="1" applyAlignment="1">
      <alignment horizontal="right" vertical="top" wrapText="1"/>
    </xf>
    <xf numFmtId="3" fontId="9" fillId="0" borderId="18" xfId="2" applyNumberFormat="1" applyFont="1" applyBorder="1" applyAlignment="1">
      <alignment vertical="top" wrapText="1"/>
    </xf>
    <xf numFmtId="0" fontId="8" fillId="0" borderId="7" xfId="2" applyFont="1" applyBorder="1" applyAlignment="1">
      <alignment horizontal="left" vertical="top" wrapText="1"/>
    </xf>
    <xf numFmtId="0" fontId="9" fillId="0" borderId="19" xfId="2" applyFont="1" applyBorder="1" applyAlignment="1">
      <alignment vertical="top" wrapText="1"/>
    </xf>
    <xf numFmtId="0" fontId="9" fillId="0" borderId="7" xfId="2" applyFont="1" applyBorder="1" applyAlignment="1">
      <alignment vertical="top" wrapText="1"/>
    </xf>
    <xf numFmtId="0" fontId="8" fillId="0" borderId="4" xfId="2" applyFont="1" applyBorder="1" applyAlignment="1">
      <alignment horizontal="left" vertical="top" wrapText="1"/>
    </xf>
    <xf numFmtId="0" fontId="9" fillId="3" borderId="4" xfId="2" applyFont="1" applyFill="1" applyBorder="1" applyAlignment="1">
      <alignment vertical="top" wrapText="1"/>
    </xf>
    <xf numFmtId="0" fontId="8" fillId="0" borderId="11" xfId="2" applyFont="1" applyBorder="1" applyAlignment="1">
      <alignment horizontal="right" vertical="top" wrapText="1"/>
    </xf>
    <xf numFmtId="0" fontId="8" fillId="0" borderId="12" xfId="2" applyFont="1" applyBorder="1" applyAlignment="1">
      <alignment horizontal="right" vertical="top" wrapText="1"/>
    </xf>
    <xf numFmtId="0" fontId="8" fillId="4" borderId="7" xfId="2" applyFont="1" applyFill="1" applyBorder="1" applyAlignment="1">
      <alignment horizontal="left" vertical="top" wrapText="1"/>
    </xf>
    <xf numFmtId="0" fontId="8" fillId="0" borderId="8" xfId="2" applyFont="1" applyFill="1" applyBorder="1" applyAlignment="1">
      <alignment horizontal="left" vertical="top" wrapText="1"/>
    </xf>
    <xf numFmtId="0" fontId="8" fillId="0" borderId="11" xfId="2" applyFont="1" applyFill="1" applyBorder="1" applyAlignment="1">
      <alignment horizontal="right" vertical="top" wrapText="1"/>
    </xf>
    <xf numFmtId="0" fontId="8" fillId="0" borderId="16" xfId="2" applyFont="1" applyFill="1" applyBorder="1" applyAlignment="1">
      <alignment horizontal="right" vertical="top" wrapText="1"/>
    </xf>
    <xf numFmtId="3" fontId="9" fillId="0" borderId="16" xfId="2" applyNumberFormat="1" applyFont="1" applyFill="1" applyBorder="1" applyAlignment="1">
      <alignment vertical="top" wrapText="1"/>
    </xf>
    <xf numFmtId="0" fontId="8" fillId="0" borderId="18" xfId="2" applyFont="1" applyFill="1" applyBorder="1" applyAlignment="1">
      <alignment horizontal="right" vertical="top" wrapText="1"/>
    </xf>
    <xf numFmtId="3" fontId="9" fillId="0" borderId="18" xfId="2" applyNumberFormat="1" applyFont="1" applyFill="1" applyBorder="1" applyAlignment="1">
      <alignment vertical="top" wrapText="1"/>
    </xf>
    <xf numFmtId="0" fontId="8" fillId="0" borderId="7" xfId="2" applyFont="1" applyFill="1" applyBorder="1" applyAlignment="1">
      <alignment horizontal="left" vertical="top" wrapText="1"/>
    </xf>
    <xf numFmtId="3" fontId="9" fillId="0" borderId="7" xfId="2" applyNumberFormat="1" applyFont="1" applyFill="1" applyBorder="1" applyAlignment="1">
      <alignment vertical="top" wrapText="1"/>
    </xf>
    <xf numFmtId="0" fontId="8" fillId="0" borderId="9" xfId="2" applyFont="1" applyFill="1" applyBorder="1" applyAlignment="1">
      <alignment horizontal="left" vertical="top" wrapText="1"/>
    </xf>
    <xf numFmtId="0" fontId="8" fillId="0" borderId="20" xfId="2" applyFont="1" applyFill="1" applyBorder="1" applyAlignment="1">
      <alignment horizontal="right" vertical="top" wrapText="1"/>
    </xf>
    <xf numFmtId="3" fontId="9" fillId="0" borderId="21" xfId="2" applyNumberFormat="1" applyFont="1" applyBorder="1" applyAlignment="1">
      <alignment vertical="top" wrapText="1"/>
    </xf>
    <xf numFmtId="0" fontId="9" fillId="0" borderId="7" xfId="2" applyFont="1" applyFill="1" applyBorder="1" applyAlignment="1">
      <alignment vertical="top" wrapText="1"/>
    </xf>
    <xf numFmtId="0" fontId="8" fillId="0" borderId="11" xfId="2" applyFont="1" applyBorder="1" applyAlignment="1">
      <alignment horizontal="left" vertical="top" wrapText="1"/>
    </xf>
    <xf numFmtId="3" fontId="9" fillId="0" borderId="11" xfId="2" applyNumberFormat="1" applyFont="1" applyBorder="1" applyAlignment="1">
      <alignment vertical="top" wrapText="1"/>
    </xf>
    <xf numFmtId="0" fontId="8" fillId="0" borderId="16" xfId="2" applyFont="1" applyBorder="1" applyAlignment="1">
      <alignment horizontal="left" vertical="top" wrapText="1"/>
    </xf>
    <xf numFmtId="3" fontId="9" fillId="0" borderId="16" xfId="2" applyNumberFormat="1" applyFont="1" applyBorder="1" applyAlignment="1">
      <alignment vertical="top" wrapText="1"/>
    </xf>
    <xf numFmtId="0" fontId="8" fillId="0" borderId="14" xfId="2" applyFont="1" applyBorder="1" applyAlignment="1">
      <alignment horizontal="left" vertical="top" wrapText="1"/>
    </xf>
    <xf numFmtId="0" fontId="9" fillId="0" borderId="14" xfId="2" applyFont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3" fontId="11" fillId="0" borderId="7" xfId="2" applyNumberFormat="1" applyFont="1" applyFill="1" applyBorder="1" applyAlignment="1">
      <alignment horizontal="right" vertical="top" wrapText="1"/>
    </xf>
    <xf numFmtId="0" fontId="10" fillId="2" borderId="7" xfId="2" applyFont="1" applyFill="1" applyBorder="1"/>
    <xf numFmtId="0" fontId="8" fillId="6" borderId="5" xfId="2" applyFont="1" applyFill="1" applyBorder="1" applyAlignment="1">
      <alignment horizontal="right" vertical="top" wrapText="1"/>
    </xf>
    <xf numFmtId="0" fontId="9" fillId="6" borderId="0" xfId="2" applyFont="1" applyFill="1" applyBorder="1" applyAlignment="1">
      <alignment vertical="top" wrapText="1"/>
    </xf>
    <xf numFmtId="0" fontId="9" fillId="6" borderId="10" xfId="2" applyFont="1" applyFill="1" applyBorder="1" applyAlignment="1">
      <alignment vertical="top" wrapText="1"/>
    </xf>
    <xf numFmtId="0" fontId="8" fillId="4" borderId="8" xfId="2" applyFont="1" applyFill="1" applyBorder="1" applyAlignment="1">
      <alignment vertical="top" shrinkToFit="1"/>
    </xf>
    <xf numFmtId="3" fontId="8" fillId="0" borderId="7" xfId="2" applyNumberFormat="1" applyFont="1" applyBorder="1" applyAlignment="1">
      <alignment horizontal="right" vertical="center" wrapText="1"/>
    </xf>
    <xf numFmtId="165" fontId="9" fillId="0" borderId="0" xfId="2" applyNumberFormat="1" applyFont="1"/>
    <xf numFmtId="0" fontId="10" fillId="7" borderId="0" xfId="2" applyFont="1" applyFill="1"/>
    <xf numFmtId="0" fontId="9" fillId="0" borderId="22" xfId="2" applyFont="1" applyFill="1" applyBorder="1"/>
    <xf numFmtId="0" fontId="9" fillId="0" borderId="23" xfId="2" applyFont="1" applyFill="1" applyBorder="1"/>
    <xf numFmtId="0" fontId="8" fillId="0" borderId="24" xfId="2" applyFont="1" applyFill="1" applyBorder="1" applyAlignment="1">
      <alignment vertical="top" wrapText="1"/>
    </xf>
    <xf numFmtId="0" fontId="8" fillId="0" borderId="7" xfId="2" applyFont="1" applyFill="1" applyBorder="1" applyAlignment="1">
      <alignment vertical="top" wrapText="1"/>
    </xf>
    <xf numFmtId="0" fontId="9" fillId="0" borderId="9" xfId="2" applyFont="1" applyBorder="1" applyAlignment="1">
      <alignment vertical="top" wrapText="1"/>
    </xf>
    <xf numFmtId="0" fontId="9" fillId="0" borderId="9" xfId="2" applyFont="1" applyBorder="1" applyAlignment="1"/>
    <xf numFmtId="0" fontId="9" fillId="0" borderId="10" xfId="2" applyFont="1" applyBorder="1" applyAlignment="1"/>
    <xf numFmtId="0" fontId="9" fillId="3" borderId="22" xfId="2" applyFont="1" applyFill="1" applyBorder="1" applyAlignment="1">
      <alignment vertical="top" wrapText="1"/>
    </xf>
    <xf numFmtId="3" fontId="11" fillId="0" borderId="7" xfId="2" applyNumberFormat="1" applyFont="1" applyFill="1" applyBorder="1" applyAlignment="1">
      <alignment horizontal="center" vertical="top" wrapText="1"/>
    </xf>
    <xf numFmtId="0" fontId="9" fillId="6" borderId="23" xfId="2" applyFont="1" applyFill="1" applyBorder="1" applyAlignment="1">
      <alignment vertical="top" wrapText="1"/>
    </xf>
    <xf numFmtId="0" fontId="14" fillId="8" borderId="0" xfId="2" applyFont="1" applyFill="1" applyAlignment="1">
      <alignment vertical="top" wrapText="1"/>
    </xf>
    <xf numFmtId="0" fontId="5" fillId="8" borderId="0" xfId="2" applyFont="1" applyFill="1"/>
    <xf numFmtId="0" fontId="5" fillId="0" borderId="0" xfId="2" applyFont="1"/>
    <xf numFmtId="0" fontId="14" fillId="8" borderId="0" xfId="2" applyFont="1" applyFill="1" applyAlignment="1">
      <alignment vertical="top"/>
    </xf>
    <xf numFmtId="0" fontId="6" fillId="8" borderId="6" xfId="2" applyFont="1" applyFill="1" applyBorder="1" applyAlignment="1">
      <alignment vertical="top" wrapText="1"/>
    </xf>
    <xf numFmtId="0" fontId="15" fillId="8" borderId="6" xfId="2" applyFont="1" applyFill="1" applyBorder="1" applyAlignment="1"/>
    <xf numFmtId="0" fontId="6" fillId="0" borderId="18" xfId="2" applyFont="1" applyBorder="1" applyAlignment="1">
      <alignment horizontal="center" vertical="top" wrapText="1"/>
    </xf>
    <xf numFmtId="0" fontId="6" fillId="0" borderId="23" xfId="2" applyFont="1" applyBorder="1" applyAlignment="1">
      <alignment horizontal="center" vertical="top" wrapText="1"/>
    </xf>
    <xf numFmtId="0" fontId="6" fillId="0" borderId="7" xfId="2" applyFont="1" applyBorder="1" applyAlignment="1">
      <alignment horizontal="center" vertical="top" wrapText="1"/>
    </xf>
    <xf numFmtId="0" fontId="16" fillId="4" borderId="25" xfId="2" applyFont="1" applyFill="1" applyBorder="1" applyAlignment="1">
      <alignment vertical="top" wrapText="1"/>
    </xf>
    <xf numFmtId="0" fontId="3" fillId="4" borderId="4" xfId="2" applyFont="1" applyFill="1" applyBorder="1" applyAlignment="1">
      <alignment vertical="top" wrapText="1"/>
    </xf>
    <xf numFmtId="0" fontId="3" fillId="4" borderId="22" xfId="2" applyFont="1" applyFill="1" applyBorder="1" applyAlignment="1">
      <alignment vertical="top" wrapText="1"/>
    </xf>
    <xf numFmtId="0" fontId="16" fillId="0" borderId="25" xfId="2" applyFont="1" applyFill="1" applyBorder="1" applyAlignment="1">
      <alignment vertical="top" shrinkToFit="1"/>
    </xf>
    <xf numFmtId="3" fontId="9" fillId="0" borderId="19" xfId="2" applyNumberFormat="1" applyFont="1" applyBorder="1" applyAlignment="1">
      <alignment vertical="top" wrapText="1"/>
    </xf>
    <xf numFmtId="3" fontId="9" fillId="0" borderId="7" xfId="2" applyNumberFormat="1" applyFont="1" applyBorder="1" applyAlignment="1">
      <alignment vertical="top" wrapText="1"/>
    </xf>
    <xf numFmtId="0" fontId="16" fillId="4" borderId="8" xfId="2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9" fillId="4" borderId="23" xfId="2" applyFont="1" applyFill="1" applyBorder="1" applyAlignment="1">
      <alignment vertical="top" wrapText="1"/>
    </xf>
    <xf numFmtId="0" fontId="16" fillId="0" borderId="11" xfId="2" applyFont="1" applyBorder="1" applyAlignment="1">
      <alignment horizontal="right" vertical="top" wrapText="1"/>
    </xf>
    <xf numFmtId="166" fontId="9" fillId="0" borderId="26" xfId="3" applyNumberFormat="1" applyFont="1" applyBorder="1" applyAlignment="1">
      <alignment vertical="top" wrapText="1"/>
    </xf>
    <xf numFmtId="166" fontId="9" fillId="0" borderId="27" xfId="3" applyNumberFormat="1" applyFont="1" applyBorder="1" applyAlignment="1">
      <alignment vertical="top" wrapText="1"/>
    </xf>
    <xf numFmtId="0" fontId="16" fillId="0" borderId="16" xfId="2" applyFont="1" applyBorder="1" applyAlignment="1">
      <alignment horizontal="right" vertical="top" wrapText="1"/>
    </xf>
    <xf numFmtId="166" fontId="9" fillId="0" borderId="1" xfId="3" applyNumberFormat="1" applyFont="1" applyBorder="1" applyAlignment="1">
      <alignment vertical="top" wrapText="1"/>
    </xf>
    <xf numFmtId="166" fontId="9" fillId="0" borderId="28" xfId="3" applyNumberFormat="1" applyFont="1" applyBorder="1" applyAlignment="1">
      <alignment vertical="top" wrapText="1"/>
    </xf>
    <xf numFmtId="0" fontId="16" fillId="0" borderId="14" xfId="2" applyFont="1" applyBorder="1" applyAlignment="1">
      <alignment horizontal="right" vertical="top" wrapText="1"/>
    </xf>
    <xf numFmtId="166" fontId="9" fillId="0" borderId="29" xfId="3" applyNumberFormat="1" applyFont="1" applyBorder="1" applyAlignment="1">
      <alignment vertical="top" wrapText="1"/>
    </xf>
    <xf numFmtId="166" fontId="9" fillId="0" borderId="30" xfId="3" applyNumberFormat="1" applyFont="1" applyBorder="1" applyAlignment="1">
      <alignment vertical="top" wrapText="1"/>
    </xf>
    <xf numFmtId="0" fontId="4" fillId="0" borderId="31" xfId="2" applyFont="1" applyBorder="1" applyAlignment="1">
      <alignment horizontal="right" vertical="top" wrapText="1"/>
    </xf>
    <xf numFmtId="166" fontId="8" fillId="0" borderId="31" xfId="3" applyNumberFormat="1" applyFont="1" applyBorder="1" applyAlignment="1">
      <alignment vertical="top" wrapText="1"/>
    </xf>
    <xf numFmtId="0" fontId="16" fillId="4" borderId="7" xfId="2" applyFont="1" applyFill="1" applyBorder="1" applyAlignment="1">
      <alignment vertical="top" wrapText="1"/>
    </xf>
    <xf numFmtId="166" fontId="8" fillId="0" borderId="32" xfId="2" applyNumberFormat="1" applyFont="1" applyBorder="1" applyAlignment="1">
      <alignment vertical="top" wrapText="1"/>
    </xf>
    <xf numFmtId="166" fontId="8" fillId="0" borderId="33" xfId="2" applyNumberFormat="1" applyFont="1" applyBorder="1" applyAlignment="1">
      <alignment vertical="top" wrapText="1"/>
    </xf>
    <xf numFmtId="0" fontId="4" fillId="0" borderId="0" xfId="2" applyFont="1"/>
    <xf numFmtId="0" fontId="8" fillId="0" borderId="8" xfId="2" applyFont="1" applyFill="1" applyBorder="1" applyAlignment="1">
      <alignment horizontal="left" vertical="top" wrapText="1"/>
    </xf>
    <xf numFmtId="0" fontId="9" fillId="0" borderId="9" xfId="2" applyFont="1" applyBorder="1" applyAlignment="1">
      <alignment vertical="top" wrapText="1"/>
    </xf>
    <xf numFmtId="0" fontId="9" fillId="0" borderId="9" xfId="2" applyFont="1" applyBorder="1" applyAlignment="1"/>
    <xf numFmtId="0" fontId="9" fillId="0" borderId="10" xfId="2" applyFont="1" applyBorder="1" applyAlignment="1"/>
  </cellXfs>
  <cellStyles count="40">
    <cellStyle name="Actual Date" xfId="4"/>
    <cellStyle name="ARIAL NAR9" xfId="5"/>
    <cellStyle name="ARIAL8" xfId="6"/>
    <cellStyle name="ARIAL9" xfId="7"/>
    <cellStyle name="Comma 2" xfId="8"/>
    <cellStyle name="Comma 3" xfId="9"/>
    <cellStyle name="Comma 4" xfId="10"/>
    <cellStyle name="Comma 5" xfId="11"/>
    <cellStyle name="Comma($)" xfId="12"/>
    <cellStyle name="Comma_IEPF Form 8.1a 2013-03-08" xfId="3"/>
    <cellStyle name="Comma0" xfId="13"/>
    <cellStyle name="Currency 2" xfId="14"/>
    <cellStyle name="Currency 3" xfId="15"/>
    <cellStyle name="Currency0" xfId="16"/>
    <cellStyle name="Date" xfId="17"/>
    <cellStyle name="Euro" xfId="18"/>
    <cellStyle name="Fixed" xfId="19"/>
    <cellStyle name="Grey" xfId="20"/>
    <cellStyle name="HEADER" xfId="21"/>
    <cellStyle name="Header1" xfId="22"/>
    <cellStyle name="Header2" xfId="23"/>
    <cellStyle name="Heading1" xfId="24"/>
    <cellStyle name="Heading2" xfId="25"/>
    <cellStyle name="HIGHLIGHT" xfId="26"/>
    <cellStyle name="Input [yellow]" xfId="27"/>
    <cellStyle name="no dec" xfId="28"/>
    <cellStyle name="Normal" xfId="0" builtinId="0"/>
    <cellStyle name="Normal - Style1" xfId="29"/>
    <cellStyle name="Normal 2" xfId="30"/>
    <cellStyle name="Normal 2 2" xfId="2"/>
    <cellStyle name="Normal 3" xfId="31"/>
    <cellStyle name="Normal 4" xfId="32"/>
    <cellStyle name="Normal 4 2" xfId="33"/>
    <cellStyle name="Normal 5" xfId="1"/>
    <cellStyle name="Percent [2]" xfId="34"/>
    <cellStyle name="Percent 2" xfId="35"/>
    <cellStyle name="Unprot" xfId="36"/>
    <cellStyle name="Unprot$" xfId="37"/>
    <cellStyle name="Unprot_CEC Form 2.2, 8.1a and 8.1b 2011-06-13" xfId="38"/>
    <cellStyle name="Unprotect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ms\financial%20planning\Documents%20and%20Settings\salexa\Local%20Settings\Temporary%20Internet%20Files\OLK2A2\FY06-07_June%202007%20Power%20Prelim%20(revised)_withJV12-006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ms\financial%20planning\Water%20System\FY%202006-07\Fin_WS_July24_finalOrd_Oct_NewG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ms\financial%20planning\POWER%20SYSTEM\Analysis%20of%20Over%20Under%20Recovery\FY2008-09\Power%20Over-Under%20Recovery%20FY_2009(Sept0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nde1\Local%20Settings\Temporary%20Internet%20Files\OLK182\Housing%20Forecast%20October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maldo\Local%20Settings\Temporary%20Internet%20Files\OLK2\Feb%202004%20Power%2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YNTHIA'S%20DOCUMENTS\Monthly%20C&amp;E%20Summary%20FY%2003\Power%20-%20June%2003%20(4-6)%20Draf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ms\financial%20planning\Power%20System\FY%202004-05\Fin_PS_Base_NV_June3_T%20w%20Jun3-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gautam\LOCALS~1\Temp\XPgrpwise\CEC09%20demand-price%20forms-final-12-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C%20Filings\CEC%20Filing%202011\CEC%20Form%202.2,%208.1a%20and%208.1b%202011-06-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SYSTEM\Analysis%20of%20Over%20Under%20Recovery\FY2007-08\Power%20Over-Under%20Recovery%20FY_2008(Working)_(3-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ms\financial%20planning\Documents%20and%20Settings\cmaldo\Local%20Settings\Temporary%20Internet%20Files\OLK117\June%202007%20Power%20(3-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&amp;E Report"/>
      <sheetName val="Los Angeles"/>
      <sheetName val="Owens Valley"/>
      <sheetName val="L.A. &amp; Owens Valley"/>
      <sheetName val="EIA-826"/>
      <sheetName val="Aptmts"/>
      <sheetName val="DefCredit"/>
      <sheetName val="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mpact"/>
      <sheetName val="Sch G"/>
      <sheetName val="New Annual Bill Impact"/>
      <sheetName val="Sch c Customer"/>
      <sheetName val="Dtail Revenue"/>
      <sheetName val="Annual Bill Impact"/>
      <sheetName val="Monthly Impact Existing"/>
      <sheetName val="Test Bill"/>
      <sheetName val="Monthly Rate"/>
      <sheetName val="Quar Rate Impact"/>
      <sheetName val="Rate Structure"/>
      <sheetName val="Annual Average Impact"/>
      <sheetName val="Rev 10-11 as 09-10"/>
      <sheetName val="Rev 09-10 as 08-09"/>
      <sheetName val="Rev 08-09 as 07-08"/>
      <sheetName val="Rev 07-08 as 06-07"/>
      <sheetName val="Amortization"/>
      <sheetName val="Principal Sch"/>
      <sheetName val="BOND PROCEED"/>
      <sheetName val="Debt-OutStanding"/>
      <sheetName val="Monthly Bill Impact"/>
      <sheetName val="Variable Bonds Out"/>
      <sheetName val="New Variable Bonds"/>
      <sheetName val="New Fixed Bonds"/>
      <sheetName val="Pass-thru Summary"/>
      <sheetName val="Rev 14-15 New"/>
      <sheetName val="Rev 13-14 New"/>
      <sheetName val="Rev 12-13 New"/>
      <sheetName val="Rev 11-12 New"/>
      <sheetName val="Rev 10-11 New"/>
      <sheetName val="Rev 09-10 New"/>
      <sheetName val="Rev 08-09 New"/>
      <sheetName val="Rev 07-08 New"/>
      <sheetName val="Rev 06-07 New"/>
      <sheetName val="Rev 05-06 New"/>
      <sheetName val="Rev 14-15"/>
      <sheetName val="Rev 13-14"/>
      <sheetName val="Rev 12-13"/>
      <sheetName val="Rev 11-12"/>
      <sheetName val="Rev 10-11"/>
      <sheetName val="Rev 09-10"/>
      <sheetName val="Rev 08-09"/>
      <sheetName val="Rev 07-08"/>
      <sheetName val="Rev 06-07"/>
      <sheetName val="Rev 05-06"/>
      <sheetName val="Rev 04-05"/>
      <sheetName val="Rev 03-04"/>
      <sheetName val="Rev 02-03"/>
      <sheetName val="Consumption by Class"/>
      <sheetName val="Unbilled Rev"/>
      <sheetName val="Rec DSM Factor"/>
      <sheetName val="WRA-New"/>
      <sheetName val="Test Bill Cal."/>
      <sheetName val="Water Sub."/>
      <sheetName val="W.P Factor"/>
      <sheetName val="Rating Agency"/>
      <sheetName val="INPUT_DEPRECIATION"/>
      <sheetName val="CWIP CALCULATION"/>
      <sheetName val="PASS THROUGH DS"/>
      <sheetName val="01-02 Bond Proceed"/>
      <sheetName val="RATIO CALCULATION"/>
      <sheetName val="Cash Format"/>
      <sheetName val="Rating Agency Ratios"/>
      <sheetName val="Other Income"/>
      <sheetName val="OPERATING RESULT"/>
      <sheetName val="SOURCE OF FUNDS"/>
      <sheetName val="BALANCE SHEET"/>
      <sheetName val="INCOME STATEMENT"/>
      <sheetName val="Revenue Increase"/>
      <sheetName val="Monthly Income"/>
      <sheetName val="Income Statment(03-04)"/>
      <sheetName val="SUMMARY REPORT (2)"/>
      <sheetName val="SUMMARY REPORT"/>
      <sheetName val="Asset Sales"/>
      <sheetName val="SUMMARY REPORT_format"/>
      <sheetName val="Rate Increases"/>
      <sheetName val="Study Parameters"/>
      <sheetName val="INPUT Data"/>
      <sheetName val="Pass _ Thru_inputdata"/>
      <sheetName val="New Run"/>
      <sheetName val="Cover Sheet"/>
      <sheetName val="Revenue Impact Anaysis"/>
      <sheetName val="Revenue Requirement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(2)"/>
      <sheetName val="Analysis OV-UN WQ &amp; DSM"/>
      <sheetName val="Analysis"/>
      <sheetName val="Sch 1 - Fuel &amp; Purchased Po (2)"/>
      <sheetName val="FYTD Test-Actual"/>
      <sheetName val="FYTD Test-Updated"/>
      <sheetName val="Acc Unbilled Rev (2)"/>
      <sheetName val="October 2006"/>
      <sheetName val="Correct Oct 2006"/>
      <sheetName val="November 06"/>
      <sheetName val="November 06 (2)"/>
      <sheetName val="December 06"/>
      <sheetName val="2Q-07"/>
      <sheetName val="January 07"/>
      <sheetName val="February 07"/>
      <sheetName val="March 07"/>
      <sheetName val="3Q-07"/>
      <sheetName val="3Q-07 (071607)"/>
      <sheetName val="April 07"/>
      <sheetName val="May 07"/>
      <sheetName val="June 07"/>
      <sheetName val="June 1-6"/>
      <sheetName val="June 2-6"/>
      <sheetName val="June 3-6"/>
      <sheetName val="4Q-07"/>
      <sheetName val="Jul08"/>
      <sheetName val="Aug07"/>
      <sheetName val="Sept07"/>
      <sheetName val="1Q-08"/>
      <sheetName val="Oct07"/>
      <sheetName val="Nov07"/>
      <sheetName val="Dec07"/>
      <sheetName val="2Q-08"/>
      <sheetName val="Jan08"/>
      <sheetName val="Feb08"/>
      <sheetName val="Mar08"/>
      <sheetName val="May08SA"/>
      <sheetName val="For Budget Grp"/>
      <sheetName val="Aug08"/>
      <sheetName val="Sept08"/>
      <sheetName val="ECA Variance"/>
      <sheetName val="Sch A-ECA"/>
      <sheetName val="Acc Unbilled Rev"/>
      <sheetName val="Sch 1 - Fuel &amp; PurchPower"/>
      <sheetName val="Fuel &amp; PurchPower Detail"/>
      <sheetName val="Sch 2 - RPS O&amp;M "/>
      <sheetName val="RPS O&amp;M Screenshots"/>
      <sheetName val="Sch 3 - Depreciation Summary"/>
      <sheetName val="Sch 4 - Bad Debt &amp; Settlements"/>
      <sheetName val="Sch 5 - C&amp;E Summary"/>
      <sheetName val="Sch 6 - Retail Cust (Praxair)"/>
      <sheetName val="Praxair Screenshots"/>
      <sheetName val="Sheet1"/>
      <sheetName val="Sch 7 - OEU"/>
      <sheetName val="Sch 8 - Hyperion Contract"/>
      <sheetName val="Sch 9 - LS1 &amp; CTC"/>
      <sheetName val="Sch 10 - DSM"/>
      <sheetName val="Sch 11 - Green Pwr Adj"/>
      <sheetName val="June 06 (2-6)"/>
      <sheetName val="Accrual-Jun06"/>
      <sheetName val="June 06"/>
      <sheetName val="May 06"/>
      <sheetName val="Apr 06"/>
      <sheetName val="Mar 06"/>
      <sheetName val="Feb 06"/>
      <sheetName val="Jan 06"/>
      <sheetName val="Acct 139 Balance"/>
      <sheetName val="Dec 05"/>
      <sheetName val="Nov 05"/>
      <sheetName val="Oct 05"/>
      <sheetName val="Sept 05"/>
      <sheetName val="August 05"/>
      <sheetName val="July   05"/>
      <sheetName val="June 05 - 3-6"/>
      <sheetName val="Accrual-Jun05"/>
      <sheetName val="June 05"/>
      <sheetName val="May 05"/>
      <sheetName val="April 05"/>
      <sheetName val="Accrual-Jun04"/>
      <sheetName val="Accrual-Jun03"/>
      <sheetName val="March 05"/>
      <sheetName val="February 05"/>
      <sheetName val="January 05"/>
      <sheetName val="December 04"/>
      <sheetName val="November 04"/>
      <sheetName val="October 04"/>
      <sheetName val="September 04"/>
      <sheetName val="August 04"/>
      <sheetName val="July 04"/>
      <sheetName val="Jun04 - 6-6"/>
      <sheetName val="Jun04 - 5-6"/>
      <sheetName val="Jun04 - 4-6 "/>
      <sheetName val="Jun04 - 4-6 OV-UN WQ&amp;DSM"/>
      <sheetName val="Jun04 - 4-6"/>
      <sheetName val="Jun04 - 3-6"/>
      <sheetName val="Jun04 - 2-6"/>
      <sheetName val="June 04 "/>
      <sheetName val="May 04"/>
      <sheetName val="April 04"/>
      <sheetName val="3rd Qtr-04"/>
      <sheetName val="March 04"/>
      <sheetName val="February 04"/>
      <sheetName val="January 04"/>
      <sheetName val="2nd Qtr-04"/>
      <sheetName val="December 03"/>
      <sheetName val="November 03"/>
      <sheetName val="October 03"/>
      <sheetName val="1st Qtr-04"/>
      <sheetName val="September 03"/>
      <sheetName val="August 03"/>
      <sheetName val="July 03"/>
      <sheetName val="Jun 03 (4-6)"/>
      <sheetName val="Jun 03 (3-6)"/>
      <sheetName val="Jun 03 (2-6)"/>
      <sheetName val="June 03"/>
      <sheetName val="May 03"/>
      <sheetName val="Apr 03"/>
      <sheetName val="3rd Qtr-03"/>
      <sheetName val="Mar 03"/>
      <sheetName val="Feb 03"/>
      <sheetName val="Jan 03"/>
      <sheetName val="2nd Qtr -02"/>
      <sheetName val="Dec 02"/>
      <sheetName val="Nov 02"/>
      <sheetName val="Oct 02"/>
      <sheetName val="1st Qtr-02"/>
      <sheetName val="Sep 02"/>
      <sheetName val="Aug02"/>
      <sheetName val="July02 -Corrected"/>
      <sheetName val="July02"/>
      <sheetName val="Qtr4- Jun 02 (3-6)REVISED AMTS"/>
      <sheetName val="Qtr4- Jun 02 (2-6) "/>
      <sheetName val="Accrual-Jun02"/>
      <sheetName val="Qtr4-Jun02 (1-6)"/>
      <sheetName val="June02"/>
      <sheetName val="May 02"/>
      <sheetName val="Apr02"/>
      <sheetName val="Qtr3"/>
      <sheetName val="Mar02"/>
      <sheetName val="Feb02"/>
      <sheetName val="Jan02"/>
      <sheetName val="Qtr2"/>
      <sheetName val="Dec01"/>
      <sheetName val="Nov01"/>
      <sheetName val="Oct01"/>
      <sheetName val="Qtr1"/>
      <sheetName val="Sep01"/>
      <sheetName val="June01"/>
      <sheetName val="Accrual-Jun01"/>
      <sheetName val="June00"/>
      <sheetName val="Accrual-Jun00"/>
      <sheetName val="Dist.of 6135"/>
      <sheetName val="WQ UnderRecovery"/>
      <sheetName val="ACTUAL BAL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82">
          <cell r="A82" t="str">
            <v>:prsPAGE1~g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 Forecast October 2006"/>
      <sheetName val="Output"/>
      <sheetName val="DOF City"/>
      <sheetName val="DOF County"/>
      <sheetName val="Annual_numbers"/>
      <sheetName val="City_and_County_Permit _Data"/>
      <sheetName val="S&amp;P_Construction_Data"/>
      <sheetName val="Dept_of_Planning_Population"/>
      <sheetName val="City of LA Table"/>
      <sheetName val="DOF_Population_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A826"/>
      <sheetName val="C&amp;E Report"/>
      <sheetName val="LA"/>
      <sheetName val="Owens"/>
      <sheetName val="LA&amp;Owens"/>
      <sheetName val="Aptmts"/>
      <sheetName val="DefCredit"/>
      <sheetName val="Sales"/>
    </sheetNames>
    <sheetDataSet>
      <sheetData sheetId="0" refreshError="1"/>
      <sheetData sheetId="1"/>
      <sheetData sheetId="2" refreshError="1"/>
      <sheetData sheetId="3"/>
      <sheetData sheetId="4" refreshError="1">
        <row r="1">
          <cell r="A1" t="str">
            <v>Energy Services</v>
          </cell>
        </row>
        <row r="2">
          <cell r="A2" t="str">
            <v>C&amp;E Summary - Actual, Los Angeles &amp; Owens Valley</v>
          </cell>
        </row>
        <row r="3">
          <cell r="A3" t="str">
            <v>Fiscal Year 2003/2004</v>
          </cell>
        </row>
        <row r="5">
          <cell r="B5" t="str">
            <v>Jul-03</v>
          </cell>
          <cell r="C5" t="str">
            <v>Aug-03</v>
          </cell>
          <cell r="D5" t="str">
            <v>Sept-03</v>
          </cell>
          <cell r="E5" t="str">
            <v>Oct-03</v>
          </cell>
          <cell r="F5" t="str">
            <v>Nov-03</v>
          </cell>
          <cell r="G5" t="str">
            <v>Dec-03</v>
          </cell>
          <cell r="H5" t="str">
            <v>Jan-04</v>
          </cell>
          <cell r="I5" t="str">
            <v>Feb-04</v>
          </cell>
          <cell r="J5" t="str">
            <v>Mar-04</v>
          </cell>
          <cell r="K5" t="str">
            <v>Apr-04</v>
          </cell>
          <cell r="L5" t="str">
            <v>May-04</v>
          </cell>
          <cell r="M5" t="str">
            <v>Jul-04</v>
          </cell>
          <cell r="N5" t="str">
            <v>YTD Total</v>
          </cell>
        </row>
        <row r="6">
          <cell r="A6" t="str">
            <v>Consumption</v>
          </cell>
        </row>
        <row r="7">
          <cell r="A7" t="str">
            <v>Residential</v>
          </cell>
          <cell r="B7">
            <v>571446958</v>
          </cell>
          <cell r="C7">
            <v>701401583</v>
          </cell>
          <cell r="D7">
            <v>715948407</v>
          </cell>
          <cell r="E7">
            <v>677820859</v>
          </cell>
          <cell r="F7">
            <v>572079743</v>
          </cell>
          <cell r="G7">
            <v>610070418</v>
          </cell>
          <cell r="H7">
            <v>625590578.37</v>
          </cell>
          <cell r="I7">
            <v>619722299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5094080845.3699999</v>
          </cell>
        </row>
        <row r="8">
          <cell r="A8" t="str">
            <v>Commercial</v>
          </cell>
          <cell r="B8">
            <v>1098445799</v>
          </cell>
          <cell r="C8">
            <v>1220391543</v>
          </cell>
          <cell r="D8">
            <v>1232447421</v>
          </cell>
          <cell r="E8">
            <v>1176908044</v>
          </cell>
          <cell r="F8">
            <v>1160193847</v>
          </cell>
          <cell r="G8">
            <v>1045089582</v>
          </cell>
          <cell r="H8">
            <v>1156862103.02</v>
          </cell>
          <cell r="I8">
            <v>940382524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9030720863.0200005</v>
          </cell>
        </row>
        <row r="9">
          <cell r="A9" t="str">
            <v>Industrial</v>
          </cell>
          <cell r="B9">
            <v>237062153</v>
          </cell>
          <cell r="C9">
            <v>201962418</v>
          </cell>
          <cell r="D9">
            <v>209983909</v>
          </cell>
          <cell r="E9">
            <v>229199612</v>
          </cell>
          <cell r="F9">
            <v>242351141</v>
          </cell>
          <cell r="G9">
            <v>197364004</v>
          </cell>
          <cell r="H9">
            <v>185899975</v>
          </cell>
          <cell r="I9">
            <v>270411149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1774234361</v>
          </cell>
        </row>
        <row r="10">
          <cell r="A10" t="str">
            <v>Street Lighting</v>
          </cell>
          <cell r="B10">
            <v>24381016</v>
          </cell>
          <cell r="C10">
            <v>24246133</v>
          </cell>
          <cell r="D10">
            <v>24193370</v>
          </cell>
          <cell r="E10">
            <v>10431061</v>
          </cell>
          <cell r="F10">
            <v>38137961</v>
          </cell>
          <cell r="G10">
            <v>24354727</v>
          </cell>
          <cell r="H10">
            <v>24372800</v>
          </cell>
          <cell r="I10">
            <v>24211583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194328651</v>
          </cell>
        </row>
        <row r="11">
          <cell r="A11" t="str">
            <v>Intradepartmental</v>
          </cell>
          <cell r="B11">
            <v>16293544</v>
          </cell>
          <cell r="C11">
            <v>15958569</v>
          </cell>
          <cell r="D11">
            <v>17022958</v>
          </cell>
          <cell r="E11">
            <v>15431673</v>
          </cell>
          <cell r="F11">
            <v>14448975</v>
          </cell>
          <cell r="G11">
            <v>13948757</v>
          </cell>
          <cell r="H11">
            <v>13496674</v>
          </cell>
          <cell r="I11">
            <v>13113172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119714322</v>
          </cell>
        </row>
        <row r="12">
          <cell r="A12" t="str">
            <v>Ultimate Customers</v>
          </cell>
          <cell r="B12">
            <v>1947629470</v>
          </cell>
          <cell r="C12">
            <v>2163960246</v>
          </cell>
          <cell r="D12">
            <v>2199596065</v>
          </cell>
          <cell r="E12">
            <v>2109791249</v>
          </cell>
          <cell r="F12">
            <v>2027211667</v>
          </cell>
          <cell r="G12">
            <v>1890827488</v>
          </cell>
          <cell r="H12">
            <v>2006222130.3899999</v>
          </cell>
          <cell r="I12">
            <v>1867840727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16213079042.389999</v>
          </cell>
        </row>
        <row r="14">
          <cell r="A14" t="str">
            <v>Total Revenue</v>
          </cell>
        </row>
        <row r="15">
          <cell r="A15" t="str">
            <v>Residential</v>
          </cell>
          <cell r="B15">
            <v>58115801.980000004</v>
          </cell>
          <cell r="C15">
            <v>71490400</v>
          </cell>
          <cell r="D15">
            <v>73105702.109999999</v>
          </cell>
          <cell r="E15">
            <v>69065317</v>
          </cell>
          <cell r="F15">
            <v>58211380.93</v>
          </cell>
          <cell r="G15">
            <v>62037784.800000004</v>
          </cell>
          <cell r="H15">
            <v>63805876.93</v>
          </cell>
          <cell r="I15">
            <v>63069365.68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518901629.43000007</v>
          </cell>
        </row>
        <row r="16">
          <cell r="A16" t="str">
            <v>Commercial</v>
          </cell>
          <cell r="B16">
            <v>112537106.34</v>
          </cell>
          <cell r="C16">
            <v>117390938.31</v>
          </cell>
          <cell r="D16">
            <v>118642340.44</v>
          </cell>
          <cell r="E16">
            <v>113746762.10000001</v>
          </cell>
          <cell r="F16">
            <v>111548572.99000001</v>
          </cell>
          <cell r="G16">
            <v>99246591.129999995</v>
          </cell>
          <cell r="H16">
            <v>105194283.97</v>
          </cell>
          <cell r="I16">
            <v>94473877.620000005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872780472.9000001</v>
          </cell>
        </row>
        <row r="17">
          <cell r="A17" t="str">
            <v>Industrial</v>
          </cell>
          <cell r="B17">
            <v>19856326.82</v>
          </cell>
          <cell r="C17">
            <v>17606269.349999998</v>
          </cell>
          <cell r="D17">
            <v>18212587.140000001</v>
          </cell>
          <cell r="E17">
            <v>20261550.32</v>
          </cell>
          <cell r="F17">
            <v>20504283.219999999</v>
          </cell>
          <cell r="G17">
            <v>16581300</v>
          </cell>
          <cell r="H17">
            <v>15564889.960000001</v>
          </cell>
          <cell r="I17">
            <v>17942794.870000001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146530001.68000001</v>
          </cell>
        </row>
        <row r="18">
          <cell r="A18" t="str">
            <v>Street Lighting</v>
          </cell>
          <cell r="B18">
            <v>1542520.39</v>
          </cell>
          <cell r="C18">
            <v>1542257.65</v>
          </cell>
          <cell r="D18">
            <v>1539046.69</v>
          </cell>
          <cell r="E18">
            <v>442153.29000000004</v>
          </cell>
          <cell r="F18">
            <v>2636927.83</v>
          </cell>
          <cell r="G18">
            <v>1537548.02</v>
          </cell>
          <cell r="H18">
            <v>1538830.95</v>
          </cell>
          <cell r="I18">
            <v>1539598.54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12318883.359999999</v>
          </cell>
        </row>
        <row r="19">
          <cell r="A19" t="str">
            <v>Intradepartmental</v>
          </cell>
          <cell r="B19">
            <v>1439663.26</v>
          </cell>
          <cell r="C19">
            <v>1424764.26</v>
          </cell>
          <cell r="D19">
            <v>1498953.52</v>
          </cell>
          <cell r="E19">
            <v>1396084.27</v>
          </cell>
          <cell r="F19">
            <v>1310594.6400000001</v>
          </cell>
          <cell r="G19">
            <v>1240985.3400000001</v>
          </cell>
          <cell r="H19">
            <v>1221816.3799999999</v>
          </cell>
          <cell r="I19">
            <v>1194447.3599999999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10727309.030000001</v>
          </cell>
        </row>
        <row r="20">
          <cell r="A20" t="str">
            <v>Ultimate Customers</v>
          </cell>
          <cell r="B20">
            <v>193491418.78999999</v>
          </cell>
          <cell r="C20">
            <v>209454629.57000002</v>
          </cell>
          <cell r="D20">
            <v>212998629.90000001</v>
          </cell>
          <cell r="E20">
            <v>204911866.98000002</v>
          </cell>
          <cell r="F20">
            <v>194211759.61000001</v>
          </cell>
          <cell r="G20">
            <v>180644209.28999996</v>
          </cell>
          <cell r="H20">
            <v>187325698.19</v>
          </cell>
          <cell r="I20">
            <v>178220084.07000002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1561258296.4000001</v>
          </cell>
        </row>
        <row r="22">
          <cell r="A22" t="str">
            <v>ECAF Revenue</v>
          </cell>
        </row>
        <row r="23">
          <cell r="A23" t="str">
            <v>Residential</v>
          </cell>
          <cell r="B23">
            <v>16801313.210000001</v>
          </cell>
          <cell r="C23">
            <v>20621170.32</v>
          </cell>
          <cell r="D23">
            <v>21050020.050000001</v>
          </cell>
          <cell r="E23">
            <v>19928158.740000002</v>
          </cell>
          <cell r="F23">
            <v>16819322.870000001</v>
          </cell>
          <cell r="G23">
            <v>17936555.560000002</v>
          </cell>
          <cell r="H23">
            <v>18396236.25</v>
          </cell>
          <cell r="I23">
            <v>18307213.289999999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149859990.28999999</v>
          </cell>
        </row>
        <row r="24">
          <cell r="A24" t="str">
            <v>Commercial</v>
          </cell>
          <cell r="B24">
            <v>34182144.170000002</v>
          </cell>
          <cell r="C24">
            <v>35776171.779999994</v>
          </cell>
          <cell r="D24">
            <v>36098414.600000001</v>
          </cell>
          <cell r="E24">
            <v>34509434.82</v>
          </cell>
          <cell r="F24">
            <v>34009331.469999999</v>
          </cell>
          <cell r="G24">
            <v>30729287.240000002</v>
          </cell>
          <cell r="H24">
            <v>32880302.43</v>
          </cell>
          <cell r="I24">
            <v>28683670.969999999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266868757.47999999</v>
          </cell>
        </row>
        <row r="25">
          <cell r="A25" t="str">
            <v>Industrial</v>
          </cell>
          <cell r="B25">
            <v>4753879.9399999995</v>
          </cell>
          <cell r="C25">
            <v>4769958.6499999994</v>
          </cell>
          <cell r="D25">
            <v>4539639.8099999996</v>
          </cell>
          <cell r="E25">
            <v>4999169.83</v>
          </cell>
          <cell r="F25">
            <v>4550791.5199999996</v>
          </cell>
          <cell r="G25">
            <v>4277039.46</v>
          </cell>
          <cell r="H25">
            <v>4102161.75</v>
          </cell>
          <cell r="I25">
            <v>4445630.6899999995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36438271.649999999</v>
          </cell>
        </row>
        <row r="26">
          <cell r="A26" t="str">
            <v>Street Lighting</v>
          </cell>
          <cell r="B26">
            <v>526922.89</v>
          </cell>
          <cell r="C26">
            <v>527069.11</v>
          </cell>
          <cell r="D26">
            <v>525861.18000000005</v>
          </cell>
          <cell r="E26">
            <v>138762.63</v>
          </cell>
          <cell r="F26">
            <v>913660.23</v>
          </cell>
          <cell r="G26">
            <v>525493.70000000007</v>
          </cell>
          <cell r="H26">
            <v>525911.52</v>
          </cell>
          <cell r="I26">
            <v>541469.47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4225150.7300000004</v>
          </cell>
        </row>
        <row r="27">
          <cell r="A27" t="str">
            <v>Intradepartmental</v>
          </cell>
          <cell r="B27">
            <v>477871.61</v>
          </cell>
          <cell r="C27">
            <v>468065.73</v>
          </cell>
          <cell r="D27">
            <v>499221.13</v>
          </cell>
          <cell r="E27">
            <v>452518.36</v>
          </cell>
          <cell r="F27">
            <v>422754.29</v>
          </cell>
          <cell r="G27">
            <v>410785.47</v>
          </cell>
          <cell r="H27">
            <v>390441.95999999996</v>
          </cell>
          <cell r="I27">
            <v>406881.13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3528539.6799999997</v>
          </cell>
        </row>
        <row r="28">
          <cell r="A28" t="str">
            <v>Ultimate Customers</v>
          </cell>
          <cell r="B28">
            <v>56742131.82</v>
          </cell>
          <cell r="C28">
            <v>62162435.589999996</v>
          </cell>
          <cell r="D28">
            <v>62713156.770000003</v>
          </cell>
          <cell r="E28">
            <v>60028044.379999995</v>
          </cell>
          <cell r="F28">
            <v>56715860.38000001</v>
          </cell>
          <cell r="G28">
            <v>53879161.430000007</v>
          </cell>
          <cell r="H28">
            <v>56295053.910000004</v>
          </cell>
          <cell r="I28">
            <v>52384865.54999999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460920709.82999998</v>
          </cell>
        </row>
        <row r="30">
          <cell r="A30" t="str">
            <v>ECA-Base Rates</v>
          </cell>
        </row>
        <row r="31">
          <cell r="A31" t="str">
            <v>Residential</v>
          </cell>
          <cell r="B31">
            <v>11428939.16</v>
          </cell>
          <cell r="C31">
            <v>14028031.66</v>
          </cell>
          <cell r="D31">
            <v>14318968.140000001</v>
          </cell>
          <cell r="E31">
            <v>13556417.18</v>
          </cell>
          <cell r="F31">
            <v>11441594.859999999</v>
          </cell>
          <cell r="G31">
            <v>12201408.359999999</v>
          </cell>
          <cell r="H31">
            <v>12511811.57</v>
          </cell>
          <cell r="I31">
            <v>12394445.98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101881616.91000001</v>
          </cell>
        </row>
        <row r="32">
          <cell r="A32" t="str">
            <v>Commercial</v>
          </cell>
          <cell r="B32">
            <v>21968915.98</v>
          </cell>
          <cell r="C32">
            <v>24407830.859999999</v>
          </cell>
          <cell r="D32">
            <v>24648948.420000002</v>
          </cell>
          <cell r="E32">
            <v>23538160.879999999</v>
          </cell>
          <cell r="F32">
            <v>23203876.940000001</v>
          </cell>
          <cell r="G32">
            <v>20901791.640000001</v>
          </cell>
          <cell r="H32">
            <v>23137242.059999999</v>
          </cell>
          <cell r="I32">
            <v>18807650.48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180614417.25999999</v>
          </cell>
        </row>
        <row r="33">
          <cell r="A33" t="str">
            <v>Industrial</v>
          </cell>
          <cell r="B33">
            <v>4741243.0599999996</v>
          </cell>
          <cell r="C33">
            <v>4039248.36</v>
          </cell>
          <cell r="D33">
            <v>4199678.18</v>
          </cell>
          <cell r="E33">
            <v>4583992.24</v>
          </cell>
          <cell r="F33">
            <v>4847022.82</v>
          </cell>
          <cell r="G33">
            <v>3947280.08</v>
          </cell>
          <cell r="H33">
            <v>3717999.5</v>
          </cell>
          <cell r="I33">
            <v>5408222.9800000004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35484687.219999999</v>
          </cell>
        </row>
        <row r="34">
          <cell r="A34" t="str">
            <v>Street Lighting</v>
          </cell>
          <cell r="B34">
            <v>487620.32</v>
          </cell>
          <cell r="C34">
            <v>484922.66</v>
          </cell>
          <cell r="D34">
            <v>483867.4</v>
          </cell>
          <cell r="E34">
            <v>208621.22</v>
          </cell>
          <cell r="F34">
            <v>762759.22</v>
          </cell>
          <cell r="G34">
            <v>487094.54</v>
          </cell>
          <cell r="H34">
            <v>487456</v>
          </cell>
          <cell r="I34">
            <v>484231.66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3886573.02</v>
          </cell>
        </row>
        <row r="35">
          <cell r="A35" t="str">
            <v>Intradepartmental</v>
          </cell>
          <cell r="B35">
            <v>325870.88</v>
          </cell>
          <cell r="C35">
            <v>319171.38</v>
          </cell>
          <cell r="D35">
            <v>340459.16</v>
          </cell>
          <cell r="E35">
            <v>308633.46000000002</v>
          </cell>
          <cell r="F35">
            <v>288979.5</v>
          </cell>
          <cell r="G35">
            <v>278975.14</v>
          </cell>
          <cell r="H35">
            <v>269933.48</v>
          </cell>
          <cell r="I35">
            <v>262263.44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2394286.44</v>
          </cell>
        </row>
        <row r="36">
          <cell r="A36" t="str">
            <v>Ultimate Customers</v>
          </cell>
          <cell r="B36">
            <v>38952589.400000006</v>
          </cell>
          <cell r="C36">
            <v>43279204.919999994</v>
          </cell>
          <cell r="D36">
            <v>43991921.299999997</v>
          </cell>
          <cell r="E36">
            <v>42195824.980000004</v>
          </cell>
          <cell r="F36">
            <v>40544233.339999996</v>
          </cell>
          <cell r="G36">
            <v>37816549.759999998</v>
          </cell>
          <cell r="H36">
            <v>40124442.609999992</v>
          </cell>
          <cell r="I36">
            <v>37356814.539999992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324261580.84999996</v>
          </cell>
        </row>
        <row r="38">
          <cell r="A38" t="str">
            <v>Base Rate Revenue</v>
          </cell>
        </row>
        <row r="39">
          <cell r="A39" t="str">
            <v>Residential</v>
          </cell>
          <cell r="B39">
            <v>29885549.610000003</v>
          </cell>
          <cell r="C39">
            <v>36841198.019999996</v>
          </cell>
          <cell r="D39">
            <v>37736713.920000002</v>
          </cell>
          <cell r="E39">
            <v>35580741.079999998</v>
          </cell>
          <cell r="F39">
            <v>29950463.200000003</v>
          </cell>
          <cell r="G39">
            <v>31899820.880000003</v>
          </cell>
          <cell r="H39">
            <v>32897829.109999999</v>
          </cell>
          <cell r="I39">
            <v>32367706.41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267160022.22999999</v>
          </cell>
        </row>
        <row r="40">
          <cell r="A40" t="str">
            <v>Commercial</v>
          </cell>
          <cell r="B40">
            <v>56386046.189999998</v>
          </cell>
          <cell r="C40">
            <v>57206935.670000002</v>
          </cell>
          <cell r="D40">
            <v>57894977.420000002</v>
          </cell>
          <cell r="E40">
            <v>55699166.400000006</v>
          </cell>
          <cell r="F40">
            <v>54335364.580000013</v>
          </cell>
          <cell r="G40">
            <v>47615512.249999985</v>
          </cell>
          <cell r="H40">
            <v>49176739.479999989</v>
          </cell>
          <cell r="I40">
            <v>46982556.170000002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425297298.16000003</v>
          </cell>
        </row>
        <row r="41">
          <cell r="A41" t="str">
            <v>Industrial</v>
          </cell>
          <cell r="B41">
            <v>10361203.82</v>
          </cell>
          <cell r="C41">
            <v>8797062.3399999999</v>
          </cell>
          <cell r="D41">
            <v>9473269.1500000022</v>
          </cell>
          <cell r="E41">
            <v>10678388.25</v>
          </cell>
          <cell r="F41">
            <v>11106468.879999999</v>
          </cell>
          <cell r="G41">
            <v>8356980.459999999</v>
          </cell>
          <cell r="H41">
            <v>7744728.7100000009</v>
          </cell>
          <cell r="I41">
            <v>8088941.2000000011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74607042.810000002</v>
          </cell>
        </row>
        <row r="42">
          <cell r="A42" t="str">
            <v>Street Lighting</v>
          </cell>
          <cell r="B42">
            <v>527977.17999999993</v>
          </cell>
          <cell r="C42">
            <v>530265.87999999989</v>
          </cell>
          <cell r="D42">
            <v>529318.10999999987</v>
          </cell>
          <cell r="E42">
            <v>94769.440000000031</v>
          </cell>
          <cell r="F42">
            <v>960508.38000000012</v>
          </cell>
          <cell r="G42">
            <v>524959.78</v>
          </cell>
          <cell r="H42">
            <v>525463.42999999993</v>
          </cell>
          <cell r="I42">
            <v>513897.41000000009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4207159.6099999994</v>
          </cell>
        </row>
        <row r="43">
          <cell r="A43" t="str">
            <v>Intradepartmental</v>
          </cell>
          <cell r="B43">
            <v>635920.77</v>
          </cell>
          <cell r="C43">
            <v>637527.15</v>
          </cell>
          <cell r="D43">
            <v>659273.23</v>
          </cell>
          <cell r="E43">
            <v>634932.44999999995</v>
          </cell>
          <cell r="F43">
            <v>598860.85000000009</v>
          </cell>
          <cell r="G43">
            <v>551224.7300000001</v>
          </cell>
          <cell r="H43">
            <v>561440.93999999994</v>
          </cell>
          <cell r="I43">
            <v>525302.7899999998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4804482.9099999992</v>
          </cell>
        </row>
        <row r="44">
          <cell r="A44" t="str">
            <v>Ultimate Customers</v>
          </cell>
          <cell r="B44">
            <v>97796697.570000008</v>
          </cell>
          <cell r="C44">
            <v>104012989.06</v>
          </cell>
          <cell r="D44">
            <v>106293551.83000001</v>
          </cell>
          <cell r="E44">
            <v>102687997.62</v>
          </cell>
          <cell r="F44">
            <v>96951665.890000001</v>
          </cell>
          <cell r="G44">
            <v>88948498.099999994</v>
          </cell>
          <cell r="H44">
            <v>90906201.669999987</v>
          </cell>
          <cell r="I44">
            <v>88478403.980000004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776076005.72000003</v>
          </cell>
        </row>
        <row r="46">
          <cell r="A46" t="str">
            <v>Other Electric Utilities</v>
          </cell>
        </row>
        <row r="47">
          <cell r="A47" t="str">
            <v xml:space="preserve">  Consumption</v>
          </cell>
          <cell r="B47">
            <v>216235000</v>
          </cell>
          <cell r="C47">
            <v>128604000</v>
          </cell>
          <cell r="D47">
            <v>84000000</v>
          </cell>
          <cell r="E47">
            <v>72530000</v>
          </cell>
          <cell r="F47">
            <v>111447000</v>
          </cell>
          <cell r="G47">
            <v>163903000</v>
          </cell>
          <cell r="H47">
            <v>50295000</v>
          </cell>
          <cell r="I47">
            <v>84465000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911479000</v>
          </cell>
        </row>
        <row r="49">
          <cell r="A49" t="str">
            <v xml:space="preserve">  Energy Sales</v>
          </cell>
          <cell r="B49">
            <v>13551541.720000001</v>
          </cell>
          <cell r="C49">
            <v>6512585.29</v>
          </cell>
          <cell r="D49">
            <v>4380850.21</v>
          </cell>
          <cell r="E49">
            <v>2892162.03</v>
          </cell>
          <cell r="F49">
            <v>3337508.77</v>
          </cell>
          <cell r="G49">
            <v>4889603.6399999997</v>
          </cell>
          <cell r="H49">
            <v>2845241.08</v>
          </cell>
          <cell r="I49">
            <v>2616664.7999999998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41026157.539999999</v>
          </cell>
        </row>
        <row r="50">
          <cell r="A50" t="str">
            <v xml:space="preserve">  Capacity Sales</v>
          </cell>
          <cell r="B50">
            <v>742960</v>
          </cell>
          <cell r="C50">
            <v>604410</v>
          </cell>
          <cell r="D50">
            <v>651058</v>
          </cell>
          <cell r="E50">
            <v>102116.25</v>
          </cell>
          <cell r="F50">
            <v>94752.5</v>
          </cell>
          <cell r="G50">
            <v>169410</v>
          </cell>
          <cell r="H50">
            <v>213171</v>
          </cell>
          <cell r="I50">
            <v>163053.5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2740931.25</v>
          </cell>
        </row>
        <row r="51">
          <cell r="A51" t="str">
            <v xml:space="preserve">  Total Revenue</v>
          </cell>
          <cell r="B51">
            <v>14294501.720000001</v>
          </cell>
          <cell r="C51">
            <v>7116995.29</v>
          </cell>
          <cell r="D51">
            <v>5031908.21</v>
          </cell>
          <cell r="E51">
            <v>2994278.28</v>
          </cell>
          <cell r="F51">
            <v>3432261.27</v>
          </cell>
          <cell r="G51">
            <v>5059013.6399999997</v>
          </cell>
          <cell r="H51">
            <v>3058412.08</v>
          </cell>
          <cell r="I51">
            <v>2779718.3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43767088.789999999</v>
          </cell>
        </row>
        <row r="53">
          <cell r="A53" t="str">
            <v>Total Consumption</v>
          </cell>
          <cell r="B53">
            <v>2163864470</v>
          </cell>
          <cell r="C53">
            <v>2292564246</v>
          </cell>
          <cell r="D53">
            <v>2283596065</v>
          </cell>
          <cell r="E53">
            <v>2182321249</v>
          </cell>
          <cell r="F53">
            <v>2138658667</v>
          </cell>
          <cell r="G53">
            <v>2054730488</v>
          </cell>
          <cell r="H53">
            <v>2056517130.3899999</v>
          </cell>
          <cell r="I53">
            <v>1952305727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17124558042.389999</v>
          </cell>
        </row>
        <row r="54">
          <cell r="A54" t="str">
            <v>Total Sales Revenue</v>
          </cell>
          <cell r="B54">
            <v>207785920.50999999</v>
          </cell>
          <cell r="C54">
            <v>216571624.86000001</v>
          </cell>
          <cell r="D54">
            <v>218030538.11000001</v>
          </cell>
          <cell r="E54">
            <v>207906145.26000002</v>
          </cell>
          <cell r="F54">
            <v>197644020.88000003</v>
          </cell>
          <cell r="G54">
            <v>185703222.92999995</v>
          </cell>
          <cell r="H54">
            <v>190384110.27000001</v>
          </cell>
          <cell r="I54">
            <v>180999802.37000003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1605025385.1900001</v>
          </cell>
        </row>
        <row r="56">
          <cell r="A56" t="str">
            <v>Purpose of Enterprise /Miscellaneous Revenue</v>
          </cell>
        </row>
        <row r="57">
          <cell r="A57" t="str">
            <v xml:space="preserve">   Consumption</v>
          </cell>
          <cell r="B57">
            <v>16280645</v>
          </cell>
          <cell r="C57">
            <v>14484167</v>
          </cell>
          <cell r="D57">
            <v>14459597</v>
          </cell>
          <cell r="E57">
            <v>-45923644</v>
          </cell>
          <cell r="F57">
            <v>28165317</v>
          </cell>
          <cell r="G57">
            <v>10747912</v>
          </cell>
          <cell r="H57">
            <v>11229264</v>
          </cell>
          <cell r="I57">
            <v>10050454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59493712</v>
          </cell>
        </row>
        <row r="58">
          <cell r="A58" t="str">
            <v xml:space="preserve">   Revenue</v>
          </cell>
          <cell r="B58">
            <v>67399.789999999994</v>
          </cell>
          <cell r="C58">
            <v>2404.4499999999998</v>
          </cell>
          <cell r="D58">
            <v>140089.24</v>
          </cell>
          <cell r="E58">
            <v>354859.45</v>
          </cell>
          <cell r="F58">
            <v>43724.3</v>
          </cell>
          <cell r="G58">
            <v>78396.45</v>
          </cell>
          <cell r="H58">
            <v>722817.55</v>
          </cell>
          <cell r="I58">
            <v>1594266.39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3003957.62</v>
          </cell>
        </row>
        <row r="63">
          <cell r="N63">
            <v>38058.373776967594</v>
          </cell>
        </row>
        <row r="83">
          <cell r="A83" t="str">
            <v>:prsPAGE1~g</v>
          </cell>
        </row>
        <row r="86">
          <cell r="A86" t="str">
            <v>:plp1qcopqrsQTR~g</v>
          </cell>
        </row>
      </sheetData>
      <sheetData sheetId="5" refreshError="1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A826"/>
      <sheetName val="C&amp;E Report"/>
      <sheetName val="LA"/>
      <sheetName val="Owens"/>
      <sheetName val="LA&amp;Owens"/>
      <sheetName val="Aptmts"/>
      <sheetName val="DefCredit"/>
      <sheetName val="Sales"/>
    </sheetNames>
    <sheetDataSet>
      <sheetData sheetId="0" refreshError="1"/>
      <sheetData sheetId="1"/>
      <sheetData sheetId="2"/>
      <sheetData sheetId="3"/>
      <sheetData sheetId="4" refreshError="1">
        <row r="1">
          <cell r="A1" t="str">
            <v>Energy Services</v>
          </cell>
        </row>
        <row r="2">
          <cell r="A2" t="str">
            <v>C&amp;E Summary - Actual, Los Angeles &amp; Owens Valley</v>
          </cell>
        </row>
        <row r="3">
          <cell r="A3" t="str">
            <v>Fiscal Year 2002/2003</v>
          </cell>
        </row>
        <row r="5">
          <cell r="B5" t="str">
            <v>July 2002</v>
          </cell>
          <cell r="C5" t="str">
            <v>Aug. 2002</v>
          </cell>
          <cell r="D5" t="str">
            <v>Sept. 02</v>
          </cell>
          <cell r="E5" t="str">
            <v>Oct. 02</v>
          </cell>
          <cell r="F5" t="str">
            <v>Nov. 02</v>
          </cell>
          <cell r="G5" t="str">
            <v>Dec. 02</v>
          </cell>
          <cell r="H5" t="str">
            <v>Jan. 03</v>
          </cell>
          <cell r="I5" t="str">
            <v>Feb. 03</v>
          </cell>
          <cell r="J5" t="str">
            <v>Mar. 03</v>
          </cell>
          <cell r="K5" t="str">
            <v>Apr. 03</v>
          </cell>
          <cell r="L5" t="str">
            <v>May 03</v>
          </cell>
          <cell r="M5" t="str">
            <v>Jun 03</v>
          </cell>
          <cell r="N5" t="str">
            <v>YTD Total</v>
          </cell>
        </row>
        <row r="6">
          <cell r="A6" t="str">
            <v>Consumption</v>
          </cell>
        </row>
        <row r="7">
          <cell r="A7" t="str">
            <v>Residential</v>
          </cell>
          <cell r="B7">
            <v>531989839</v>
          </cell>
          <cell r="C7">
            <v>607163592</v>
          </cell>
          <cell r="D7">
            <v>602608723</v>
          </cell>
          <cell r="E7">
            <v>610355088</v>
          </cell>
          <cell r="F7">
            <v>527596917</v>
          </cell>
          <cell r="G7">
            <v>548766985</v>
          </cell>
          <cell r="H7">
            <v>580038790</v>
          </cell>
          <cell r="I7">
            <v>577453806</v>
          </cell>
          <cell r="J7">
            <v>494582011</v>
          </cell>
          <cell r="K7">
            <v>497501366</v>
          </cell>
          <cell r="L7">
            <v>467402497</v>
          </cell>
          <cell r="M7">
            <v>510778025</v>
          </cell>
          <cell r="N7">
            <v>6556237639</v>
          </cell>
        </row>
        <row r="8">
          <cell r="A8" t="str">
            <v>Commercial</v>
          </cell>
          <cell r="B8">
            <v>1216799408</v>
          </cell>
          <cell r="C8">
            <v>1058366285</v>
          </cell>
          <cell r="D8">
            <v>1125893470</v>
          </cell>
          <cell r="E8">
            <v>1165928186</v>
          </cell>
          <cell r="F8">
            <v>1063407657</v>
          </cell>
          <cell r="G8">
            <v>1142100552</v>
          </cell>
          <cell r="H8">
            <v>1030624040</v>
          </cell>
          <cell r="I8">
            <v>1046328544</v>
          </cell>
          <cell r="J8">
            <v>956741911</v>
          </cell>
          <cell r="K8">
            <v>1029616767</v>
          </cell>
          <cell r="L8">
            <v>1027073065</v>
          </cell>
          <cell r="M8">
            <v>1109126671</v>
          </cell>
          <cell r="N8">
            <v>12972006556</v>
          </cell>
        </row>
        <row r="9">
          <cell r="A9" t="str">
            <v>Industrial</v>
          </cell>
          <cell r="B9">
            <v>187118416</v>
          </cell>
          <cell r="C9">
            <v>224880057</v>
          </cell>
          <cell r="D9">
            <v>205187057</v>
          </cell>
          <cell r="E9">
            <v>218688287</v>
          </cell>
          <cell r="F9">
            <v>188847500</v>
          </cell>
          <cell r="G9">
            <v>199570819</v>
          </cell>
          <cell r="H9">
            <v>191606663</v>
          </cell>
          <cell r="I9">
            <v>212332506</v>
          </cell>
          <cell r="J9">
            <v>194809860</v>
          </cell>
          <cell r="K9">
            <v>194768711</v>
          </cell>
          <cell r="L9">
            <v>163529332</v>
          </cell>
          <cell r="M9">
            <v>202817455</v>
          </cell>
          <cell r="N9">
            <v>2384156663</v>
          </cell>
        </row>
        <row r="10">
          <cell r="A10" t="str">
            <v>Street Lighting</v>
          </cell>
          <cell r="B10">
            <v>19755686</v>
          </cell>
          <cell r="C10">
            <v>19737572</v>
          </cell>
          <cell r="D10">
            <v>20291889</v>
          </cell>
          <cell r="E10">
            <v>19709044</v>
          </cell>
          <cell r="F10">
            <v>19820418</v>
          </cell>
          <cell r="G10">
            <v>9125747</v>
          </cell>
          <cell r="H10">
            <v>30322920</v>
          </cell>
          <cell r="I10">
            <v>19666607</v>
          </cell>
          <cell r="J10">
            <v>19590747</v>
          </cell>
          <cell r="K10">
            <v>19537059</v>
          </cell>
          <cell r="L10">
            <v>19430288</v>
          </cell>
          <cell r="M10">
            <v>19479123</v>
          </cell>
          <cell r="N10">
            <v>236467100</v>
          </cell>
        </row>
        <row r="11">
          <cell r="A11" t="str">
            <v>Intradepartmental</v>
          </cell>
          <cell r="B11">
            <v>15958250</v>
          </cell>
          <cell r="C11">
            <v>16631768</v>
          </cell>
          <cell r="D11">
            <v>18442192</v>
          </cell>
          <cell r="E11">
            <v>17318043</v>
          </cell>
          <cell r="F11">
            <v>14231602</v>
          </cell>
          <cell r="G11">
            <v>13594118</v>
          </cell>
          <cell r="H11">
            <v>11963648</v>
          </cell>
          <cell r="I11">
            <v>11332904</v>
          </cell>
          <cell r="J11">
            <v>7366451</v>
          </cell>
          <cell r="K11">
            <v>8301797</v>
          </cell>
          <cell r="L11">
            <v>8724017</v>
          </cell>
          <cell r="M11">
            <v>12856647</v>
          </cell>
          <cell r="N11">
            <v>156721437</v>
          </cell>
        </row>
        <row r="12">
          <cell r="A12" t="str">
            <v>Ultimate Customers</v>
          </cell>
          <cell r="B12">
            <v>1971621599</v>
          </cell>
          <cell r="C12">
            <v>1926779274</v>
          </cell>
          <cell r="D12">
            <v>1972423331</v>
          </cell>
          <cell r="E12">
            <v>2031998648</v>
          </cell>
          <cell r="F12">
            <v>1813904094</v>
          </cell>
          <cell r="G12">
            <v>1913158221</v>
          </cell>
          <cell r="H12">
            <v>1844556061</v>
          </cell>
          <cell r="I12">
            <v>1867114367</v>
          </cell>
          <cell r="J12">
            <v>1673090980</v>
          </cell>
          <cell r="K12">
            <v>1749725700</v>
          </cell>
          <cell r="L12">
            <v>1686159199</v>
          </cell>
          <cell r="M12">
            <v>1855057921</v>
          </cell>
          <cell r="N12">
            <v>22305589395</v>
          </cell>
        </row>
        <row r="14">
          <cell r="A14" t="str">
            <v>Total Revenue</v>
          </cell>
        </row>
        <row r="15">
          <cell r="A15" t="str">
            <v>Residential</v>
          </cell>
          <cell r="B15">
            <v>53656506.089999996</v>
          </cell>
          <cell r="C15">
            <v>61376868.399999999</v>
          </cell>
          <cell r="D15">
            <v>61002594.979999997</v>
          </cell>
          <cell r="E15">
            <v>61686981.560000002</v>
          </cell>
          <cell r="F15">
            <v>53203494.770000003</v>
          </cell>
          <cell r="G15">
            <v>55324818.700000003</v>
          </cell>
          <cell r="H15">
            <v>58640839.310000002</v>
          </cell>
          <cell r="I15">
            <v>58305599.159999996</v>
          </cell>
          <cell r="J15">
            <v>50322792.460000001</v>
          </cell>
          <cell r="K15">
            <v>50466828.630000003</v>
          </cell>
          <cell r="L15">
            <v>47453763.390000001</v>
          </cell>
          <cell r="M15">
            <v>51424365.739999995</v>
          </cell>
          <cell r="N15">
            <v>662865453.19000006</v>
          </cell>
        </row>
        <row r="16">
          <cell r="A16" t="str">
            <v>Commercial</v>
          </cell>
          <cell r="B16">
            <v>113583979.55</v>
          </cell>
          <cell r="C16">
            <v>108778608.28</v>
          </cell>
          <cell r="D16">
            <v>110980272.31999999</v>
          </cell>
          <cell r="E16">
            <v>113731409.27</v>
          </cell>
          <cell r="F16">
            <v>102871752.22</v>
          </cell>
          <cell r="G16">
            <v>103388114.74000001</v>
          </cell>
          <cell r="H16">
            <v>102606849.21000001</v>
          </cell>
          <cell r="I16">
            <v>100751628.64</v>
          </cell>
          <cell r="J16">
            <v>93480020.800000012</v>
          </cell>
          <cell r="K16">
            <v>97648049.370000005</v>
          </cell>
          <cell r="L16">
            <v>98706805.25</v>
          </cell>
          <cell r="M16">
            <v>104015240.03</v>
          </cell>
          <cell r="N16">
            <v>1250542729.6800001</v>
          </cell>
        </row>
        <row r="17">
          <cell r="A17" t="str">
            <v>Industrial</v>
          </cell>
          <cell r="B17">
            <v>17223650.5</v>
          </cell>
          <cell r="C17">
            <v>17459583.380000003</v>
          </cell>
          <cell r="D17">
            <v>16965475.860000003</v>
          </cell>
          <cell r="E17">
            <v>18718796.540000003</v>
          </cell>
          <cell r="F17">
            <v>15947293.91</v>
          </cell>
          <cell r="G17">
            <v>16259514.700000001</v>
          </cell>
          <cell r="H17">
            <v>16327136.529999999</v>
          </cell>
          <cell r="I17">
            <v>17641953.059999999</v>
          </cell>
          <cell r="J17">
            <v>16828758.27</v>
          </cell>
          <cell r="K17">
            <v>18495014.119999997</v>
          </cell>
          <cell r="L17">
            <v>14554959.039999999</v>
          </cell>
          <cell r="M17">
            <v>15664814.92</v>
          </cell>
          <cell r="N17">
            <v>202086950.83000001</v>
          </cell>
        </row>
        <row r="18">
          <cell r="A18" t="str">
            <v>Street Lighting</v>
          </cell>
          <cell r="B18">
            <v>1559677.8699999999</v>
          </cell>
          <cell r="C18">
            <v>1558612.26</v>
          </cell>
          <cell r="D18">
            <v>1614211.1300000001</v>
          </cell>
          <cell r="E18">
            <v>1555961.48</v>
          </cell>
          <cell r="F18">
            <v>1557156.53</v>
          </cell>
          <cell r="G18">
            <v>783286.01</v>
          </cell>
          <cell r="H18">
            <v>2330894.9900000002</v>
          </cell>
          <cell r="I18">
            <v>1552684.6199999999</v>
          </cell>
          <cell r="J18">
            <v>1546628.47</v>
          </cell>
          <cell r="K18">
            <v>1543474.67</v>
          </cell>
          <cell r="L18">
            <v>1535305.07</v>
          </cell>
          <cell r="M18">
            <v>1511460.07</v>
          </cell>
          <cell r="N18">
            <v>18649353.170000002</v>
          </cell>
        </row>
        <row r="19">
          <cell r="A19" t="str">
            <v>Intradepartmental</v>
          </cell>
          <cell r="B19">
            <v>1351999.1300000001</v>
          </cell>
          <cell r="C19">
            <v>1458686.7899999998</v>
          </cell>
          <cell r="D19">
            <v>1569410.6800000002</v>
          </cell>
          <cell r="E19">
            <v>1515777.93</v>
          </cell>
          <cell r="F19">
            <v>1294290.81</v>
          </cell>
          <cell r="G19">
            <v>1232362.45</v>
          </cell>
          <cell r="H19">
            <v>1106146.3500000001</v>
          </cell>
          <cell r="I19">
            <v>1053484.75</v>
          </cell>
          <cell r="J19">
            <v>767878.04999999993</v>
          </cell>
          <cell r="K19">
            <v>845791.53</v>
          </cell>
          <cell r="L19">
            <v>892583.83</v>
          </cell>
          <cell r="M19">
            <v>1197499.1200000001</v>
          </cell>
          <cell r="N19">
            <v>14285911.419999998</v>
          </cell>
        </row>
        <row r="20">
          <cell r="A20" t="str">
            <v>Ultimate Customers</v>
          </cell>
          <cell r="B20">
            <v>187375813.13999999</v>
          </cell>
          <cell r="C20">
            <v>190632359.10999998</v>
          </cell>
          <cell r="D20">
            <v>192131964.97000003</v>
          </cell>
          <cell r="E20">
            <v>197208926.78</v>
          </cell>
          <cell r="F20">
            <v>174873988.24000001</v>
          </cell>
          <cell r="G20">
            <v>176988096.60000002</v>
          </cell>
          <cell r="H20">
            <v>181011866.38999999</v>
          </cell>
          <cell r="I20">
            <v>179305350.23000002</v>
          </cell>
          <cell r="J20">
            <v>162946078.05000004</v>
          </cell>
          <cell r="K20">
            <v>168999158.32000002</v>
          </cell>
          <cell r="L20">
            <v>163143416.57999998</v>
          </cell>
          <cell r="M20">
            <v>173813379.88</v>
          </cell>
          <cell r="N20">
            <v>2148430398.29</v>
          </cell>
        </row>
        <row r="22">
          <cell r="A22" t="str">
            <v>ECAF Revenue</v>
          </cell>
        </row>
        <row r="23">
          <cell r="A23" t="str">
            <v>Residential</v>
          </cell>
          <cell r="B23">
            <v>15638815.98</v>
          </cell>
          <cell r="C23">
            <v>17849821.52</v>
          </cell>
          <cell r="D23">
            <v>17722986.049999997</v>
          </cell>
          <cell r="E23">
            <v>17943318.700000003</v>
          </cell>
          <cell r="F23">
            <v>15509627.430000002</v>
          </cell>
          <cell r="G23">
            <v>16132730.569999998</v>
          </cell>
          <cell r="H23">
            <v>17050153.780000001</v>
          </cell>
          <cell r="I23">
            <v>16975414.550000001</v>
          </cell>
          <cell r="J23">
            <v>14541517.98</v>
          </cell>
          <cell r="K23">
            <v>14623447.43</v>
          </cell>
          <cell r="L23">
            <v>13742165.15</v>
          </cell>
          <cell r="M23">
            <v>15017431.84</v>
          </cell>
          <cell r="N23">
            <v>192747430.98000002</v>
          </cell>
        </row>
        <row r="24">
          <cell r="A24" t="str">
            <v>Commercial</v>
          </cell>
          <cell r="B24">
            <v>34790443.299999997</v>
          </cell>
          <cell r="C24">
            <v>33030901.609999999</v>
          </cell>
          <cell r="D24">
            <v>33012159.190000001</v>
          </cell>
          <cell r="E24">
            <v>34187178.920000002</v>
          </cell>
          <cell r="F24">
            <v>31150781.689999998</v>
          </cell>
          <cell r="G24">
            <v>32488086.370000001</v>
          </cell>
          <cell r="H24">
            <v>31211348.689999998</v>
          </cell>
          <cell r="I24">
            <v>30681622.48</v>
          </cell>
          <cell r="J24">
            <v>28007569.57</v>
          </cell>
          <cell r="K24">
            <v>29066069.010000002</v>
          </cell>
          <cell r="L24">
            <v>30100124.34</v>
          </cell>
          <cell r="M24">
            <v>31518186.23</v>
          </cell>
          <cell r="N24">
            <v>379244471.39999998</v>
          </cell>
        </row>
        <row r="25">
          <cell r="A25" t="str">
            <v>Industrial</v>
          </cell>
          <cell r="B25">
            <v>4538312.54</v>
          </cell>
          <cell r="C25">
            <v>4779084.8100000005</v>
          </cell>
          <cell r="D25">
            <v>4509836.01</v>
          </cell>
          <cell r="E25">
            <v>4532238.76</v>
          </cell>
          <cell r="F25">
            <v>4389581.88</v>
          </cell>
          <cell r="G25">
            <v>4305099.1399999997</v>
          </cell>
          <cell r="H25">
            <v>4089930.72</v>
          </cell>
          <cell r="I25">
            <v>4148045.1399999997</v>
          </cell>
          <cell r="J25">
            <v>4110012.4200000004</v>
          </cell>
          <cell r="K25">
            <v>5647068.6499999994</v>
          </cell>
          <cell r="L25">
            <v>3346411.38</v>
          </cell>
          <cell r="M25">
            <v>4232255.68</v>
          </cell>
          <cell r="N25">
            <v>52627877.130000003</v>
          </cell>
        </row>
        <row r="26">
          <cell r="A26" t="str">
            <v>Street Lighting</v>
          </cell>
          <cell r="B26">
            <v>533834.69000000006</v>
          </cell>
          <cell r="C26">
            <v>533307.61</v>
          </cell>
          <cell r="D26">
            <v>549615.54999999993</v>
          </cell>
          <cell r="E26">
            <v>532494.74</v>
          </cell>
          <cell r="F26">
            <v>532956.4</v>
          </cell>
          <cell r="G26">
            <v>252425.56000000003</v>
          </cell>
          <cell r="H26">
            <v>813388.57000000007</v>
          </cell>
          <cell r="I26">
            <v>531221.21</v>
          </cell>
          <cell r="J26">
            <v>528995.62</v>
          </cell>
          <cell r="K26">
            <v>527442.72</v>
          </cell>
          <cell r="L26">
            <v>524223.36</v>
          </cell>
          <cell r="M26">
            <v>525656.67000000004</v>
          </cell>
          <cell r="N26">
            <v>6385562.7000000002</v>
          </cell>
        </row>
        <row r="27">
          <cell r="A27" t="str">
            <v>Intradepartmental</v>
          </cell>
          <cell r="B27">
            <v>460926.15</v>
          </cell>
          <cell r="C27">
            <v>487892.96</v>
          </cell>
          <cell r="D27">
            <v>541084.18999999994</v>
          </cell>
          <cell r="E27">
            <v>507938.91</v>
          </cell>
          <cell r="F27">
            <v>416859.61</v>
          </cell>
          <cell r="G27">
            <v>396824.75</v>
          </cell>
          <cell r="H27">
            <v>350346.94999999995</v>
          </cell>
          <cell r="I27">
            <v>332106.32</v>
          </cell>
          <cell r="J27">
            <v>215499.7</v>
          </cell>
          <cell r="K27">
            <v>242949.51</v>
          </cell>
          <cell r="L27">
            <v>255331.02000000002</v>
          </cell>
          <cell r="M27">
            <v>376742.14</v>
          </cell>
          <cell r="N27">
            <v>4584502.21</v>
          </cell>
        </row>
        <row r="28">
          <cell r="A28" t="str">
            <v>Ultimate Customers</v>
          </cell>
          <cell r="B28">
            <v>55962332.659999996</v>
          </cell>
          <cell r="C28">
            <v>56681008.509999998</v>
          </cell>
          <cell r="D28">
            <v>56335680.989999995</v>
          </cell>
          <cell r="E28">
            <v>57703170.030000001</v>
          </cell>
          <cell r="F28">
            <v>51999807.010000005</v>
          </cell>
          <cell r="G28">
            <v>53575166.389999993</v>
          </cell>
          <cell r="H28">
            <v>53515168.710000001</v>
          </cell>
          <cell r="I28">
            <v>52668409.699999996</v>
          </cell>
          <cell r="J28">
            <v>47403595.289999999</v>
          </cell>
          <cell r="K28">
            <v>50106977.32</v>
          </cell>
          <cell r="L28">
            <v>47968255.249999993</v>
          </cell>
          <cell r="M28">
            <v>51670272.559999995</v>
          </cell>
          <cell r="N28">
            <v>635589844.42000008</v>
          </cell>
        </row>
        <row r="30">
          <cell r="A30" t="str">
            <v>ECA-Base Rates</v>
          </cell>
        </row>
        <row r="31">
          <cell r="A31" t="str">
            <v>Residential</v>
          </cell>
          <cell r="B31">
            <v>10639796.779999999</v>
          </cell>
          <cell r="C31">
            <v>12143271.84</v>
          </cell>
          <cell r="D31">
            <v>12052174.460000001</v>
          </cell>
          <cell r="E31">
            <v>12207101.76</v>
          </cell>
          <cell r="F31">
            <v>10551938.34</v>
          </cell>
          <cell r="G31">
            <v>10975339.699999999</v>
          </cell>
          <cell r="H31">
            <v>11600775.800000001</v>
          </cell>
          <cell r="I31">
            <v>11549076.119999999</v>
          </cell>
          <cell r="J31">
            <v>9891640.2200000007</v>
          </cell>
          <cell r="K31">
            <v>9950027.3200000003</v>
          </cell>
          <cell r="L31">
            <v>9348049.9399999995</v>
          </cell>
          <cell r="M31">
            <v>10215560.5</v>
          </cell>
          <cell r="N31">
            <v>131124752.78</v>
          </cell>
        </row>
        <row r="32">
          <cell r="A32" t="str">
            <v>Commercial</v>
          </cell>
          <cell r="B32">
            <v>24335988.16</v>
          </cell>
          <cell r="C32">
            <v>21167325.699999999</v>
          </cell>
          <cell r="D32">
            <v>22517869.399999999</v>
          </cell>
          <cell r="E32">
            <v>23318563.719999999</v>
          </cell>
          <cell r="F32">
            <v>21268153.140000001</v>
          </cell>
          <cell r="G32">
            <v>22842011.039999999</v>
          </cell>
          <cell r="H32">
            <v>20612480.800000001</v>
          </cell>
          <cell r="I32">
            <v>20926570.879999999</v>
          </cell>
          <cell r="J32">
            <v>19134838.219999999</v>
          </cell>
          <cell r="K32">
            <v>20592335.34</v>
          </cell>
          <cell r="L32">
            <v>20541461.300000001</v>
          </cell>
          <cell r="M32">
            <v>22182533.420000002</v>
          </cell>
          <cell r="N32">
            <v>259440131.12</v>
          </cell>
        </row>
        <row r="33">
          <cell r="A33" t="str">
            <v>Industrial</v>
          </cell>
          <cell r="B33">
            <v>3742368.32</v>
          </cell>
          <cell r="C33">
            <v>4497601.1399999997</v>
          </cell>
          <cell r="D33">
            <v>4103741.14</v>
          </cell>
          <cell r="E33">
            <v>4373765.74</v>
          </cell>
          <cell r="F33">
            <v>3776950</v>
          </cell>
          <cell r="G33">
            <v>3991416.38</v>
          </cell>
          <cell r="H33">
            <v>3832133.26</v>
          </cell>
          <cell r="I33">
            <v>4246650.12</v>
          </cell>
          <cell r="J33">
            <v>3896197.2</v>
          </cell>
          <cell r="K33">
            <v>3895374.22</v>
          </cell>
          <cell r="L33">
            <v>3270586.64</v>
          </cell>
          <cell r="M33">
            <v>4056349.1</v>
          </cell>
          <cell r="N33">
            <v>47683133.259999998</v>
          </cell>
        </row>
        <row r="34">
          <cell r="A34" t="str">
            <v>Street Lighting</v>
          </cell>
          <cell r="B34">
            <v>395113.72</v>
          </cell>
          <cell r="C34">
            <v>394751.44</v>
          </cell>
          <cell r="D34">
            <v>405837.78</v>
          </cell>
          <cell r="E34">
            <v>394180.88</v>
          </cell>
          <cell r="F34">
            <v>396408.36</v>
          </cell>
          <cell r="G34">
            <v>182514.94</v>
          </cell>
          <cell r="H34">
            <v>606458.4</v>
          </cell>
          <cell r="I34">
            <v>393332.14</v>
          </cell>
          <cell r="J34">
            <v>391814.94</v>
          </cell>
          <cell r="K34">
            <v>390741.18</v>
          </cell>
          <cell r="L34">
            <v>388605.76</v>
          </cell>
          <cell r="M34">
            <v>389582.46</v>
          </cell>
          <cell r="N34">
            <v>4729342</v>
          </cell>
        </row>
        <row r="35">
          <cell r="A35" t="str">
            <v>Intradepartmental</v>
          </cell>
          <cell r="B35">
            <v>319165</v>
          </cell>
          <cell r="C35">
            <v>332635.36</v>
          </cell>
          <cell r="D35">
            <v>368843.84</v>
          </cell>
          <cell r="E35">
            <v>346360.86</v>
          </cell>
          <cell r="F35">
            <v>284632.03999999998</v>
          </cell>
          <cell r="G35">
            <v>271882.36</v>
          </cell>
          <cell r="H35">
            <v>239272.95999999999</v>
          </cell>
          <cell r="I35">
            <v>226658.08</v>
          </cell>
          <cell r="J35">
            <v>147329.01999999999</v>
          </cell>
          <cell r="K35">
            <v>166035.94</v>
          </cell>
          <cell r="L35">
            <v>174480.34</v>
          </cell>
          <cell r="M35">
            <v>257132.94</v>
          </cell>
          <cell r="N35">
            <v>3134428.7399999998</v>
          </cell>
        </row>
        <row r="36">
          <cell r="A36" t="str">
            <v>Ultimate Customers</v>
          </cell>
          <cell r="B36">
            <v>39432431.979999997</v>
          </cell>
          <cell r="C36">
            <v>38535585.479999997</v>
          </cell>
          <cell r="D36">
            <v>39448466.620000005</v>
          </cell>
          <cell r="E36">
            <v>40639972.960000001</v>
          </cell>
          <cell r="F36">
            <v>36278081.880000003</v>
          </cell>
          <cell r="G36">
            <v>38263164.419999994</v>
          </cell>
          <cell r="H36">
            <v>36891121.219999999</v>
          </cell>
          <cell r="I36">
            <v>37342287.339999996</v>
          </cell>
          <cell r="J36">
            <v>33461819.599999998</v>
          </cell>
          <cell r="K36">
            <v>34994514</v>
          </cell>
          <cell r="L36">
            <v>33723183.980000004</v>
          </cell>
          <cell r="M36">
            <v>37101158.420000002</v>
          </cell>
          <cell r="N36">
            <v>446111787.89999998</v>
          </cell>
        </row>
        <row r="38">
          <cell r="A38" t="str">
            <v>Base Rate Revenue</v>
          </cell>
        </row>
        <row r="39">
          <cell r="A39" t="str">
            <v>Residential</v>
          </cell>
          <cell r="B39">
            <v>27377893.329999998</v>
          </cell>
          <cell r="C39">
            <v>31383775.039999995</v>
          </cell>
          <cell r="D39">
            <v>31227434.469999999</v>
          </cell>
          <cell r="E39">
            <v>31536561.100000001</v>
          </cell>
          <cell r="F39">
            <v>27141929.000000004</v>
          </cell>
          <cell r="G39">
            <v>28216748.430000003</v>
          </cell>
          <cell r="H39">
            <v>29989909.73</v>
          </cell>
          <cell r="I39">
            <v>29781108.490000002</v>
          </cell>
          <cell r="J39">
            <v>25889634.260000005</v>
          </cell>
          <cell r="K39">
            <v>25893353.880000003</v>
          </cell>
          <cell r="L39">
            <v>24363548.300000004</v>
          </cell>
          <cell r="M39">
            <v>26191373.399999991</v>
          </cell>
          <cell r="N39">
            <v>338993269.43000001</v>
          </cell>
        </row>
        <row r="40">
          <cell r="A40" t="str">
            <v>Commercial</v>
          </cell>
          <cell r="B40">
            <v>54457548.090000004</v>
          </cell>
          <cell r="C40">
            <v>54580380.969999999</v>
          </cell>
          <cell r="D40">
            <v>55450243.729999997</v>
          </cell>
          <cell r="E40">
            <v>56225666.629999995</v>
          </cell>
          <cell r="F40">
            <v>50452817.390000001</v>
          </cell>
          <cell r="G40">
            <v>48058017.330000006</v>
          </cell>
          <cell r="H40">
            <v>50783019.720000014</v>
          </cell>
          <cell r="I40">
            <v>49143435.280000001</v>
          </cell>
          <cell r="J40">
            <v>46337613.010000013</v>
          </cell>
          <cell r="K40">
            <v>47989645.019999996</v>
          </cell>
          <cell r="L40">
            <v>48065219.609999999</v>
          </cell>
          <cell r="M40">
            <v>50314520.379999995</v>
          </cell>
          <cell r="N40">
            <v>611858127.15999997</v>
          </cell>
        </row>
        <row r="41">
          <cell r="A41" t="str">
            <v>Industrial</v>
          </cell>
          <cell r="B41">
            <v>8942969.6400000006</v>
          </cell>
          <cell r="C41">
            <v>8182897.4300000025</v>
          </cell>
          <cell r="D41">
            <v>8351898.7100000028</v>
          </cell>
          <cell r="E41">
            <v>9812792.0400000028</v>
          </cell>
          <cell r="F41">
            <v>7780762.0300000012</v>
          </cell>
          <cell r="G41">
            <v>7962999.1800000025</v>
          </cell>
          <cell r="H41">
            <v>8405072.5499999989</v>
          </cell>
          <cell r="I41">
            <v>9247257.799999997</v>
          </cell>
          <cell r="J41">
            <v>8822548.6499999985</v>
          </cell>
          <cell r="K41">
            <v>8952571.2499999981</v>
          </cell>
          <cell r="L41">
            <v>7937961.0199999996</v>
          </cell>
          <cell r="M41">
            <v>7376210.1400000006</v>
          </cell>
          <cell r="N41">
            <v>101775940.44</v>
          </cell>
        </row>
        <row r="42">
          <cell r="A42" t="str">
            <v>Street Lighting</v>
          </cell>
          <cell r="B42">
            <v>630729.45999999985</v>
          </cell>
          <cell r="C42">
            <v>630553.21</v>
          </cell>
          <cell r="D42">
            <v>658757.80000000005</v>
          </cell>
          <cell r="E42">
            <v>629285.86</v>
          </cell>
          <cell r="F42">
            <v>627791.77</v>
          </cell>
          <cell r="G42">
            <v>348345.50999999995</v>
          </cell>
          <cell r="H42">
            <v>911048.02000000014</v>
          </cell>
          <cell r="I42">
            <v>628131.2699999999</v>
          </cell>
          <cell r="J42">
            <v>625817.90999999992</v>
          </cell>
          <cell r="K42">
            <v>625290.77</v>
          </cell>
          <cell r="L42">
            <v>622475.95000000007</v>
          </cell>
          <cell r="M42">
            <v>596220.93999999994</v>
          </cell>
          <cell r="N42">
            <v>7534448.4700000007</v>
          </cell>
        </row>
        <row r="43">
          <cell r="A43" t="str">
            <v>Intradepartmental</v>
          </cell>
          <cell r="B43">
            <v>571907.9800000001</v>
          </cell>
          <cell r="C43">
            <v>638158.46999999986</v>
          </cell>
          <cell r="D43">
            <v>659482.65000000014</v>
          </cell>
          <cell r="E43">
            <v>661478.16</v>
          </cell>
          <cell r="F43">
            <v>592799.16000000015</v>
          </cell>
          <cell r="G43">
            <v>563655.34</v>
          </cell>
          <cell r="H43">
            <v>516526.44000000018</v>
          </cell>
          <cell r="I43">
            <v>494720.35</v>
          </cell>
          <cell r="J43">
            <v>405049.32999999984</v>
          </cell>
          <cell r="K43">
            <v>436806.08</v>
          </cell>
          <cell r="L43">
            <v>462772.47</v>
          </cell>
          <cell r="M43">
            <v>563624.04</v>
          </cell>
          <cell r="N43">
            <v>6566980.4699999997</v>
          </cell>
        </row>
        <row r="44">
          <cell r="A44" t="str">
            <v>Ultimate Customers</v>
          </cell>
          <cell r="B44">
            <v>91981048.5</v>
          </cell>
          <cell r="C44">
            <v>95415765.11999999</v>
          </cell>
          <cell r="D44">
            <v>96347817.359999999</v>
          </cell>
          <cell r="E44">
            <v>98865783.789999992</v>
          </cell>
          <cell r="F44">
            <v>86596099.349999994</v>
          </cell>
          <cell r="G44">
            <v>85149765.790000021</v>
          </cell>
          <cell r="H44">
            <v>90605576.460000008</v>
          </cell>
          <cell r="I44">
            <v>89294653.189999998</v>
          </cell>
          <cell r="J44">
            <v>82080663.160000011</v>
          </cell>
          <cell r="K44">
            <v>83897667</v>
          </cell>
          <cell r="L44">
            <v>81451977.349999994</v>
          </cell>
          <cell r="M44">
            <v>85041948.899999991</v>
          </cell>
          <cell r="N44">
            <v>1066728765.97</v>
          </cell>
        </row>
        <row r="46">
          <cell r="A46" t="str">
            <v>Other Electric Utilities</v>
          </cell>
        </row>
        <row r="47">
          <cell r="A47" t="str">
            <v xml:space="preserve">  Consumption</v>
          </cell>
          <cell r="B47">
            <v>377599000</v>
          </cell>
          <cell r="C47">
            <v>335876000</v>
          </cell>
          <cell r="D47">
            <v>269271000</v>
          </cell>
          <cell r="E47">
            <v>36284000</v>
          </cell>
          <cell r="F47">
            <v>53244000</v>
          </cell>
          <cell r="G47">
            <v>33169000</v>
          </cell>
          <cell r="H47">
            <v>23208000</v>
          </cell>
          <cell r="I47">
            <v>24235000</v>
          </cell>
          <cell r="J47">
            <v>65161000</v>
          </cell>
          <cell r="K47">
            <v>35118000</v>
          </cell>
          <cell r="L47">
            <v>73028000</v>
          </cell>
          <cell r="M47">
            <v>112447000</v>
          </cell>
          <cell r="N47">
            <v>1438640000</v>
          </cell>
        </row>
        <row r="49">
          <cell r="A49" t="str">
            <v xml:space="preserve">  Energy Sales</v>
          </cell>
          <cell r="B49">
            <v>15107092</v>
          </cell>
          <cell r="C49">
            <v>11680513.84</v>
          </cell>
          <cell r="D49">
            <v>9695613.4499999993</v>
          </cell>
          <cell r="E49">
            <v>850389.5</v>
          </cell>
          <cell r="F49">
            <v>1673867.5</v>
          </cell>
          <cell r="G49">
            <v>-364714</v>
          </cell>
          <cell r="H49">
            <v>2760406</v>
          </cell>
          <cell r="I49">
            <v>1410694.1</v>
          </cell>
          <cell r="J49">
            <v>3793276.69</v>
          </cell>
          <cell r="K49">
            <v>1476808.81</v>
          </cell>
          <cell r="L49">
            <v>4048252</v>
          </cell>
          <cell r="M49">
            <v>5698326.0600000005</v>
          </cell>
          <cell r="N49">
            <v>57830525.950000003</v>
          </cell>
        </row>
        <row r="50">
          <cell r="A50" t="str">
            <v xml:space="preserve">  Capacity Sales</v>
          </cell>
          <cell r="B50">
            <v>2126390</v>
          </cell>
          <cell r="C50">
            <v>2526358.34</v>
          </cell>
          <cell r="D50">
            <v>2075947.67</v>
          </cell>
          <cell r="E50">
            <v>-423987</v>
          </cell>
          <cell r="F50">
            <v>22955</v>
          </cell>
          <cell r="G50">
            <v>28660</v>
          </cell>
          <cell r="H50">
            <v>64560</v>
          </cell>
          <cell r="I50">
            <v>53316</v>
          </cell>
          <cell r="J50">
            <v>4226.5</v>
          </cell>
          <cell r="K50">
            <v>52083.5</v>
          </cell>
          <cell r="L50">
            <v>83504</v>
          </cell>
          <cell r="M50">
            <v>118169.5</v>
          </cell>
          <cell r="N50">
            <v>6732183.5099999998</v>
          </cell>
        </row>
        <row r="51">
          <cell r="A51" t="str">
            <v xml:space="preserve">  Total Revenue</v>
          </cell>
          <cell r="B51">
            <v>17233482</v>
          </cell>
          <cell r="C51">
            <v>14206872.18</v>
          </cell>
          <cell r="D51">
            <v>11771561.119999999</v>
          </cell>
          <cell r="E51">
            <v>426402.5</v>
          </cell>
          <cell r="F51">
            <v>1696822.5</v>
          </cell>
          <cell r="G51">
            <v>-336054</v>
          </cell>
          <cell r="H51">
            <v>2824966</v>
          </cell>
          <cell r="I51">
            <v>1464010.1</v>
          </cell>
          <cell r="J51">
            <v>3797503.19</v>
          </cell>
          <cell r="K51">
            <v>1528892.31</v>
          </cell>
          <cell r="L51">
            <v>4131756</v>
          </cell>
          <cell r="M51">
            <v>5816495.5600000005</v>
          </cell>
          <cell r="N51">
            <v>64562709.460000001</v>
          </cell>
        </row>
        <row r="53">
          <cell r="A53" t="str">
            <v>Total Consumption</v>
          </cell>
          <cell r="B53">
            <v>2349220599</v>
          </cell>
          <cell r="C53">
            <v>2262655274</v>
          </cell>
          <cell r="D53">
            <v>2241694331</v>
          </cell>
          <cell r="E53">
            <v>2068282648</v>
          </cell>
          <cell r="F53">
            <v>1867148094</v>
          </cell>
          <cell r="G53">
            <v>1946327221</v>
          </cell>
          <cell r="H53">
            <v>1867764061</v>
          </cell>
          <cell r="I53">
            <v>1891349367</v>
          </cell>
          <cell r="J53">
            <v>1738251980</v>
          </cell>
          <cell r="K53">
            <v>1784843700</v>
          </cell>
          <cell r="L53">
            <v>1759187199</v>
          </cell>
          <cell r="M53">
            <v>1967504921</v>
          </cell>
          <cell r="N53">
            <v>23744229395</v>
          </cell>
        </row>
        <row r="54">
          <cell r="A54" t="str">
            <v>Total Sales Revenue</v>
          </cell>
          <cell r="B54">
            <v>204609295.13999999</v>
          </cell>
          <cell r="C54">
            <v>204839231.28999999</v>
          </cell>
          <cell r="D54">
            <v>203903526.09000003</v>
          </cell>
          <cell r="E54">
            <v>197635329.28</v>
          </cell>
          <cell r="F54">
            <v>176570810.74000001</v>
          </cell>
          <cell r="G54">
            <v>176652042.60000002</v>
          </cell>
          <cell r="H54">
            <v>183836832.38999999</v>
          </cell>
          <cell r="I54">
            <v>180769360.33000001</v>
          </cell>
          <cell r="J54">
            <v>166743581.24000004</v>
          </cell>
          <cell r="K54">
            <v>170528050.63000003</v>
          </cell>
          <cell r="L54">
            <v>167275172.57999998</v>
          </cell>
          <cell r="M54">
            <v>179629875.44</v>
          </cell>
          <cell r="N54">
            <v>2212993107.75</v>
          </cell>
        </row>
        <row r="56">
          <cell r="A56" t="str">
            <v>Purpose of Enterprise /Miscellaneous Revenue</v>
          </cell>
        </row>
        <row r="57">
          <cell r="A57" t="str">
            <v xml:space="preserve">   Consumption</v>
          </cell>
          <cell r="B57">
            <v>29568955</v>
          </cell>
          <cell r="C57">
            <v>-2738899</v>
          </cell>
          <cell r="D57">
            <v>72614236</v>
          </cell>
          <cell r="E57">
            <v>19444211</v>
          </cell>
          <cell r="F57">
            <v>16105055</v>
          </cell>
          <cell r="G57">
            <v>25213322</v>
          </cell>
          <cell r="H57">
            <v>6803696</v>
          </cell>
          <cell r="I57">
            <v>10378184</v>
          </cell>
          <cell r="J57">
            <v>9815602</v>
          </cell>
          <cell r="K57">
            <v>10347885</v>
          </cell>
          <cell r="L57">
            <v>10473198</v>
          </cell>
          <cell r="M57">
            <v>13086124</v>
          </cell>
          <cell r="N57">
            <v>221111569</v>
          </cell>
        </row>
        <row r="58">
          <cell r="A58" t="str">
            <v xml:space="preserve">   Revenue</v>
          </cell>
          <cell r="B58">
            <v>2290.5700000000002</v>
          </cell>
          <cell r="C58">
            <v>2170.7199999999998</v>
          </cell>
          <cell r="D58">
            <v>2290.5700000000002</v>
          </cell>
          <cell r="E58">
            <v>2170.7199999999998</v>
          </cell>
          <cell r="F58">
            <v>431936</v>
          </cell>
          <cell r="G58">
            <v>4461.29</v>
          </cell>
          <cell r="H58">
            <v>2260.5700000000002</v>
          </cell>
          <cell r="I58">
            <v>445125.72</v>
          </cell>
          <cell r="J58">
            <v>297917.57</v>
          </cell>
          <cell r="K58">
            <v>200929.03</v>
          </cell>
          <cell r="L58">
            <v>179439.44</v>
          </cell>
          <cell r="M58">
            <v>1757079.9</v>
          </cell>
          <cell r="N58">
            <v>3328072.0999999996</v>
          </cell>
        </row>
        <row r="63">
          <cell r="N63">
            <v>38058.34898599537</v>
          </cell>
        </row>
      </sheetData>
      <sheetData sheetId="5" refreshError="1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Scale"/>
      <sheetName val="Principal Schedule"/>
      <sheetName val="Bond Genco"/>
      <sheetName val="Bond Transco"/>
      <sheetName val="Bond Disco"/>
      <sheetName val="New Bond Proceed"/>
      <sheetName val="Public Benefit"/>
      <sheetName val="SCPPA DEBT SERVICE"/>
      <sheetName val="Aggregate Debt Service "/>
      <sheetName val="Current Debts Detail"/>
      <sheetName val="Refunded Bonds"/>
      <sheetName val="Current DWP Debt Services"/>
      <sheetName val="Restructing Bond issues"/>
      <sheetName val="IPA_investment"/>
      <sheetName val="IPA Debt Service"/>
      <sheetName val="RATING AGENCY"/>
      <sheetName val="T &amp; D REV. REQ."/>
      <sheetName val="graphs"/>
      <sheetName val="SELL , OUT,WROFF"/>
      <sheetName val="GEN CO FIN STAT"/>
      <sheetName val="TRANSCO FIN ST"/>
      <sheetName val="DISCO FIN ST"/>
      <sheetName val="Bond Sizing"/>
      <sheetName val="BOND_CT_PAY"/>
      <sheetName val="Amortization Schedule"/>
      <sheetName val="RATIO CALCULATION"/>
      <sheetName val="Depreciation"/>
      <sheetName val="CWIP"/>
      <sheetName val="Other Income"/>
      <sheetName val="Department Debt"/>
      <sheetName val="Cash Flow Statement"/>
      <sheetName val="DRTF"/>
      <sheetName val="OPERATING RESULT"/>
      <sheetName val="SOURCE OF FUNDS"/>
      <sheetName val="Balance Sheet"/>
      <sheetName val="Income Statement"/>
      <sheetName val="SUMMARY REPORT"/>
      <sheetName val="Monthly Income(04-05)  Budget"/>
      <sheetName val="Monthly Income(03-04)"/>
      <sheetName val="Monthly IncomStatement(02-03)"/>
      <sheetName val="Monthly Income Statement(01-02)"/>
      <sheetName val="Monthly Income Statement(00-01)"/>
      <sheetName val="Summary_Pie Charts"/>
      <sheetName val="Revenue Summary"/>
      <sheetName val="Revenue Calculation"/>
      <sheetName val="Base Rate"/>
      <sheetName val="Sales &amp; DSM"/>
      <sheetName val="GEN_COSTS"/>
      <sheetName val="Cover Sheet"/>
      <sheetName val="RPS Revenue"/>
      <sheetName val="interpara"/>
      <sheetName val="Diag_Print"/>
      <sheetName val="Diag_RateCap"/>
      <sheetName val="Diag_Pv"/>
      <sheetName val="Diag_Gen"/>
      <sheetName val="Diag_Dist"/>
      <sheetName val="Diag_Trans"/>
      <sheetName val="Diag_Stranded"/>
      <sheetName val="Diag_Asset"/>
      <sheetName val="Diag_MaintECA"/>
      <sheetName val="Diag_planopt"/>
      <sheetName val="Diag_Bond"/>
      <sheetName val="Diag_CovRatio"/>
      <sheetName val="Diag_DebtRatio"/>
      <sheetName val="Diag_City"/>
      <sheetName val="Diag_ResRate"/>
      <sheetName val="Diag_A1Rate"/>
      <sheetName val="Diag_A2Rate"/>
      <sheetName val="Diag_A3Rate"/>
      <sheetName val="Diag_Escl"/>
      <sheetName val="Diag_FinRate"/>
      <sheetName val="Diag_CTCTime"/>
      <sheetName val="Diag_Allocate"/>
      <sheetName val="Diag_Debt"/>
      <sheetName val="Diag_EnfCov"/>
      <sheetName val="Diag_EnfDebt"/>
      <sheetName val="Diag_EnfCity"/>
      <sheetName val="Deferred Revenue"/>
      <sheetName val="STUDY PARAMETERS"/>
      <sheetName val="Instruction"/>
      <sheetName val="SCENARIO"/>
      <sheetName val="New Input Data"/>
      <sheetName val="INPUT DATA"/>
      <sheetName val="M_Input_data"/>
      <sheetName val="Module1"/>
      <sheetName val="Module3"/>
      <sheetName val="Module2"/>
      <sheetName val="Test"/>
      <sheetName val="Monthly Income(04-05)"/>
      <sheetName val="Revenue Actuals 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7d"/>
      <sheetName val="Form 2.1"/>
      <sheetName val="Form 2.2 (Nominal)"/>
      <sheetName val="Form 2.2"/>
      <sheetName val="Form 2.3"/>
      <sheetName val="Form 3.1a"/>
      <sheetName val="Form 3.1b"/>
      <sheetName val="Form 3.1c"/>
      <sheetName val="Form 3.2"/>
      <sheetName val="Form 3.3"/>
      <sheetName val="Form 3.4"/>
      <sheetName val="Form 7"/>
      <sheetName val="Form 8.1a (IOU)"/>
      <sheetName val="Form 8.1a (POU-Nominal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(2)"/>
      <sheetName val="Analysis OV-UN WQ &amp; DSM"/>
      <sheetName val="Analysis"/>
      <sheetName val="Sch 1 - Fuel &amp; Purchased Po (2)"/>
      <sheetName val="FYTD Test-Actual"/>
      <sheetName val="FYTD Test-Updated"/>
      <sheetName val="Acc Unbilled Rev (2)"/>
      <sheetName val="October 2006"/>
      <sheetName val="Correct Oct 2006"/>
      <sheetName val="November 06"/>
      <sheetName val="November 06 (2)"/>
      <sheetName val="December 06"/>
      <sheetName val="2Q-07"/>
      <sheetName val="January 07"/>
      <sheetName val="February 07"/>
      <sheetName val="March 07"/>
      <sheetName val="3Q-07"/>
      <sheetName val="3Q-07 (071607)"/>
      <sheetName val="April 07"/>
      <sheetName val="May 07"/>
      <sheetName val="June 07"/>
      <sheetName val="June 1-6"/>
      <sheetName val="June 2-6"/>
      <sheetName val="June 3-6"/>
      <sheetName val="4Q-07"/>
      <sheetName val="Jul07"/>
      <sheetName val="Aug07"/>
      <sheetName val="Sept07"/>
      <sheetName val="1Q-08"/>
      <sheetName val="Oct07"/>
      <sheetName val="Nov07"/>
      <sheetName val="Dec07"/>
      <sheetName val="2Q-08"/>
      <sheetName val="Jan08"/>
      <sheetName val="Feb08"/>
      <sheetName val="Mar08"/>
      <sheetName val="May08SA"/>
      <sheetName val="For Budget Grp"/>
      <sheetName val="June08 Prelim"/>
      <sheetName val="June08 (1-6)"/>
      <sheetName val="June08 (2-6)"/>
      <sheetName val="June08 (3-6)"/>
      <sheetName val="ECA Variance thru June08 2-6"/>
      <sheetName val="Energy Efficiency"/>
      <sheetName val="Acc Unbilled Rev"/>
      <sheetName val="Sch A-ECA"/>
      <sheetName val="Sch 1 - Fuel &amp; PurchPower"/>
      <sheetName val="Fuel &amp; PurchPower Detail"/>
      <sheetName val="Fuel &amp; PurchPower 1stQtr"/>
      <sheetName val="Fuel &amp; PurchPower 2nd Qtr"/>
      <sheetName val="Sch 2 - RPS O&amp;M "/>
      <sheetName val="RPS O&amp;M Screenshots"/>
      <sheetName val="Sch 3 - Depreciation Summary"/>
      <sheetName val="Sch 4 - Bad Debt &amp; Settlements"/>
      <sheetName val="Sch 5 - C&amp;E Summary"/>
      <sheetName val="Sch 6 - Retail Cust (Praxair)"/>
      <sheetName val="Praxair Screenshots"/>
      <sheetName val="Sheet1"/>
      <sheetName val="Sch 7 - OEU"/>
      <sheetName val="Sch 8 - Hyperion Contract"/>
      <sheetName val="Sch 9 - LS1 &amp; CTC"/>
      <sheetName val="Sch 10 - DSM"/>
      <sheetName val="June 06 (2-6)"/>
      <sheetName val="Accrual-Jun06"/>
      <sheetName val="June 06"/>
      <sheetName val="May 06"/>
      <sheetName val="Apr 06"/>
      <sheetName val="Mar 06"/>
      <sheetName val="Feb 06"/>
      <sheetName val="Jan 06"/>
      <sheetName val="Acct 139 Balance"/>
      <sheetName val="Dec 05"/>
      <sheetName val="Nov 05"/>
      <sheetName val="Oct 05"/>
      <sheetName val="Sept 05"/>
      <sheetName val="August 05"/>
      <sheetName val="July   05"/>
      <sheetName val="June 05 - 3-6"/>
      <sheetName val="Accrual-Jun05"/>
      <sheetName val="June 05"/>
      <sheetName val="May 05"/>
      <sheetName val="April 05"/>
      <sheetName val="Accrual-Jun04"/>
      <sheetName val="Accrual-Jun03"/>
      <sheetName val="March 05"/>
      <sheetName val="February 05"/>
      <sheetName val="January 05"/>
      <sheetName val="December 04"/>
      <sheetName val="November 04"/>
      <sheetName val="October 04"/>
      <sheetName val="September 04"/>
      <sheetName val="August 04"/>
      <sheetName val="July 04"/>
      <sheetName val="Jun04 - 6-6"/>
      <sheetName val="Jun04 - 5-6"/>
      <sheetName val="Jun04 - 4-6 "/>
      <sheetName val="Jun04 - 4-6 OV-UN WQ&amp;DSM"/>
      <sheetName val="Jun04 - 4-6"/>
      <sheetName val="Jun04 - 3-6"/>
      <sheetName val="Jun04 - 2-6"/>
      <sheetName val="June 04 "/>
      <sheetName val="May 04"/>
      <sheetName val="April 04"/>
      <sheetName val="3rd Qtr-04"/>
      <sheetName val="March 04"/>
      <sheetName val="February 04"/>
      <sheetName val="January 04"/>
      <sheetName val="2nd Qtr-04"/>
      <sheetName val="December 03"/>
      <sheetName val="November 03"/>
      <sheetName val="October 03"/>
      <sheetName val="1st Qtr-04"/>
      <sheetName val="September 03"/>
      <sheetName val="August 03"/>
      <sheetName val="July 03"/>
      <sheetName val="Jun 03 (4-6)"/>
      <sheetName val="Jun 03 (3-6)"/>
      <sheetName val="Jun 03 (2-6)"/>
      <sheetName val="June 03"/>
      <sheetName val="May 03"/>
      <sheetName val="Apr 03"/>
      <sheetName val="3rd Qtr-03"/>
      <sheetName val="Mar 03"/>
      <sheetName val="Feb 03"/>
      <sheetName val="Jan 03"/>
      <sheetName val="2nd Qtr -02"/>
      <sheetName val="Dec 02"/>
      <sheetName val="Nov 02"/>
      <sheetName val="Oct 02"/>
      <sheetName val="1st Qtr-02"/>
      <sheetName val="Sep 02"/>
      <sheetName val="Aug02"/>
      <sheetName val="July02 -Corrected"/>
      <sheetName val="July02"/>
      <sheetName val="Qtr4- Jun 02 (3-6)REVISED AMTS"/>
      <sheetName val="Qtr4- Jun 02 (2-6) "/>
      <sheetName val="Accrual-Jun02"/>
      <sheetName val="Qtr4-Jun02 (1-6)"/>
      <sheetName val="June02"/>
      <sheetName val="May 02"/>
      <sheetName val="Apr02"/>
      <sheetName val="Qtr3"/>
      <sheetName val="Mar02"/>
      <sheetName val="Feb02"/>
      <sheetName val="Jan02"/>
      <sheetName val="Qtr2"/>
      <sheetName val="Dec01"/>
      <sheetName val="Nov01"/>
      <sheetName val="Oct01"/>
      <sheetName val="Qtr1"/>
      <sheetName val="Sep01"/>
      <sheetName val="June01"/>
      <sheetName val="Accrual-Jun01"/>
      <sheetName val="June00"/>
      <sheetName val="Accrual-Jun00"/>
      <sheetName val="Dist.of 6135"/>
      <sheetName val="WQ UnderRecovery"/>
      <sheetName val="ACTUAL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">
          <cell r="A1" t="str">
            <v>Energy Services</v>
          </cell>
        </row>
        <row r="2">
          <cell r="A2" t="str">
            <v>C&amp;E Summary - Actual, Los Angeles &amp; Owens Valley</v>
          </cell>
        </row>
        <row r="3">
          <cell r="A3" t="str">
            <v>Fiscal Year 2006/07</v>
          </cell>
        </row>
        <row r="4">
          <cell r="M4" t="str">
            <v>Prelim (Revised)</v>
          </cell>
        </row>
        <row r="5">
          <cell r="B5">
            <v>38904</v>
          </cell>
          <cell r="C5">
            <v>38935</v>
          </cell>
          <cell r="D5">
            <v>38966</v>
          </cell>
          <cell r="E5">
            <v>38997</v>
          </cell>
          <cell r="F5">
            <v>39028</v>
          </cell>
          <cell r="G5">
            <v>39059</v>
          </cell>
          <cell r="H5">
            <v>39090</v>
          </cell>
          <cell r="I5">
            <v>39121</v>
          </cell>
          <cell r="J5">
            <v>39152</v>
          </cell>
          <cell r="K5">
            <v>39183</v>
          </cell>
          <cell r="L5">
            <v>39214</v>
          </cell>
          <cell r="M5">
            <v>39245</v>
          </cell>
          <cell r="N5" t="str">
            <v>Oct 2006 thru
Current Month</v>
          </cell>
        </row>
        <row r="6">
          <cell r="A6" t="str">
            <v>Consumption</v>
          </cell>
        </row>
        <row r="7">
          <cell r="A7" t="str">
            <v>Residential</v>
          </cell>
          <cell r="B7">
            <v>700470843</v>
          </cell>
          <cell r="C7">
            <v>843392817</v>
          </cell>
          <cell r="D7">
            <v>763794775</v>
          </cell>
          <cell r="E7">
            <v>677371307</v>
          </cell>
          <cell r="F7">
            <v>558389578</v>
          </cell>
          <cell r="G7">
            <v>598958939</v>
          </cell>
          <cell r="H7">
            <v>646715516</v>
          </cell>
          <cell r="I7">
            <v>662033255</v>
          </cell>
          <cell r="J7">
            <v>560887001</v>
          </cell>
          <cell r="K7">
            <v>552003550</v>
          </cell>
          <cell r="L7">
            <v>501800728</v>
          </cell>
          <cell r="M7">
            <v>569914363</v>
          </cell>
          <cell r="N7">
            <v>5328074237</v>
          </cell>
        </row>
        <row r="8">
          <cell r="A8" t="str">
            <v>Commercial</v>
          </cell>
          <cell r="B8">
            <v>1285466369</v>
          </cell>
          <cell r="C8">
            <v>1302842745</v>
          </cell>
          <cell r="D8">
            <v>1265436249</v>
          </cell>
          <cell r="E8">
            <v>1214528065</v>
          </cell>
          <cell r="F8">
            <v>1168653377</v>
          </cell>
          <cell r="G8">
            <v>1160907828</v>
          </cell>
          <cell r="H8">
            <v>1094753319</v>
          </cell>
          <cell r="I8">
            <v>1047556370</v>
          </cell>
          <cell r="J8">
            <v>1076733372</v>
          </cell>
          <cell r="K8">
            <v>1077485817</v>
          </cell>
          <cell r="L8">
            <v>1120794703</v>
          </cell>
          <cell r="M8">
            <v>1131008921</v>
          </cell>
          <cell r="N8">
            <v>10092421772</v>
          </cell>
        </row>
        <row r="9">
          <cell r="A9" t="str">
            <v>Industrial</v>
          </cell>
          <cell r="B9">
            <v>208998387</v>
          </cell>
          <cell r="C9">
            <v>204768046</v>
          </cell>
          <cell r="D9">
            <v>233308395</v>
          </cell>
          <cell r="E9">
            <v>202917521</v>
          </cell>
          <cell r="F9">
            <v>187337076</v>
          </cell>
          <cell r="G9">
            <v>166502296</v>
          </cell>
          <cell r="H9">
            <v>203657906</v>
          </cell>
          <cell r="I9">
            <v>187649415</v>
          </cell>
          <cell r="J9">
            <v>175154075</v>
          </cell>
          <cell r="K9">
            <v>185937127</v>
          </cell>
          <cell r="L9">
            <v>186693009</v>
          </cell>
          <cell r="M9">
            <v>189801489</v>
          </cell>
          <cell r="N9">
            <v>1685649914</v>
          </cell>
        </row>
        <row r="10">
          <cell r="A10" t="str">
            <v>Street Lighting</v>
          </cell>
          <cell r="B10">
            <v>24634815</v>
          </cell>
          <cell r="C10">
            <v>23258941</v>
          </cell>
          <cell r="D10">
            <v>24665862</v>
          </cell>
          <cell r="E10">
            <v>24844475</v>
          </cell>
          <cell r="F10">
            <v>24321048</v>
          </cell>
          <cell r="G10">
            <v>24010660</v>
          </cell>
          <cell r="H10">
            <v>24517204</v>
          </cell>
          <cell r="I10">
            <v>24036863</v>
          </cell>
          <cell r="J10">
            <v>24577295</v>
          </cell>
          <cell r="K10">
            <v>24418696</v>
          </cell>
          <cell r="L10">
            <v>24622230</v>
          </cell>
          <cell r="M10">
            <v>24489836</v>
          </cell>
          <cell r="N10">
            <v>219838307</v>
          </cell>
        </row>
        <row r="11">
          <cell r="A11" t="str">
            <v>Intradepartmental</v>
          </cell>
          <cell r="B11">
            <v>14059491</v>
          </cell>
          <cell r="C11">
            <v>15945670</v>
          </cell>
          <cell r="D11">
            <v>17833945</v>
          </cell>
          <cell r="E11">
            <v>16914581</v>
          </cell>
          <cell r="F11">
            <v>14153054</v>
          </cell>
          <cell r="G11">
            <v>8761849</v>
          </cell>
          <cell r="H11">
            <v>13039381</v>
          </cell>
          <cell r="I11">
            <v>11137819</v>
          </cell>
          <cell r="J11">
            <v>14177963</v>
          </cell>
          <cell r="K11">
            <v>12869512</v>
          </cell>
          <cell r="L11">
            <v>15912626</v>
          </cell>
          <cell r="M11">
            <v>16823631</v>
          </cell>
          <cell r="N11">
            <v>123790416</v>
          </cell>
        </row>
        <row r="12">
          <cell r="A12" t="str">
            <v>Outdoor Area Lighting</v>
          </cell>
        </row>
        <row r="13">
          <cell r="A13" t="str">
            <v>Ultimate Customers</v>
          </cell>
          <cell r="B13">
            <v>2233629905</v>
          </cell>
          <cell r="C13">
            <v>2390208219</v>
          </cell>
          <cell r="D13">
            <v>2305039226</v>
          </cell>
          <cell r="E13">
            <v>2136575949</v>
          </cell>
          <cell r="F13">
            <v>1952854133</v>
          </cell>
          <cell r="G13">
            <v>1959141572</v>
          </cell>
          <cell r="H13">
            <v>1982683326</v>
          </cell>
          <cell r="I13">
            <v>1932413722</v>
          </cell>
          <cell r="J13">
            <v>1851529706</v>
          </cell>
          <cell r="K13">
            <v>1852714702</v>
          </cell>
          <cell r="L13">
            <v>1849823296</v>
          </cell>
          <cell r="M13">
            <v>1932038240</v>
          </cell>
          <cell r="N13">
            <v>17449774646</v>
          </cell>
        </row>
        <row r="15">
          <cell r="A15" t="str">
            <v>Total Revenue</v>
          </cell>
        </row>
        <row r="16">
          <cell r="A16" t="str">
            <v>Residential</v>
          </cell>
          <cell r="B16">
            <v>71733258</v>
          </cell>
          <cell r="C16">
            <v>86394262.099999994</v>
          </cell>
          <cell r="D16">
            <v>78357136.120000005</v>
          </cell>
          <cell r="E16">
            <v>69362930.170000002</v>
          </cell>
          <cell r="F16">
            <v>57512082.109999999</v>
          </cell>
          <cell r="G16">
            <v>61404983.289999999</v>
          </cell>
          <cell r="H16">
            <v>66922801.829999998</v>
          </cell>
          <cell r="I16">
            <v>68730804.340000004</v>
          </cell>
          <cell r="J16">
            <v>58402527.32</v>
          </cell>
          <cell r="K16">
            <v>57463583.280000001</v>
          </cell>
          <cell r="L16">
            <v>53717101.039999999</v>
          </cell>
          <cell r="M16">
            <v>58618698.75</v>
          </cell>
          <cell r="N16">
            <v>552135512.13000011</v>
          </cell>
        </row>
        <row r="17">
          <cell r="A17" t="str">
            <v>Commercial</v>
          </cell>
          <cell r="B17">
            <v>122108952.70999999</v>
          </cell>
          <cell r="C17">
            <v>124301214.08</v>
          </cell>
          <cell r="D17">
            <v>121782879.94</v>
          </cell>
          <cell r="E17">
            <v>118017946.62</v>
          </cell>
          <cell r="F17">
            <v>113412110.68000001</v>
          </cell>
          <cell r="G17">
            <v>110735850.95</v>
          </cell>
          <cell r="H17">
            <v>106730735.84</v>
          </cell>
          <cell r="I17">
            <v>104020336.8</v>
          </cell>
          <cell r="J17">
            <v>106097326.53</v>
          </cell>
          <cell r="K17">
            <v>106573767.55</v>
          </cell>
          <cell r="L17">
            <v>110417237.08999999</v>
          </cell>
          <cell r="M17">
            <v>113173925.41999999</v>
          </cell>
          <cell r="N17">
            <v>989179237.4799999</v>
          </cell>
        </row>
        <row r="18">
          <cell r="A18" t="str">
            <v>Industrial</v>
          </cell>
          <cell r="B18">
            <v>17774219.640000001</v>
          </cell>
          <cell r="C18">
            <v>18234894.829999998</v>
          </cell>
          <cell r="D18">
            <v>19800978.07</v>
          </cell>
          <cell r="E18">
            <v>17618291.039999999</v>
          </cell>
          <cell r="F18">
            <v>16799760.5</v>
          </cell>
          <cell r="G18">
            <v>14898092.020000001</v>
          </cell>
          <cell r="H18">
            <v>17886275.989999998</v>
          </cell>
          <cell r="I18">
            <v>16900525.669999998</v>
          </cell>
          <cell r="J18">
            <v>16119617.040000001</v>
          </cell>
          <cell r="K18">
            <v>16736249.800000001</v>
          </cell>
          <cell r="L18">
            <v>17045894.120000001</v>
          </cell>
          <cell r="M18">
            <v>16713714.299999999</v>
          </cell>
          <cell r="N18">
            <v>150718420.48000002</v>
          </cell>
        </row>
        <row r="19">
          <cell r="A19" t="str">
            <v>Street Lighting</v>
          </cell>
          <cell r="B19">
            <v>1540568.89</v>
          </cell>
          <cell r="C19">
            <v>1256162.31</v>
          </cell>
          <cell r="D19">
            <v>1238024.28</v>
          </cell>
          <cell r="E19">
            <v>1379454.08</v>
          </cell>
          <cell r="F19">
            <v>1530170.72</v>
          </cell>
          <cell r="G19">
            <v>709046.73</v>
          </cell>
          <cell r="H19">
            <v>1219898.73</v>
          </cell>
          <cell r="I19">
            <v>1232108.21</v>
          </cell>
          <cell r="J19">
            <v>1231350.9099999999</v>
          </cell>
          <cell r="K19">
            <v>1236868.81</v>
          </cell>
          <cell r="L19">
            <v>1251302.07</v>
          </cell>
          <cell r="M19">
            <v>1252836.8700000001</v>
          </cell>
          <cell r="N19">
            <v>11043037.129999999</v>
          </cell>
        </row>
        <row r="20">
          <cell r="A20" t="str">
            <v>Intradepartmental</v>
          </cell>
          <cell r="B20">
            <v>1303385.72</v>
          </cell>
          <cell r="C20">
            <v>1505567.47</v>
          </cell>
          <cell r="D20">
            <v>1617712.09</v>
          </cell>
          <cell r="E20">
            <v>1524828.83</v>
          </cell>
          <cell r="F20">
            <v>1427236.14</v>
          </cell>
          <cell r="G20">
            <v>1050529.29</v>
          </cell>
          <cell r="H20">
            <v>1392517.27</v>
          </cell>
          <cell r="I20">
            <v>1223755.93</v>
          </cell>
          <cell r="J20">
            <v>1372451.41</v>
          </cell>
          <cell r="K20">
            <v>1309368.8</v>
          </cell>
          <cell r="L20">
            <v>1539769.56</v>
          </cell>
          <cell r="M20">
            <v>1605190.88</v>
          </cell>
          <cell r="N20">
            <v>12445648.109999999</v>
          </cell>
        </row>
        <row r="21">
          <cell r="A21" t="str">
            <v>Outdoor Area Lighting</v>
          </cell>
        </row>
        <row r="22">
          <cell r="A22" t="str">
            <v>Ultimate Customers</v>
          </cell>
          <cell r="B22">
            <v>214460384.95999995</v>
          </cell>
          <cell r="C22">
            <v>231692100.78999999</v>
          </cell>
          <cell r="D22">
            <v>222796730.5</v>
          </cell>
          <cell r="E22">
            <v>207903450.74000004</v>
          </cell>
          <cell r="F22">
            <v>190681360.15000001</v>
          </cell>
          <cell r="G22">
            <v>188798502.28</v>
          </cell>
          <cell r="H22">
            <v>194152229.66000003</v>
          </cell>
          <cell r="I22">
            <v>192107530.94999999</v>
          </cell>
          <cell r="J22">
            <v>183223273.20999998</v>
          </cell>
          <cell r="K22">
            <v>183319838.24000001</v>
          </cell>
          <cell r="L22">
            <v>183971303.88</v>
          </cell>
          <cell r="M22">
            <v>191364366.22</v>
          </cell>
          <cell r="N22">
            <v>1715521855.3300002</v>
          </cell>
        </row>
        <row r="24">
          <cell r="A24" t="str">
            <v>ECAF Revenue</v>
          </cell>
        </row>
        <row r="25">
          <cell r="A25" t="str">
            <v>Residential</v>
          </cell>
          <cell r="B25">
            <v>20325192.25</v>
          </cell>
          <cell r="C25">
            <v>24802079.739999998</v>
          </cell>
          <cell r="D25">
            <v>22474634.100000001</v>
          </cell>
          <cell r="E25">
            <v>20066878.850000001</v>
          </cell>
          <cell r="F25">
            <v>16829374.520000003</v>
          </cell>
          <cell r="G25">
            <v>18124749.600000001</v>
          </cell>
          <cell r="H25">
            <v>19813935.900000002</v>
          </cell>
          <cell r="I25">
            <v>20596800.5</v>
          </cell>
          <cell r="J25">
            <v>17606282.82</v>
          </cell>
          <cell r="K25">
            <v>17460228.800000001</v>
          </cell>
          <cell r="L25">
            <v>16480696.76</v>
          </cell>
          <cell r="M25">
            <v>18101431.16</v>
          </cell>
          <cell r="N25">
            <v>165080378.91</v>
          </cell>
        </row>
        <row r="26">
          <cell r="A26" t="str">
            <v>Commercial</v>
          </cell>
          <cell r="B26">
            <v>37669707.369999997</v>
          </cell>
          <cell r="C26">
            <v>38193984.020000003</v>
          </cell>
          <cell r="D26">
            <v>37062818.700000003</v>
          </cell>
          <cell r="E26">
            <v>36191594.740000002</v>
          </cell>
          <cell r="F26">
            <v>35444661.600000001</v>
          </cell>
          <cell r="G26">
            <v>35480172.480000004</v>
          </cell>
          <cell r="H26">
            <v>33802731.579999998</v>
          </cell>
          <cell r="I26">
            <v>32832038.560000002</v>
          </cell>
          <cell r="J26">
            <v>33792453.280000001</v>
          </cell>
          <cell r="K26">
            <v>34306755.149999999</v>
          </cell>
          <cell r="L26">
            <v>35885488.260000005</v>
          </cell>
          <cell r="M26">
            <v>37001283.980000004</v>
          </cell>
          <cell r="N26">
            <v>314737179.63000005</v>
          </cell>
        </row>
        <row r="27">
          <cell r="A27" t="str">
            <v>Industrial</v>
          </cell>
          <cell r="B27">
            <v>4470740.6500000004</v>
          </cell>
          <cell r="C27">
            <v>4703089.04</v>
          </cell>
          <cell r="D27">
            <v>4766022.1900000004</v>
          </cell>
          <cell r="E27">
            <v>4322488.08</v>
          </cell>
          <cell r="F27">
            <v>4294842.22</v>
          </cell>
          <cell r="G27">
            <v>4060085.5</v>
          </cell>
          <cell r="H27">
            <v>4380145.58</v>
          </cell>
          <cell r="I27">
            <v>4185589.24</v>
          </cell>
          <cell r="J27">
            <v>4613054.1100000003</v>
          </cell>
          <cell r="K27">
            <v>4791958.49</v>
          </cell>
          <cell r="L27">
            <v>5004049.7300000004</v>
          </cell>
          <cell r="M27">
            <v>5089569.63</v>
          </cell>
          <cell r="N27">
            <v>40741782.580000006</v>
          </cell>
        </row>
        <row r="28">
          <cell r="A28" t="str">
            <v>Street Lighting</v>
          </cell>
          <cell r="B28">
            <v>530429.88</v>
          </cell>
          <cell r="C28">
            <v>490101.76000000001</v>
          </cell>
          <cell r="D28">
            <v>535716.87</v>
          </cell>
          <cell r="E28">
            <v>554407.25</v>
          </cell>
          <cell r="F28">
            <v>525533.31000000006</v>
          </cell>
          <cell r="G28">
            <v>535917.31999999995</v>
          </cell>
          <cell r="H28">
            <v>549836.34</v>
          </cell>
          <cell r="I28">
            <v>562002.82999999996</v>
          </cell>
          <cell r="J28">
            <v>563455.93000000005</v>
          </cell>
          <cell r="K28">
            <v>569171.34</v>
          </cell>
          <cell r="L28">
            <v>582454.76</v>
          </cell>
          <cell r="M28">
            <v>583799.79</v>
          </cell>
          <cell r="N28">
            <v>5026578.87</v>
          </cell>
        </row>
        <row r="29">
          <cell r="A29" t="str">
            <v>Intradepartmental</v>
          </cell>
          <cell r="B29">
            <v>394384.11</v>
          </cell>
          <cell r="C29">
            <v>455725.21</v>
          </cell>
          <cell r="D29">
            <v>507739.57</v>
          </cell>
          <cell r="E29">
            <v>491243.84</v>
          </cell>
          <cell r="F29">
            <v>417023.63</v>
          </cell>
          <cell r="G29">
            <v>331955.57</v>
          </cell>
          <cell r="H29">
            <v>401101.55</v>
          </cell>
          <cell r="I29">
            <v>348481.42</v>
          </cell>
          <cell r="J29">
            <v>443974.57</v>
          </cell>
          <cell r="K29">
            <v>409564.33</v>
          </cell>
          <cell r="L29">
            <v>514362.13</v>
          </cell>
          <cell r="M29">
            <v>543971.6</v>
          </cell>
          <cell r="N29">
            <v>3901678.64</v>
          </cell>
        </row>
        <row r="30">
          <cell r="A30" t="str">
            <v>Outdoor Area Lighting</v>
          </cell>
        </row>
        <row r="31">
          <cell r="A31" t="str">
            <v>Ultimate Customers</v>
          </cell>
          <cell r="B31">
            <v>63390454.259999998</v>
          </cell>
          <cell r="C31">
            <v>68644979.770000011</v>
          </cell>
          <cell r="D31">
            <v>65346931.43</v>
          </cell>
          <cell r="E31">
            <v>61626612.760000005</v>
          </cell>
          <cell r="F31">
            <v>57511435.280000009</v>
          </cell>
          <cell r="G31">
            <v>58532880.470000006</v>
          </cell>
          <cell r="H31">
            <v>58947750.950000003</v>
          </cell>
          <cell r="I31">
            <v>58524912.550000004</v>
          </cell>
          <cell r="J31">
            <v>57019220.710000001</v>
          </cell>
          <cell r="K31">
            <v>57537678.110000007</v>
          </cell>
          <cell r="L31">
            <v>58467051.640000001</v>
          </cell>
          <cell r="M31">
            <v>61320056.160000004</v>
          </cell>
          <cell r="N31">
            <v>529487598.63000005</v>
          </cell>
        </row>
        <row r="33">
          <cell r="A33" t="str">
            <v>ECA-Base Rates</v>
          </cell>
        </row>
        <row r="34">
          <cell r="A34" t="str">
            <v>Residential</v>
          </cell>
          <cell r="B34">
            <v>14009416.859999999</v>
          </cell>
          <cell r="C34">
            <v>16867856.34</v>
          </cell>
          <cell r="D34">
            <v>15275895.5</v>
          </cell>
          <cell r="E34">
            <v>13547426.140000001</v>
          </cell>
          <cell r="F34">
            <v>11167791.560000001</v>
          </cell>
          <cell r="G34">
            <v>11979178.779999999</v>
          </cell>
          <cell r="H34">
            <v>12934310.32</v>
          </cell>
          <cell r="I34">
            <v>13240665.1</v>
          </cell>
          <cell r="J34">
            <v>11217740.02</v>
          </cell>
          <cell r="K34">
            <v>11040071</v>
          </cell>
          <cell r="L34">
            <v>10036014.560000001</v>
          </cell>
          <cell r="M34">
            <v>11398287.26</v>
          </cell>
          <cell r="N34">
            <v>106561484.74000001</v>
          </cell>
        </row>
        <row r="35">
          <cell r="A35" t="str">
            <v>Commercial</v>
          </cell>
          <cell r="B35">
            <v>25709327.379999999</v>
          </cell>
          <cell r="C35">
            <v>26056854.899999999</v>
          </cell>
          <cell r="D35">
            <v>25308724.98</v>
          </cell>
          <cell r="E35">
            <v>24290561.300000001</v>
          </cell>
          <cell r="F35">
            <v>23373067.539999999</v>
          </cell>
          <cell r="G35">
            <v>23218156.559999999</v>
          </cell>
          <cell r="H35">
            <v>21895066.379999999</v>
          </cell>
          <cell r="I35">
            <v>20951127.399999999</v>
          </cell>
          <cell r="J35">
            <v>21534667.440000001</v>
          </cell>
          <cell r="K35">
            <v>21549716.34</v>
          </cell>
          <cell r="L35">
            <v>22415894.059999999</v>
          </cell>
          <cell r="M35">
            <v>22620178.420000002</v>
          </cell>
          <cell r="N35">
            <v>278923342.69999999</v>
          </cell>
        </row>
        <row r="36">
          <cell r="A36" t="str">
            <v>Industrial</v>
          </cell>
          <cell r="B36">
            <v>4179967.74</v>
          </cell>
          <cell r="C36">
            <v>4095360.92</v>
          </cell>
          <cell r="D36">
            <v>4666167.9000000004</v>
          </cell>
          <cell r="E36">
            <v>4058350.42</v>
          </cell>
          <cell r="F36">
            <v>3746741.52</v>
          </cell>
          <cell r="G36">
            <v>3330045.92</v>
          </cell>
          <cell r="H36">
            <v>4073158.12</v>
          </cell>
          <cell r="I36">
            <v>3752988.3</v>
          </cell>
          <cell r="J36">
            <v>3503081.5</v>
          </cell>
          <cell r="K36">
            <v>3718742.54</v>
          </cell>
          <cell r="L36">
            <v>3733860.18</v>
          </cell>
          <cell r="M36">
            <v>3796029.78</v>
          </cell>
          <cell r="N36">
            <v>46654494.840000004</v>
          </cell>
        </row>
        <row r="37">
          <cell r="A37" t="str">
            <v>Street Lighting</v>
          </cell>
          <cell r="B37">
            <v>492696.3</v>
          </cell>
          <cell r="C37">
            <v>465178.82</v>
          </cell>
          <cell r="D37">
            <v>493317.24</v>
          </cell>
          <cell r="E37">
            <v>496889.5</v>
          </cell>
          <cell r="F37">
            <v>486420.96</v>
          </cell>
          <cell r="G37">
            <v>480213.2</v>
          </cell>
          <cell r="H37">
            <v>490344.08</v>
          </cell>
          <cell r="I37">
            <v>480737.26</v>
          </cell>
          <cell r="J37">
            <v>491545.9</v>
          </cell>
          <cell r="K37">
            <v>488373.92</v>
          </cell>
          <cell r="L37">
            <v>492444.6</v>
          </cell>
          <cell r="M37">
            <v>489796.72</v>
          </cell>
          <cell r="N37">
            <v>5847958.5</v>
          </cell>
        </row>
        <row r="38">
          <cell r="A38" t="str">
            <v>Intradepartmental</v>
          </cell>
          <cell r="B38">
            <v>281189.82</v>
          </cell>
          <cell r="C38">
            <v>318913.40000000002</v>
          </cell>
          <cell r="D38">
            <v>356678.9</v>
          </cell>
          <cell r="E38">
            <v>338291.62</v>
          </cell>
          <cell r="F38">
            <v>283061.08</v>
          </cell>
          <cell r="G38">
            <v>175236.98</v>
          </cell>
          <cell r="H38">
            <v>260787.62</v>
          </cell>
          <cell r="I38">
            <v>222756.38</v>
          </cell>
          <cell r="J38">
            <v>283559.26</v>
          </cell>
          <cell r="K38">
            <v>257390.24</v>
          </cell>
          <cell r="L38">
            <v>318252.52</v>
          </cell>
          <cell r="M38">
            <v>336472.62</v>
          </cell>
          <cell r="N38">
            <v>3432590.44</v>
          </cell>
        </row>
        <row r="39">
          <cell r="A39" t="str">
            <v>Ultimate Customers</v>
          </cell>
          <cell r="B39">
            <v>44672598.099999994</v>
          </cell>
          <cell r="C39">
            <v>47804164.379999995</v>
          </cell>
          <cell r="D39">
            <v>46100784.520000003</v>
          </cell>
          <cell r="E39">
            <v>42731518.979999997</v>
          </cell>
          <cell r="F39">
            <v>39057082.660000004</v>
          </cell>
          <cell r="G39">
            <v>39182831.439999998</v>
          </cell>
          <cell r="H39">
            <v>39653666.519999996</v>
          </cell>
          <cell r="I39">
            <v>38648274.439999998</v>
          </cell>
          <cell r="J39">
            <v>37030594.119999997</v>
          </cell>
          <cell r="K39">
            <v>37054294.040000007</v>
          </cell>
          <cell r="L39">
            <v>36996465.920000002</v>
          </cell>
          <cell r="M39">
            <v>38640764.799999997</v>
          </cell>
          <cell r="N39">
            <v>441419871.21999997</v>
          </cell>
        </row>
        <row r="41">
          <cell r="A41" t="str">
            <v>Base Rate Revenue</v>
          </cell>
        </row>
        <row r="42">
          <cell r="A42" t="str">
            <v>Residential</v>
          </cell>
          <cell r="B42">
            <v>37398648.890000001</v>
          </cell>
          <cell r="C42">
            <v>44724326.019999996</v>
          </cell>
          <cell r="D42">
            <v>40606606.520000003</v>
          </cell>
          <cell r="E42">
            <v>35748625.18</v>
          </cell>
          <cell r="F42">
            <v>29514916.029999994</v>
          </cell>
          <cell r="G42">
            <v>31301054.909999996</v>
          </cell>
          <cell r="H42">
            <v>34174555.609999992</v>
          </cell>
          <cell r="I42">
            <v>34893338.740000002</v>
          </cell>
          <cell r="J42">
            <v>29578504.48</v>
          </cell>
          <cell r="K42">
            <v>28963283.480000004</v>
          </cell>
          <cell r="L42">
            <v>27200389.719999999</v>
          </cell>
          <cell r="M42">
            <v>29118980.330000006</v>
          </cell>
          <cell r="N42">
            <v>280493648.48000002</v>
          </cell>
        </row>
        <row r="43">
          <cell r="A43" t="str">
            <v>Commercial</v>
          </cell>
          <cell r="B43">
            <v>58729917.960000008</v>
          </cell>
          <cell r="C43">
            <v>60050375.160000004</v>
          </cell>
          <cell r="D43">
            <v>59411336.25999999</v>
          </cell>
          <cell r="E43">
            <v>57535790.579999998</v>
          </cell>
          <cell r="F43">
            <v>54594381.540000014</v>
          </cell>
          <cell r="G43">
            <v>52037521.909999996</v>
          </cell>
          <cell r="H43">
            <v>51032937.88000001</v>
          </cell>
          <cell r="I43">
            <v>50237170.839999996</v>
          </cell>
          <cell r="J43">
            <v>50770205.810000002</v>
          </cell>
          <cell r="K43">
            <v>50717296.060000002</v>
          </cell>
          <cell r="L43">
            <v>52115854.769999981</v>
          </cell>
          <cell r="M43">
            <v>53552463.019999981</v>
          </cell>
          <cell r="N43">
            <v>650785251.78999996</v>
          </cell>
        </row>
        <row r="44">
          <cell r="A44" t="str">
            <v>Industrial</v>
          </cell>
          <cell r="B44">
            <v>9123511.25</v>
          </cell>
          <cell r="C44">
            <v>9436444.8699999992</v>
          </cell>
          <cell r="D44">
            <v>10368787.979999999</v>
          </cell>
          <cell r="E44">
            <v>9237452.5399999991</v>
          </cell>
          <cell r="F44">
            <v>8758176.7600000016</v>
          </cell>
          <cell r="G44">
            <v>7507960.6000000015</v>
          </cell>
          <cell r="H44">
            <v>9432972.2899999991</v>
          </cell>
          <cell r="I44">
            <v>8961948.129999999</v>
          </cell>
          <cell r="J44">
            <v>8003481.4299999997</v>
          </cell>
          <cell r="K44">
            <v>8225548.7700000005</v>
          </cell>
          <cell r="L44">
            <v>8307984.2100000009</v>
          </cell>
          <cell r="M44">
            <v>7828114.8899999987</v>
          </cell>
          <cell r="N44">
            <v>105192383.71999998</v>
          </cell>
        </row>
        <row r="45">
          <cell r="A45" t="str">
            <v>Street Lighting</v>
          </cell>
          <cell r="B45">
            <v>517442.7099999999</v>
          </cell>
          <cell r="C45">
            <v>300881.73000000004</v>
          </cell>
          <cell r="D45">
            <v>208990.17000000004</v>
          </cell>
          <cell r="E45">
            <v>328157.33000000007</v>
          </cell>
          <cell r="F45">
            <v>518216.4499999999</v>
          </cell>
          <cell r="G45">
            <v>-307083.78999999998</v>
          </cell>
          <cell r="H45">
            <v>179718.31</v>
          </cell>
          <cell r="I45">
            <v>189368.12</v>
          </cell>
          <cell r="J45">
            <v>176349.08</v>
          </cell>
          <cell r="K45">
            <v>179323.55</v>
          </cell>
          <cell r="L45">
            <v>176402.71</v>
          </cell>
          <cell r="M45">
            <v>179240.36</v>
          </cell>
          <cell r="N45">
            <v>2647006.7299999995</v>
          </cell>
        </row>
        <row r="46">
          <cell r="A46" t="str">
            <v>Intradepartmental</v>
          </cell>
          <cell r="B46">
            <v>627811.79</v>
          </cell>
          <cell r="C46">
            <v>730928.86</v>
          </cell>
          <cell r="D46">
            <v>753293.62</v>
          </cell>
          <cell r="E46">
            <v>695293.37</v>
          </cell>
          <cell r="F46">
            <v>727151.42999999993</v>
          </cell>
          <cell r="G46">
            <v>543336.74</v>
          </cell>
          <cell r="H46">
            <v>730628.1</v>
          </cell>
          <cell r="I46">
            <v>652518.13</v>
          </cell>
          <cell r="J46">
            <v>644917.57999999996</v>
          </cell>
          <cell r="K46">
            <v>642414.23</v>
          </cell>
          <cell r="L46">
            <v>707154.91</v>
          </cell>
          <cell r="M46">
            <v>724746.66</v>
          </cell>
          <cell r="N46">
            <v>8180195.4199999999</v>
          </cell>
        </row>
        <row r="47">
          <cell r="A47" t="str">
            <v>Ultimate Customers</v>
          </cell>
          <cell r="B47">
            <v>106397332.60000001</v>
          </cell>
          <cell r="C47">
            <v>115242956.64000002</v>
          </cell>
          <cell r="D47">
            <v>111349014.55000001</v>
          </cell>
          <cell r="E47">
            <v>103545318.99999999</v>
          </cell>
          <cell r="F47">
            <v>94112842.210000023</v>
          </cell>
          <cell r="G47">
            <v>91082790.369999975</v>
          </cell>
          <cell r="H47">
            <v>95550812.189999998</v>
          </cell>
          <cell r="I47">
            <v>94934343.959999993</v>
          </cell>
          <cell r="J47">
            <v>89173458.379999995</v>
          </cell>
          <cell r="K47">
            <v>88727866.090000004</v>
          </cell>
          <cell r="L47">
            <v>88507786.319999978</v>
          </cell>
          <cell r="M47">
            <v>91403545.25999999</v>
          </cell>
          <cell r="N47">
            <v>1047298486.14</v>
          </cell>
        </row>
        <row r="49">
          <cell r="A49" t="str">
            <v>Other Electric Utilities</v>
          </cell>
        </row>
        <row r="50">
          <cell r="A50" t="str">
            <v xml:space="preserve">  Consumption</v>
          </cell>
          <cell r="B50">
            <v>206887000</v>
          </cell>
          <cell r="C50">
            <v>132272000</v>
          </cell>
          <cell r="D50">
            <v>131820000</v>
          </cell>
          <cell r="E50">
            <v>168545000</v>
          </cell>
          <cell r="F50">
            <v>208071000</v>
          </cell>
          <cell r="G50">
            <v>303569000</v>
          </cell>
          <cell r="H50">
            <v>216833000</v>
          </cell>
          <cell r="I50">
            <v>117988000</v>
          </cell>
          <cell r="J50">
            <v>120314000</v>
          </cell>
          <cell r="K50">
            <v>160993000</v>
          </cell>
          <cell r="L50">
            <v>164862000</v>
          </cell>
          <cell r="M50">
            <v>158866000</v>
          </cell>
          <cell r="N50">
            <v>2091020000</v>
          </cell>
        </row>
        <row r="52">
          <cell r="A52" t="str">
            <v xml:space="preserve">  Energy Sales</v>
          </cell>
          <cell r="B52">
            <v>6315916.7000000002</v>
          </cell>
          <cell r="C52">
            <v>12095554</v>
          </cell>
          <cell r="D52">
            <v>4935200.5</v>
          </cell>
          <cell r="E52">
            <v>4900131.05</v>
          </cell>
          <cell r="F52">
            <v>9737554.9800000004</v>
          </cell>
          <cell r="G52">
            <v>7797801.0999999996</v>
          </cell>
          <cell r="H52">
            <v>13684524.1</v>
          </cell>
          <cell r="I52">
            <v>4084957.75</v>
          </cell>
          <cell r="J52">
            <v>5984140.4000000004</v>
          </cell>
          <cell r="K52">
            <v>5329213.3499999996</v>
          </cell>
          <cell r="L52">
            <v>8873893.2799999993</v>
          </cell>
          <cell r="M52">
            <v>7301928.0700000003</v>
          </cell>
          <cell r="N52">
            <v>91040815.280000001</v>
          </cell>
        </row>
        <row r="53">
          <cell r="A53" t="str">
            <v xml:space="preserve">  Capacity Sales</v>
          </cell>
          <cell r="B53">
            <v>2159393.7599999998</v>
          </cell>
          <cell r="C53">
            <v>1363013.45</v>
          </cell>
          <cell r="D53">
            <v>648682.37</v>
          </cell>
          <cell r="E53">
            <v>232097.35</v>
          </cell>
          <cell r="F53">
            <v>231078.61</v>
          </cell>
          <cell r="G53">
            <v>84544.52</v>
          </cell>
          <cell r="H53">
            <v>49054</v>
          </cell>
          <cell r="I53">
            <v>13397</v>
          </cell>
          <cell r="J53">
            <v>48777</v>
          </cell>
          <cell r="K53">
            <v>255112</v>
          </cell>
          <cell r="L53">
            <v>521743.73</v>
          </cell>
          <cell r="M53">
            <v>399542.94</v>
          </cell>
          <cell r="N53">
            <v>6006436.7299999995</v>
          </cell>
        </row>
        <row r="54">
          <cell r="A54" t="str">
            <v xml:space="preserve">  Total Revenue</v>
          </cell>
          <cell r="B54">
            <v>8475310.4600000009</v>
          </cell>
          <cell r="C54">
            <v>13458567.449999999</v>
          </cell>
          <cell r="D54">
            <v>5583882.8700000001</v>
          </cell>
          <cell r="E54">
            <v>5132228.3999999994</v>
          </cell>
          <cell r="F54">
            <v>9968633.5899999999</v>
          </cell>
          <cell r="G54">
            <v>7882345.6199999992</v>
          </cell>
          <cell r="H54">
            <v>13733578.1</v>
          </cell>
          <cell r="I54">
            <v>4098354.75</v>
          </cell>
          <cell r="J54">
            <v>6032917.4000000004</v>
          </cell>
          <cell r="K54">
            <v>5584325.3499999996</v>
          </cell>
          <cell r="L54">
            <v>9395637.0099999998</v>
          </cell>
          <cell r="M54">
            <v>7701471.0100000007</v>
          </cell>
          <cell r="N54">
            <v>97047252.010000005</v>
          </cell>
        </row>
        <row r="55">
          <cell r="A55" t="str">
            <v>Source: C&amp;E Summary, Los Angeles &amp; Owens Valley
Electronic Version Includes Banner &amp; LS-1 Data
3/17: Outdoor Street Lighting Revenue was reclassified starting Feb 08, effective for the entire fiscal year.</v>
          </cell>
        </row>
        <row r="56">
          <cell r="A56" t="str">
            <v>Total Consumption</v>
          </cell>
          <cell r="B56">
            <v>2440516905</v>
          </cell>
          <cell r="C56">
            <v>2522480219</v>
          </cell>
          <cell r="D56">
            <v>2436859226</v>
          </cell>
          <cell r="E56">
            <v>2305120949</v>
          </cell>
          <cell r="F56">
            <v>2160925133</v>
          </cell>
          <cell r="G56">
            <v>2262710572</v>
          </cell>
          <cell r="H56">
            <v>2199516326</v>
          </cell>
          <cell r="I56">
            <v>2050401722</v>
          </cell>
          <cell r="J56">
            <v>1971843706</v>
          </cell>
          <cell r="K56">
            <v>2013707702</v>
          </cell>
          <cell r="L56">
            <v>2014685296</v>
          </cell>
          <cell r="M56">
            <v>2090904240</v>
          </cell>
          <cell r="N56">
            <v>19540794646</v>
          </cell>
        </row>
        <row r="57">
          <cell r="A57" t="str">
            <v>Total Sales Revenue</v>
          </cell>
          <cell r="B57">
            <v>222935695.41999996</v>
          </cell>
          <cell r="C57">
            <v>245150668.23999998</v>
          </cell>
          <cell r="D57">
            <v>228380613.37</v>
          </cell>
          <cell r="E57">
            <v>213035679.14000005</v>
          </cell>
          <cell r="F57">
            <v>200649993.74000001</v>
          </cell>
          <cell r="G57">
            <v>196680847.90000001</v>
          </cell>
          <cell r="H57">
            <v>207885807.76000002</v>
          </cell>
          <cell r="I57">
            <v>196205885.69999999</v>
          </cell>
          <cell r="J57">
            <v>189256190.60999998</v>
          </cell>
          <cell r="K57">
            <v>188904163.59</v>
          </cell>
          <cell r="L57">
            <v>193366940.88999999</v>
          </cell>
          <cell r="M57">
            <v>199065837.22999999</v>
          </cell>
          <cell r="N57">
            <v>1812569107.3400002</v>
          </cell>
        </row>
        <row r="59">
          <cell r="A59" t="str">
            <v>Purpose of Enterprise /Miscellaneous Revenue</v>
          </cell>
        </row>
        <row r="60">
          <cell r="A60" t="str">
            <v xml:space="preserve">   Consumption</v>
          </cell>
          <cell r="B60">
            <v>12290400</v>
          </cell>
          <cell r="C60">
            <v>11688329</v>
          </cell>
          <cell r="D60">
            <v>11283039</v>
          </cell>
          <cell r="E60">
            <v>11061408</v>
          </cell>
          <cell r="F60">
            <v>9581166</v>
          </cell>
          <cell r="G60">
            <v>10039400</v>
          </cell>
          <cell r="H60">
            <v>10344681</v>
          </cell>
          <cell r="I60">
            <v>9158891</v>
          </cell>
          <cell r="J60">
            <v>8978979</v>
          </cell>
          <cell r="K60">
            <v>9428391</v>
          </cell>
          <cell r="L60">
            <v>9921589</v>
          </cell>
          <cell r="M60">
            <v>10570531</v>
          </cell>
          <cell r="N60">
            <v>124346804</v>
          </cell>
        </row>
        <row r="61">
          <cell r="A61" t="str">
            <v xml:space="preserve">   Revenue</v>
          </cell>
          <cell r="B61">
            <v>4538.6099999999997</v>
          </cell>
          <cell r="C61">
            <v>4395.3900000000003</v>
          </cell>
          <cell r="D61">
            <v>4399.22</v>
          </cell>
          <cell r="E61">
            <v>4896</v>
          </cell>
          <cell r="F61">
            <v>4919.22</v>
          </cell>
          <cell r="G61">
            <v>5181</v>
          </cell>
          <cell r="H61">
            <v>5484.22</v>
          </cell>
          <cell r="I61">
            <v>5353.8</v>
          </cell>
          <cell r="J61">
            <v>5674.88</v>
          </cell>
          <cell r="K61">
            <v>5947.33</v>
          </cell>
          <cell r="L61">
            <v>5895.26</v>
          </cell>
          <cell r="M61">
            <v>5853</v>
          </cell>
          <cell r="N61">
            <v>62537.930000000008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&amp;E Report"/>
      <sheetName val="Los Angeles"/>
      <sheetName val="Owens Valley"/>
      <sheetName val="L.A. &amp; Owens Valley"/>
      <sheetName val="EIA-826"/>
      <sheetName val="Aptmts"/>
      <sheetName val="DefCredit"/>
      <sheetName val="Sales"/>
    </sheetNames>
    <sheetDataSet>
      <sheetData sheetId="0" refreshError="1"/>
      <sheetData sheetId="1"/>
      <sheetData sheetId="2"/>
      <sheetData sheetId="3">
        <row r="85">
          <cell r="A85" t="str">
            <v>:prsPAGE1~g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6">
    <tabColor indexed="24"/>
    <pageSetUpPr fitToPage="1"/>
  </sheetPr>
  <dimension ref="A1:O145"/>
  <sheetViews>
    <sheetView zoomScaleNormal="100" workbookViewId="0">
      <selection activeCell="A6" sqref="A6"/>
    </sheetView>
  </sheetViews>
  <sheetFormatPr defaultColWidth="8" defaultRowHeight="12" x14ac:dyDescent="0.2"/>
  <cols>
    <col min="1" max="1" width="89.7109375" style="3" customWidth="1"/>
    <col min="2" max="15" width="12.28515625" style="3" bestFit="1" customWidth="1"/>
    <col min="16" max="249" width="8" style="3"/>
    <col min="250" max="250" width="89.7109375" style="3" customWidth="1"/>
    <col min="251" max="267" width="12.28515625" style="3" bestFit="1" customWidth="1"/>
    <col min="268" max="505" width="8" style="3"/>
    <col min="506" max="506" width="89.7109375" style="3" customWidth="1"/>
    <col min="507" max="523" width="12.28515625" style="3" bestFit="1" customWidth="1"/>
    <col min="524" max="761" width="8" style="3"/>
    <col min="762" max="762" width="89.7109375" style="3" customWidth="1"/>
    <col min="763" max="779" width="12.28515625" style="3" bestFit="1" customWidth="1"/>
    <col min="780" max="1017" width="8" style="3"/>
    <col min="1018" max="1018" width="89.7109375" style="3" customWidth="1"/>
    <col min="1019" max="1035" width="12.28515625" style="3" bestFit="1" customWidth="1"/>
    <col min="1036" max="1273" width="8" style="3"/>
    <col min="1274" max="1274" width="89.7109375" style="3" customWidth="1"/>
    <col min="1275" max="1291" width="12.28515625" style="3" bestFit="1" customWidth="1"/>
    <col min="1292" max="1529" width="8" style="3"/>
    <col min="1530" max="1530" width="89.7109375" style="3" customWidth="1"/>
    <col min="1531" max="1547" width="12.28515625" style="3" bestFit="1" customWidth="1"/>
    <col min="1548" max="1785" width="8" style="3"/>
    <col min="1786" max="1786" width="89.7109375" style="3" customWidth="1"/>
    <col min="1787" max="1803" width="12.28515625" style="3" bestFit="1" customWidth="1"/>
    <col min="1804" max="2041" width="8" style="3"/>
    <col min="2042" max="2042" width="89.7109375" style="3" customWidth="1"/>
    <col min="2043" max="2059" width="12.28515625" style="3" bestFit="1" customWidth="1"/>
    <col min="2060" max="2297" width="8" style="3"/>
    <col min="2298" max="2298" width="89.7109375" style="3" customWidth="1"/>
    <col min="2299" max="2315" width="12.28515625" style="3" bestFit="1" customWidth="1"/>
    <col min="2316" max="2553" width="8" style="3"/>
    <col min="2554" max="2554" width="89.7109375" style="3" customWidth="1"/>
    <col min="2555" max="2571" width="12.28515625" style="3" bestFit="1" customWidth="1"/>
    <col min="2572" max="2809" width="8" style="3"/>
    <col min="2810" max="2810" width="89.7109375" style="3" customWidth="1"/>
    <col min="2811" max="2827" width="12.28515625" style="3" bestFit="1" customWidth="1"/>
    <col min="2828" max="3065" width="8" style="3"/>
    <col min="3066" max="3066" width="89.7109375" style="3" customWidth="1"/>
    <col min="3067" max="3083" width="12.28515625" style="3" bestFit="1" customWidth="1"/>
    <col min="3084" max="3321" width="8" style="3"/>
    <col min="3322" max="3322" width="89.7109375" style="3" customWidth="1"/>
    <col min="3323" max="3339" width="12.28515625" style="3" bestFit="1" customWidth="1"/>
    <col min="3340" max="3577" width="8" style="3"/>
    <col min="3578" max="3578" width="89.7109375" style="3" customWidth="1"/>
    <col min="3579" max="3595" width="12.28515625" style="3" bestFit="1" customWidth="1"/>
    <col min="3596" max="3833" width="8" style="3"/>
    <col min="3834" max="3834" width="89.7109375" style="3" customWidth="1"/>
    <col min="3835" max="3851" width="12.28515625" style="3" bestFit="1" customWidth="1"/>
    <col min="3852" max="4089" width="8" style="3"/>
    <col min="4090" max="4090" width="89.7109375" style="3" customWidth="1"/>
    <col min="4091" max="4107" width="12.28515625" style="3" bestFit="1" customWidth="1"/>
    <col min="4108" max="4345" width="8" style="3"/>
    <col min="4346" max="4346" width="89.7109375" style="3" customWidth="1"/>
    <col min="4347" max="4363" width="12.28515625" style="3" bestFit="1" customWidth="1"/>
    <col min="4364" max="4601" width="8" style="3"/>
    <col min="4602" max="4602" width="89.7109375" style="3" customWidth="1"/>
    <col min="4603" max="4619" width="12.28515625" style="3" bestFit="1" customWidth="1"/>
    <col min="4620" max="4857" width="8" style="3"/>
    <col min="4858" max="4858" width="89.7109375" style="3" customWidth="1"/>
    <col min="4859" max="4875" width="12.28515625" style="3" bestFit="1" customWidth="1"/>
    <col min="4876" max="5113" width="8" style="3"/>
    <col min="5114" max="5114" width="89.7109375" style="3" customWidth="1"/>
    <col min="5115" max="5131" width="12.28515625" style="3" bestFit="1" customWidth="1"/>
    <col min="5132" max="5369" width="8" style="3"/>
    <col min="5370" max="5370" width="89.7109375" style="3" customWidth="1"/>
    <col min="5371" max="5387" width="12.28515625" style="3" bestFit="1" customWidth="1"/>
    <col min="5388" max="5625" width="8" style="3"/>
    <col min="5626" max="5626" width="89.7109375" style="3" customWidth="1"/>
    <col min="5627" max="5643" width="12.28515625" style="3" bestFit="1" customWidth="1"/>
    <col min="5644" max="5881" width="8" style="3"/>
    <col min="5882" max="5882" width="89.7109375" style="3" customWidth="1"/>
    <col min="5883" max="5899" width="12.28515625" style="3" bestFit="1" customWidth="1"/>
    <col min="5900" max="6137" width="8" style="3"/>
    <col min="6138" max="6138" width="89.7109375" style="3" customWidth="1"/>
    <col min="6139" max="6155" width="12.28515625" style="3" bestFit="1" customWidth="1"/>
    <col min="6156" max="6393" width="8" style="3"/>
    <col min="6394" max="6394" width="89.7109375" style="3" customWidth="1"/>
    <col min="6395" max="6411" width="12.28515625" style="3" bestFit="1" customWidth="1"/>
    <col min="6412" max="6649" width="8" style="3"/>
    <col min="6650" max="6650" width="89.7109375" style="3" customWidth="1"/>
    <col min="6651" max="6667" width="12.28515625" style="3" bestFit="1" customWidth="1"/>
    <col min="6668" max="6905" width="8" style="3"/>
    <col min="6906" max="6906" width="89.7109375" style="3" customWidth="1"/>
    <col min="6907" max="6923" width="12.28515625" style="3" bestFit="1" customWidth="1"/>
    <col min="6924" max="7161" width="8" style="3"/>
    <col min="7162" max="7162" width="89.7109375" style="3" customWidth="1"/>
    <col min="7163" max="7179" width="12.28515625" style="3" bestFit="1" customWidth="1"/>
    <col min="7180" max="7417" width="8" style="3"/>
    <col min="7418" max="7418" width="89.7109375" style="3" customWidth="1"/>
    <col min="7419" max="7435" width="12.28515625" style="3" bestFit="1" customWidth="1"/>
    <col min="7436" max="7673" width="8" style="3"/>
    <col min="7674" max="7674" width="89.7109375" style="3" customWidth="1"/>
    <col min="7675" max="7691" width="12.28515625" style="3" bestFit="1" customWidth="1"/>
    <col min="7692" max="7929" width="8" style="3"/>
    <col min="7930" max="7930" width="89.7109375" style="3" customWidth="1"/>
    <col min="7931" max="7947" width="12.28515625" style="3" bestFit="1" customWidth="1"/>
    <col min="7948" max="8185" width="8" style="3"/>
    <col min="8186" max="8186" width="89.7109375" style="3" customWidth="1"/>
    <col min="8187" max="8203" width="12.28515625" style="3" bestFit="1" customWidth="1"/>
    <col min="8204" max="8441" width="8" style="3"/>
    <col min="8442" max="8442" width="89.7109375" style="3" customWidth="1"/>
    <col min="8443" max="8459" width="12.28515625" style="3" bestFit="1" customWidth="1"/>
    <col min="8460" max="8697" width="8" style="3"/>
    <col min="8698" max="8698" width="89.7109375" style="3" customWidth="1"/>
    <col min="8699" max="8715" width="12.28515625" style="3" bestFit="1" customWidth="1"/>
    <col min="8716" max="8953" width="8" style="3"/>
    <col min="8954" max="8954" width="89.7109375" style="3" customWidth="1"/>
    <col min="8955" max="8971" width="12.28515625" style="3" bestFit="1" customWidth="1"/>
    <col min="8972" max="9209" width="8" style="3"/>
    <col min="9210" max="9210" width="89.7109375" style="3" customWidth="1"/>
    <col min="9211" max="9227" width="12.28515625" style="3" bestFit="1" customWidth="1"/>
    <col min="9228" max="9465" width="8" style="3"/>
    <col min="9466" max="9466" width="89.7109375" style="3" customWidth="1"/>
    <col min="9467" max="9483" width="12.28515625" style="3" bestFit="1" customWidth="1"/>
    <col min="9484" max="9721" width="8" style="3"/>
    <col min="9722" max="9722" width="89.7109375" style="3" customWidth="1"/>
    <col min="9723" max="9739" width="12.28515625" style="3" bestFit="1" customWidth="1"/>
    <col min="9740" max="9977" width="8" style="3"/>
    <col min="9978" max="9978" width="89.7109375" style="3" customWidth="1"/>
    <col min="9979" max="9995" width="12.28515625" style="3" bestFit="1" customWidth="1"/>
    <col min="9996" max="10233" width="8" style="3"/>
    <col min="10234" max="10234" width="89.7109375" style="3" customWidth="1"/>
    <col min="10235" max="10251" width="12.28515625" style="3" bestFit="1" customWidth="1"/>
    <col min="10252" max="10489" width="8" style="3"/>
    <col min="10490" max="10490" width="89.7109375" style="3" customWidth="1"/>
    <col min="10491" max="10507" width="12.28515625" style="3" bestFit="1" customWidth="1"/>
    <col min="10508" max="10745" width="8" style="3"/>
    <col min="10746" max="10746" width="89.7109375" style="3" customWidth="1"/>
    <col min="10747" max="10763" width="12.28515625" style="3" bestFit="1" customWidth="1"/>
    <col min="10764" max="11001" width="8" style="3"/>
    <col min="11002" max="11002" width="89.7109375" style="3" customWidth="1"/>
    <col min="11003" max="11019" width="12.28515625" style="3" bestFit="1" customWidth="1"/>
    <col min="11020" max="11257" width="8" style="3"/>
    <col min="11258" max="11258" width="89.7109375" style="3" customWidth="1"/>
    <col min="11259" max="11275" width="12.28515625" style="3" bestFit="1" customWidth="1"/>
    <col min="11276" max="11513" width="8" style="3"/>
    <col min="11514" max="11514" width="89.7109375" style="3" customWidth="1"/>
    <col min="11515" max="11531" width="12.28515625" style="3" bestFit="1" customWidth="1"/>
    <col min="11532" max="11769" width="8" style="3"/>
    <col min="11770" max="11770" width="89.7109375" style="3" customWidth="1"/>
    <col min="11771" max="11787" width="12.28515625" style="3" bestFit="1" customWidth="1"/>
    <col min="11788" max="12025" width="8" style="3"/>
    <col min="12026" max="12026" width="89.7109375" style="3" customWidth="1"/>
    <col min="12027" max="12043" width="12.28515625" style="3" bestFit="1" customWidth="1"/>
    <col min="12044" max="12281" width="8" style="3"/>
    <col min="12282" max="12282" width="89.7109375" style="3" customWidth="1"/>
    <col min="12283" max="12299" width="12.28515625" style="3" bestFit="1" customWidth="1"/>
    <col min="12300" max="12537" width="8" style="3"/>
    <col min="12538" max="12538" width="89.7109375" style="3" customWidth="1"/>
    <col min="12539" max="12555" width="12.28515625" style="3" bestFit="1" customWidth="1"/>
    <col min="12556" max="12793" width="8" style="3"/>
    <col min="12794" max="12794" width="89.7109375" style="3" customWidth="1"/>
    <col min="12795" max="12811" width="12.28515625" style="3" bestFit="1" customWidth="1"/>
    <col min="12812" max="13049" width="8" style="3"/>
    <col min="13050" max="13050" width="89.7109375" style="3" customWidth="1"/>
    <col min="13051" max="13067" width="12.28515625" style="3" bestFit="1" customWidth="1"/>
    <col min="13068" max="13305" width="8" style="3"/>
    <col min="13306" max="13306" width="89.7109375" style="3" customWidth="1"/>
    <col min="13307" max="13323" width="12.28515625" style="3" bestFit="1" customWidth="1"/>
    <col min="13324" max="13561" width="8" style="3"/>
    <col min="13562" max="13562" width="89.7109375" style="3" customWidth="1"/>
    <col min="13563" max="13579" width="12.28515625" style="3" bestFit="1" customWidth="1"/>
    <col min="13580" max="13817" width="8" style="3"/>
    <col min="13818" max="13818" width="89.7109375" style="3" customWidth="1"/>
    <col min="13819" max="13835" width="12.28515625" style="3" bestFit="1" customWidth="1"/>
    <col min="13836" max="14073" width="8" style="3"/>
    <col min="14074" max="14074" width="89.7109375" style="3" customWidth="1"/>
    <col min="14075" max="14091" width="12.28515625" style="3" bestFit="1" customWidth="1"/>
    <col min="14092" max="14329" width="8" style="3"/>
    <col min="14330" max="14330" width="89.7109375" style="3" customWidth="1"/>
    <col min="14331" max="14347" width="12.28515625" style="3" bestFit="1" customWidth="1"/>
    <col min="14348" max="14585" width="8" style="3"/>
    <col min="14586" max="14586" width="89.7109375" style="3" customWidth="1"/>
    <col min="14587" max="14603" width="12.28515625" style="3" bestFit="1" customWidth="1"/>
    <col min="14604" max="14841" width="8" style="3"/>
    <col min="14842" max="14842" width="89.7109375" style="3" customWidth="1"/>
    <col min="14843" max="14859" width="12.28515625" style="3" bestFit="1" customWidth="1"/>
    <col min="14860" max="15097" width="8" style="3"/>
    <col min="15098" max="15098" width="89.7109375" style="3" customWidth="1"/>
    <col min="15099" max="15115" width="12.28515625" style="3" bestFit="1" customWidth="1"/>
    <col min="15116" max="15353" width="8" style="3"/>
    <col min="15354" max="15354" width="89.7109375" style="3" customWidth="1"/>
    <col min="15355" max="15371" width="12.28515625" style="3" bestFit="1" customWidth="1"/>
    <col min="15372" max="15609" width="8" style="3"/>
    <col min="15610" max="15610" width="89.7109375" style="3" customWidth="1"/>
    <col min="15611" max="15627" width="12.28515625" style="3" bestFit="1" customWidth="1"/>
    <col min="15628" max="15865" width="8" style="3"/>
    <col min="15866" max="15866" width="89.7109375" style="3" customWidth="1"/>
    <col min="15867" max="15883" width="12.28515625" style="3" bestFit="1" customWidth="1"/>
    <col min="15884" max="16121" width="8" style="3"/>
    <col min="16122" max="16122" width="89.7109375" style="3" customWidth="1"/>
    <col min="16123" max="16139" width="12.28515625" style="3" bestFit="1" customWidth="1"/>
    <col min="16140" max="16384" width="8" style="3"/>
  </cols>
  <sheetData>
    <row r="1" spans="1:1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2.75" thickBo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21" customHeight="1" thickBot="1" x14ac:dyDescent="0.25">
      <c r="A4" s="7"/>
      <c r="B4" s="8">
        <v>2015</v>
      </c>
      <c r="C4" s="8">
        <v>2016</v>
      </c>
      <c r="D4" s="8">
        <v>2017</v>
      </c>
      <c r="E4" s="8">
        <v>2018</v>
      </c>
      <c r="F4" s="8">
        <v>2019</v>
      </c>
      <c r="G4" s="8">
        <v>2020</v>
      </c>
      <c r="H4" s="8">
        <v>2021</v>
      </c>
      <c r="I4" s="8">
        <v>2022</v>
      </c>
      <c r="J4" s="8">
        <v>2023</v>
      </c>
      <c r="K4" s="8">
        <v>2024</v>
      </c>
      <c r="L4" s="8">
        <v>2025</v>
      </c>
      <c r="M4" s="8">
        <v>2026</v>
      </c>
      <c r="N4" s="8">
        <v>2027</v>
      </c>
      <c r="O4" s="8">
        <v>2028</v>
      </c>
    </row>
    <row r="5" spans="1:15" ht="17.25" customHeight="1" thickBot="1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</row>
    <row r="6" spans="1:15" s="15" customFormat="1" ht="18" customHeight="1" thickBot="1" x14ac:dyDescent="0.25">
      <c r="A6" s="12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14"/>
      <c r="O6" s="14"/>
    </row>
    <row r="7" spans="1:15" ht="18" customHeight="1" thickBot="1" x14ac:dyDescent="0.25">
      <c r="A7" s="16" t="s">
        <v>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</row>
    <row r="8" spans="1:15" s="19" customFormat="1" ht="18" customHeight="1" thickBot="1" x14ac:dyDescent="0.25">
      <c r="A8" s="118" t="s">
        <v>6</v>
      </c>
      <c r="B8" s="119"/>
      <c r="C8" s="119"/>
      <c r="D8" s="119"/>
      <c r="E8" s="119"/>
      <c r="F8" s="119"/>
      <c r="G8" s="119"/>
      <c r="H8" s="119"/>
      <c r="I8" s="119"/>
      <c r="J8" s="120"/>
      <c r="K8" s="121"/>
    </row>
    <row r="9" spans="1:15" s="19" customFormat="1" ht="18" customHeight="1" x14ac:dyDescent="0.2">
      <c r="A9" s="20" t="s">
        <v>7</v>
      </c>
      <c r="B9" s="21">
        <f t="shared" ref="B9:O10" si="0">B84/B$68</f>
        <v>14012045.85</v>
      </c>
      <c r="C9" s="21">
        <f t="shared" si="0"/>
        <v>14611273.209999999</v>
      </c>
      <c r="D9" s="21">
        <f t="shared" si="0"/>
        <v>17237000</v>
      </c>
      <c r="E9" s="21">
        <f t="shared" si="0"/>
        <v>15905000</v>
      </c>
      <c r="F9" s="21">
        <f t="shared" si="0"/>
        <v>15658000</v>
      </c>
      <c r="G9" s="21">
        <f t="shared" si="0"/>
        <v>17089000</v>
      </c>
      <c r="H9" s="21">
        <f t="shared" si="0"/>
        <v>17794000</v>
      </c>
      <c r="I9" s="21">
        <f t="shared" si="0"/>
        <v>18473000</v>
      </c>
      <c r="J9" s="21">
        <f t="shared" si="0"/>
        <v>18789000</v>
      </c>
      <c r="K9" s="21">
        <f t="shared" si="0"/>
        <v>19597000</v>
      </c>
      <c r="L9" s="21">
        <f t="shared" si="0"/>
        <v>20000000</v>
      </c>
      <c r="M9" s="21">
        <f t="shared" si="0"/>
        <v>20518000</v>
      </c>
      <c r="N9" s="21">
        <f t="shared" si="0"/>
        <v>21056000</v>
      </c>
      <c r="O9" s="21">
        <f t="shared" si="0"/>
        <v>21603000</v>
      </c>
    </row>
    <row r="10" spans="1:15" s="19" customFormat="1" ht="18" customHeight="1" thickBot="1" x14ac:dyDescent="0.25">
      <c r="A10" s="22" t="s">
        <v>8</v>
      </c>
      <c r="B10" s="23">
        <f t="shared" si="0"/>
        <v>32799300.000000004</v>
      </c>
      <c r="C10" s="23">
        <f t="shared" si="0"/>
        <v>36362000</v>
      </c>
      <c r="D10" s="23">
        <f t="shared" si="0"/>
        <v>38650700</v>
      </c>
      <c r="E10" s="23">
        <f t="shared" si="0"/>
        <v>40550200</v>
      </c>
      <c r="F10" s="23">
        <f t="shared" si="0"/>
        <v>40522900</v>
      </c>
      <c r="G10" s="23">
        <f t="shared" si="0"/>
        <v>39615100</v>
      </c>
      <c r="H10" s="23">
        <f t="shared" si="0"/>
        <v>39613400</v>
      </c>
      <c r="I10" s="23">
        <f t="shared" si="0"/>
        <v>39607600</v>
      </c>
      <c r="J10" s="23">
        <f t="shared" si="0"/>
        <v>40191300</v>
      </c>
      <c r="K10" s="23">
        <f t="shared" si="0"/>
        <v>40199700</v>
      </c>
      <c r="L10" s="23">
        <f t="shared" si="0"/>
        <v>40203500</v>
      </c>
      <c r="M10" s="23">
        <f t="shared" si="0"/>
        <v>40403500</v>
      </c>
      <c r="N10" s="23">
        <f t="shared" si="0"/>
        <v>41413587.5</v>
      </c>
      <c r="O10" s="23">
        <f t="shared" si="0"/>
        <v>42448927.1875</v>
      </c>
    </row>
    <row r="11" spans="1:15" ht="18" customHeight="1" thickBot="1" x14ac:dyDescent="0.25">
      <c r="A11" s="12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8" customHeight="1" x14ac:dyDescent="0.2">
      <c r="A12" s="24" t="s">
        <v>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8" customHeight="1" thickBot="1" x14ac:dyDescent="0.2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18" customHeight="1" thickBot="1" x14ac:dyDescent="0.25">
      <c r="A14" s="12" t="s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8" customHeight="1" x14ac:dyDescent="0.2">
      <c r="A15" s="24" t="s">
        <v>7</v>
      </c>
      <c r="B15" s="28">
        <f t="shared" ref="B15:O16" si="1">B90/B$68</f>
        <v>0</v>
      </c>
      <c r="C15" s="28">
        <f t="shared" si="1"/>
        <v>0</v>
      </c>
      <c r="D15" s="28">
        <f t="shared" si="1"/>
        <v>0</v>
      </c>
      <c r="E15" s="28">
        <f t="shared" si="1"/>
        <v>0</v>
      </c>
      <c r="F15" s="28">
        <f t="shared" si="1"/>
        <v>0</v>
      </c>
      <c r="G15" s="28">
        <f t="shared" si="1"/>
        <v>0</v>
      </c>
      <c r="H15" s="28">
        <f t="shared" si="1"/>
        <v>0</v>
      </c>
      <c r="I15" s="28">
        <f t="shared" si="1"/>
        <v>0</v>
      </c>
      <c r="J15" s="28">
        <f t="shared" si="1"/>
        <v>0</v>
      </c>
      <c r="K15" s="28">
        <f t="shared" si="1"/>
        <v>0</v>
      </c>
      <c r="L15" s="28">
        <f t="shared" si="1"/>
        <v>0</v>
      </c>
      <c r="M15" s="28">
        <f t="shared" si="1"/>
        <v>0</v>
      </c>
      <c r="N15" s="28">
        <f t="shared" si="1"/>
        <v>0</v>
      </c>
      <c r="O15" s="28">
        <f t="shared" si="1"/>
        <v>0</v>
      </c>
    </row>
    <row r="16" spans="1:15" ht="18" customHeight="1" thickBot="1" x14ac:dyDescent="0.25">
      <c r="A16" s="26" t="s">
        <v>8</v>
      </c>
      <c r="B16" s="23">
        <f t="shared" si="1"/>
        <v>23171500</v>
      </c>
      <c r="C16" s="23">
        <f t="shared" si="1"/>
        <v>18143400</v>
      </c>
      <c r="D16" s="23">
        <f t="shared" si="1"/>
        <v>20915300</v>
      </c>
      <c r="E16" s="23">
        <f t="shared" si="1"/>
        <v>21971200</v>
      </c>
      <c r="F16" s="23">
        <f t="shared" si="1"/>
        <v>25843700</v>
      </c>
      <c r="G16" s="23">
        <f t="shared" si="1"/>
        <v>28022699.999999996</v>
      </c>
      <c r="H16" s="23">
        <f t="shared" si="1"/>
        <v>25061200</v>
      </c>
      <c r="I16" s="23">
        <f t="shared" si="1"/>
        <v>26448000</v>
      </c>
      <c r="J16" s="23">
        <f t="shared" si="1"/>
        <v>26841400</v>
      </c>
      <c r="K16" s="23">
        <f t="shared" si="1"/>
        <v>27964800.000000004</v>
      </c>
      <c r="L16" s="23">
        <f t="shared" si="1"/>
        <v>27593800</v>
      </c>
      <c r="M16" s="23">
        <f t="shared" si="1"/>
        <v>27997300.000000004</v>
      </c>
      <c r="N16" s="23">
        <f t="shared" si="1"/>
        <v>28697232.5</v>
      </c>
      <c r="O16" s="23">
        <f t="shared" si="1"/>
        <v>29414663.312499996</v>
      </c>
    </row>
    <row r="17" spans="1:15" ht="18" customHeight="1" thickBot="1" x14ac:dyDescent="0.25">
      <c r="A17" s="12" t="s">
        <v>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8" customHeight="1" x14ac:dyDescent="0.2">
      <c r="A18" s="24" t="s">
        <v>7</v>
      </c>
      <c r="B18" s="21">
        <f t="shared" ref="B18:O21" si="2">B93/B$68</f>
        <v>225150429.61000001</v>
      </c>
      <c r="C18" s="21">
        <f t="shared" si="2"/>
        <v>207488873.73000002</v>
      </c>
      <c r="D18" s="21">
        <f t="shared" si="2"/>
        <v>265552000</v>
      </c>
      <c r="E18" s="21">
        <f t="shared" si="2"/>
        <v>231907000</v>
      </c>
      <c r="F18" s="21">
        <f t="shared" si="2"/>
        <v>224739000</v>
      </c>
      <c r="G18" s="21">
        <f t="shared" si="2"/>
        <v>227957000</v>
      </c>
      <c r="H18" s="21">
        <f t="shared" si="2"/>
        <v>211477000</v>
      </c>
      <c r="I18" s="21">
        <f t="shared" si="2"/>
        <v>205439000</v>
      </c>
      <c r="J18" s="21">
        <f t="shared" si="2"/>
        <v>213548000</v>
      </c>
      <c r="K18" s="21">
        <f t="shared" si="2"/>
        <v>209031000</v>
      </c>
      <c r="L18" s="21">
        <f t="shared" si="2"/>
        <v>196224000</v>
      </c>
      <c r="M18" s="21">
        <f t="shared" si="2"/>
        <v>266120000</v>
      </c>
      <c r="N18" s="21"/>
      <c r="O18" s="21"/>
    </row>
    <row r="19" spans="1:15" ht="18" customHeight="1" thickBot="1" x14ac:dyDescent="0.25">
      <c r="A19" s="26" t="s">
        <v>8</v>
      </c>
      <c r="B19" s="23">
        <f t="shared" si="2"/>
        <v>125049400</v>
      </c>
      <c r="C19" s="23">
        <f t="shared" si="2"/>
        <v>114525100</v>
      </c>
      <c r="D19" s="23">
        <f t="shared" si="2"/>
        <v>120389300</v>
      </c>
      <c r="E19" s="23">
        <f t="shared" si="2"/>
        <v>118902300</v>
      </c>
      <c r="F19" s="23">
        <f t="shared" si="2"/>
        <v>123027100</v>
      </c>
      <c r="G19" s="23">
        <f t="shared" si="2"/>
        <v>126354799.99999999</v>
      </c>
      <c r="H19" s="23">
        <f t="shared" si="2"/>
        <v>140464300</v>
      </c>
      <c r="I19" s="23">
        <f t="shared" si="2"/>
        <v>139764900</v>
      </c>
      <c r="J19" s="23">
        <f t="shared" si="2"/>
        <v>144018000</v>
      </c>
      <c r="K19" s="23">
        <f t="shared" si="2"/>
        <v>147020000</v>
      </c>
      <c r="L19" s="23">
        <f t="shared" si="2"/>
        <v>152236000</v>
      </c>
      <c r="M19" s="23">
        <f t="shared" si="2"/>
        <v>156459500</v>
      </c>
      <c r="N19" s="23">
        <f t="shared" si="2"/>
        <v>160370987.5</v>
      </c>
      <c r="O19" s="23">
        <f t="shared" si="2"/>
        <v>164380262.1875</v>
      </c>
    </row>
    <row r="20" spans="1:15" ht="18" customHeight="1" thickBot="1" x14ac:dyDescent="0.25">
      <c r="A20" s="29" t="s">
        <v>12</v>
      </c>
      <c r="B20" s="30">
        <f t="shared" si="2"/>
        <v>5.5168643190516011</v>
      </c>
      <c r="C20" s="30">
        <f t="shared" si="2"/>
        <v>2.7038012948611052</v>
      </c>
      <c r="D20" s="30">
        <f t="shared" si="2"/>
        <v>4.2996140188413801</v>
      </c>
      <c r="E20" s="30">
        <f t="shared" si="2"/>
        <v>4.5259017108816746</v>
      </c>
      <c r="F20" s="30">
        <f t="shared" si="2"/>
        <v>4.0610603028577108</v>
      </c>
      <c r="G20" s="30">
        <f t="shared" si="2"/>
        <v>4.024532599628575</v>
      </c>
      <c r="H20" s="30">
        <f t="shared" si="2"/>
        <v>4.1743725773545526</v>
      </c>
      <c r="I20" s="30">
        <f t="shared" si="2"/>
        <v>4.1574997438988746</v>
      </c>
      <c r="J20" s="30">
        <f t="shared" si="2"/>
        <v>4.1401349644293068</v>
      </c>
      <c r="K20" s="30">
        <f t="shared" si="2"/>
        <v>4.2369238025036626</v>
      </c>
      <c r="L20" s="30">
        <f t="shared" si="2"/>
        <v>4.3494184428295544</v>
      </c>
      <c r="M20" s="30">
        <f t="shared" si="2"/>
        <v>3.8030784499542842</v>
      </c>
      <c r="N20" s="30">
        <f t="shared" si="2"/>
        <v>3.6884211207443767</v>
      </c>
      <c r="O20" s="30">
        <f t="shared" si="2"/>
        <v>3.7385998541634371</v>
      </c>
    </row>
    <row r="21" spans="1:15" ht="18" customHeight="1" thickBot="1" x14ac:dyDescent="0.25">
      <c r="A21" s="29" t="s">
        <v>13</v>
      </c>
      <c r="B21" s="30">
        <f t="shared" si="2"/>
        <v>12.64545300193411</v>
      </c>
      <c r="C21" s="30">
        <f t="shared" si="2"/>
        <v>13.369470379141596</v>
      </c>
      <c r="D21" s="30">
        <f t="shared" si="2"/>
        <v>14.400982173212741</v>
      </c>
      <c r="E21" s="30">
        <f t="shared" si="2"/>
        <v>15.453957275370461</v>
      </c>
      <c r="F21" s="30">
        <f t="shared" si="2"/>
        <v>16.545772509651737</v>
      </c>
      <c r="G21" s="30">
        <f t="shared" si="2"/>
        <v>30.41847665662695</v>
      </c>
      <c r="H21" s="30">
        <f t="shared" si="2"/>
        <v>44.344999999999999</v>
      </c>
      <c r="I21" s="30">
        <f t="shared" si="2"/>
        <v>45.534999999999997</v>
      </c>
      <c r="J21" s="30">
        <f t="shared" si="2"/>
        <v>46.724999999999987</v>
      </c>
      <c r="K21" s="30">
        <f t="shared" si="2"/>
        <v>47.914999999999992</v>
      </c>
      <c r="L21" s="30">
        <f t="shared" si="2"/>
        <v>49.104999999999997</v>
      </c>
      <c r="M21" s="30">
        <f t="shared" si="2"/>
        <v>50.25</v>
      </c>
      <c r="N21" s="30">
        <f t="shared" si="2"/>
        <v>51.349999999999994</v>
      </c>
      <c r="O21" s="30">
        <f t="shared" si="2"/>
        <v>52.449999999999996</v>
      </c>
    </row>
    <row r="22" spans="1:15" ht="18" customHeight="1" thickBot="1" x14ac:dyDescent="0.25">
      <c r="A22" s="12" t="s">
        <v>14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8" customHeight="1" x14ac:dyDescent="0.2">
      <c r="A23" s="24" t="s">
        <v>7</v>
      </c>
      <c r="B23" s="21">
        <f t="shared" ref="B23:O25" si="3">B98/B$68</f>
        <v>67288580.559999987</v>
      </c>
      <c r="C23" s="21">
        <f t="shared" si="3"/>
        <v>32574812.75</v>
      </c>
      <c r="D23" s="21">
        <f t="shared" si="3"/>
        <v>0</v>
      </c>
      <c r="E23" s="21">
        <f t="shared" si="3"/>
        <v>0</v>
      </c>
      <c r="F23" s="21">
        <f t="shared" si="3"/>
        <v>0</v>
      </c>
      <c r="G23" s="21">
        <f t="shared" si="3"/>
        <v>0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0</v>
      </c>
      <c r="M23" s="21">
        <f t="shared" si="3"/>
        <v>0</v>
      </c>
      <c r="N23" s="21">
        <f t="shared" si="3"/>
        <v>0</v>
      </c>
      <c r="O23" s="21">
        <f t="shared" si="3"/>
        <v>0</v>
      </c>
    </row>
    <row r="24" spans="1:15" ht="18" customHeight="1" thickBot="1" x14ac:dyDescent="0.25">
      <c r="A24" s="26" t="s">
        <v>8</v>
      </c>
      <c r="B24" s="23">
        <f t="shared" si="3"/>
        <v>48647600</v>
      </c>
      <c r="C24" s="23">
        <f t="shared" si="3"/>
        <v>42021100</v>
      </c>
      <c r="D24" s="23">
        <f t="shared" si="3"/>
        <v>2866500</v>
      </c>
      <c r="E24" s="23">
        <f t="shared" si="3"/>
        <v>1085300</v>
      </c>
      <c r="F24" s="23">
        <f t="shared" si="3"/>
        <v>836200</v>
      </c>
      <c r="G24" s="23">
        <f t="shared" si="3"/>
        <v>596300</v>
      </c>
      <c r="H24" s="23">
        <f t="shared" si="3"/>
        <v>606200</v>
      </c>
      <c r="I24" s="23">
        <f t="shared" si="3"/>
        <v>818100</v>
      </c>
      <c r="J24" s="23">
        <f t="shared" si="3"/>
        <v>826000</v>
      </c>
      <c r="K24" s="23">
        <f t="shared" si="3"/>
        <v>840700</v>
      </c>
      <c r="L24" s="23">
        <f t="shared" si="3"/>
        <v>846800</v>
      </c>
      <c r="M24" s="23">
        <f t="shared" si="3"/>
        <v>867969.99999999988</v>
      </c>
      <c r="N24" s="23">
        <f t="shared" si="3"/>
        <v>889669.24999999977</v>
      </c>
      <c r="O24" s="23">
        <f t="shared" si="3"/>
        <v>911910.98124999972</v>
      </c>
    </row>
    <row r="25" spans="1:15" ht="18" customHeight="1" thickBot="1" x14ac:dyDescent="0.25">
      <c r="A25" s="31" t="s">
        <v>15</v>
      </c>
      <c r="B25" s="30">
        <f t="shared" si="3"/>
        <v>2.1664027398303252</v>
      </c>
      <c r="C25" s="30">
        <f t="shared" si="3"/>
        <v>2.16309368533441</v>
      </c>
      <c r="D25" s="30">
        <f t="shared" si="3"/>
        <v>2.2042938975894639</v>
      </c>
      <c r="E25" s="30">
        <f t="shared" si="3"/>
        <v>2.2426314454376426</v>
      </c>
      <c r="F25" s="30">
        <f t="shared" si="3"/>
        <v>2.3089224542804057</v>
      </c>
      <c r="G25" s="30">
        <f t="shared" si="3"/>
        <v>2.3716283537262068</v>
      </c>
      <c r="H25" s="30">
        <f t="shared" si="3"/>
        <v>2.4360450721392808</v>
      </c>
      <c r="I25" s="30">
        <f t="shared" si="3"/>
        <v>2.5022194910496078</v>
      </c>
      <c r="J25" s="30">
        <f t="shared" si="3"/>
        <v>2.5737883463323747</v>
      </c>
      <c r="K25" s="30">
        <f t="shared" si="3"/>
        <v>2.6510019967223455</v>
      </c>
      <c r="L25" s="30">
        <f t="shared" si="3"/>
        <v>2.7305320566240163</v>
      </c>
      <c r="M25" s="30">
        <f t="shared" si="3"/>
        <v>2.8124480183227369</v>
      </c>
      <c r="N25" s="30">
        <f t="shared" si="3"/>
        <v>2.8968214588724197</v>
      </c>
      <c r="O25" s="30">
        <f t="shared" si="3"/>
        <v>2.9763770235680536</v>
      </c>
    </row>
    <row r="26" spans="1:15" ht="15.75" customHeight="1" thickBot="1" x14ac:dyDescent="0.25">
      <c r="A26" s="12" t="s">
        <v>16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5.75" customHeight="1" x14ac:dyDescent="0.2">
      <c r="A27" s="24" t="s">
        <v>7</v>
      </c>
      <c r="B27" s="21">
        <f t="shared" ref="B27:O28" si="4">B102/B$68</f>
        <v>27485096.419999998</v>
      </c>
      <c r="C27" s="21">
        <f t="shared" si="4"/>
        <v>26456326.27</v>
      </c>
      <c r="D27" s="21">
        <f t="shared" si="4"/>
        <v>29911000</v>
      </c>
      <c r="E27" s="21">
        <f t="shared" si="4"/>
        <v>31837000</v>
      </c>
      <c r="F27" s="21">
        <f t="shared" si="4"/>
        <v>30830000</v>
      </c>
      <c r="G27" s="21">
        <f t="shared" si="4"/>
        <v>31082000</v>
      </c>
      <c r="H27" s="21">
        <f t="shared" si="4"/>
        <v>36219000</v>
      </c>
      <c r="I27" s="21">
        <f t="shared" si="4"/>
        <v>20201000</v>
      </c>
      <c r="J27" s="21">
        <f t="shared" si="4"/>
        <v>12209000</v>
      </c>
      <c r="K27" s="21">
        <f t="shared" si="4"/>
        <v>12179000</v>
      </c>
      <c r="L27" s="21">
        <f t="shared" si="4"/>
        <v>12545000</v>
      </c>
      <c r="M27" s="21">
        <f t="shared" si="4"/>
        <v>10016000</v>
      </c>
      <c r="N27" s="21">
        <f t="shared" si="4"/>
        <v>10013000</v>
      </c>
      <c r="O27" s="21">
        <f t="shared" si="4"/>
        <v>10158000</v>
      </c>
    </row>
    <row r="28" spans="1:15" ht="15.75" customHeight="1" thickBot="1" x14ac:dyDescent="0.25">
      <c r="A28" s="26" t="s">
        <v>8</v>
      </c>
      <c r="B28" s="23">
        <f t="shared" si="4"/>
        <v>29881900</v>
      </c>
      <c r="C28" s="23">
        <f t="shared" si="4"/>
        <v>26243200</v>
      </c>
      <c r="D28" s="23">
        <f t="shared" si="4"/>
        <v>37821500</v>
      </c>
      <c r="E28" s="23">
        <f t="shared" si="4"/>
        <v>41247500</v>
      </c>
      <c r="F28" s="23">
        <f t="shared" si="4"/>
        <v>42187100</v>
      </c>
      <c r="G28" s="23">
        <f t="shared" si="4"/>
        <v>44580400</v>
      </c>
      <c r="H28" s="23">
        <f t="shared" si="4"/>
        <v>46568300</v>
      </c>
      <c r="I28" s="23">
        <f t="shared" si="4"/>
        <v>49958900</v>
      </c>
      <c r="J28" s="23">
        <f t="shared" si="4"/>
        <v>51821800</v>
      </c>
      <c r="K28" s="23">
        <f t="shared" si="4"/>
        <v>54075800</v>
      </c>
      <c r="L28" s="23">
        <f t="shared" si="4"/>
        <v>54675000</v>
      </c>
      <c r="M28" s="23">
        <f t="shared" si="4"/>
        <v>54886900</v>
      </c>
      <c r="N28" s="23">
        <f t="shared" si="4"/>
        <v>56259072.499999993</v>
      </c>
      <c r="O28" s="23">
        <f t="shared" si="4"/>
        <v>57665549.312499985</v>
      </c>
    </row>
    <row r="29" spans="1:15" ht="17.25" customHeight="1" thickBot="1" x14ac:dyDescent="0.25">
      <c r="A29" s="16" t="s">
        <v>17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  <c r="N29" s="18"/>
      <c r="O29" s="18"/>
    </row>
    <row r="30" spans="1:15" ht="17.25" customHeight="1" thickBot="1" x14ac:dyDescent="0.25">
      <c r="A30" s="32" t="s">
        <v>18</v>
      </c>
      <c r="B30" s="21">
        <f t="shared" ref="B30:O30" si="5">B105/B$68</f>
        <v>16824567.020000003</v>
      </c>
      <c r="C30" s="21">
        <f t="shared" si="5"/>
        <v>16392415.710000001</v>
      </c>
      <c r="D30" s="21">
        <f t="shared" si="5"/>
        <v>18018000</v>
      </c>
      <c r="E30" s="21">
        <f t="shared" si="5"/>
        <v>17943000</v>
      </c>
      <c r="F30" s="21">
        <f t="shared" si="5"/>
        <v>17758000</v>
      </c>
      <c r="G30" s="21">
        <f t="shared" si="5"/>
        <v>18559000</v>
      </c>
      <c r="H30" s="21">
        <f t="shared" si="5"/>
        <v>17707000</v>
      </c>
      <c r="I30" s="21">
        <f t="shared" si="5"/>
        <v>17436000</v>
      </c>
      <c r="J30" s="21">
        <f t="shared" si="5"/>
        <v>17694000</v>
      </c>
      <c r="K30" s="21">
        <f t="shared" si="5"/>
        <v>18321000</v>
      </c>
      <c r="L30" s="21">
        <f t="shared" si="5"/>
        <v>18519000</v>
      </c>
      <c r="M30" s="21">
        <f t="shared" si="5"/>
        <v>17131000</v>
      </c>
      <c r="N30" s="21">
        <f t="shared" si="5"/>
        <v>15745000</v>
      </c>
      <c r="O30" s="21">
        <f t="shared" si="5"/>
        <v>15437000</v>
      </c>
    </row>
    <row r="31" spans="1:15" ht="17.25" customHeight="1" thickBot="1" x14ac:dyDescent="0.25">
      <c r="A31" s="12" t="s">
        <v>19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7.25" customHeight="1" x14ac:dyDescent="0.2">
      <c r="A32" s="33" t="s">
        <v>20</v>
      </c>
      <c r="B32" s="21">
        <f t="shared" ref="B32:O36" si="6">B107/B$68</f>
        <v>72198241.079999998</v>
      </c>
      <c r="C32" s="21">
        <f t="shared" si="6"/>
        <v>64768151.830000006</v>
      </c>
      <c r="D32" s="21">
        <f t="shared" si="6"/>
        <v>61881000</v>
      </c>
      <c r="E32" s="21">
        <f t="shared" si="6"/>
        <v>54893000</v>
      </c>
      <c r="F32" s="21">
        <f t="shared" si="6"/>
        <v>56584000</v>
      </c>
      <c r="G32" s="21">
        <f t="shared" si="6"/>
        <v>58803000</v>
      </c>
      <c r="H32" s="21">
        <f t="shared" si="6"/>
        <v>60066000</v>
      </c>
      <c r="I32" s="21">
        <f t="shared" si="6"/>
        <v>62036000</v>
      </c>
      <c r="J32" s="21">
        <f t="shared" si="6"/>
        <v>63680000</v>
      </c>
      <c r="K32" s="21">
        <f t="shared" si="6"/>
        <v>65748000</v>
      </c>
      <c r="L32" s="21">
        <f t="shared" si="6"/>
        <v>67659000</v>
      </c>
      <c r="M32" s="21">
        <f t="shared" si="6"/>
        <v>69536000</v>
      </c>
      <c r="N32" s="21">
        <f t="shared" si="6"/>
        <v>71467000</v>
      </c>
      <c r="O32" s="21">
        <f t="shared" si="6"/>
        <v>73463000</v>
      </c>
    </row>
    <row r="33" spans="1:15" ht="17.25" customHeight="1" x14ac:dyDescent="0.2">
      <c r="A33" s="34" t="s">
        <v>21</v>
      </c>
      <c r="B33" s="35">
        <f t="shared" si="6"/>
        <v>472558204.37</v>
      </c>
      <c r="C33" s="35">
        <f t="shared" si="6"/>
        <v>402986308.72000009</v>
      </c>
      <c r="D33" s="35">
        <f t="shared" si="6"/>
        <v>329276000</v>
      </c>
      <c r="E33" s="35">
        <f t="shared" si="6"/>
        <v>388610000</v>
      </c>
      <c r="F33" s="35">
        <f t="shared" si="6"/>
        <v>373560000</v>
      </c>
      <c r="G33" s="35">
        <f t="shared" si="6"/>
        <v>358793000</v>
      </c>
      <c r="H33" s="35">
        <f t="shared" si="6"/>
        <v>344012000</v>
      </c>
      <c r="I33" s="35">
        <f t="shared" si="6"/>
        <v>304719000</v>
      </c>
      <c r="J33" s="35">
        <f t="shared" si="6"/>
        <v>270808000</v>
      </c>
      <c r="K33" s="35">
        <f t="shared" si="6"/>
        <v>205080000</v>
      </c>
      <c r="L33" s="35">
        <f t="shared" si="6"/>
        <v>195713000</v>
      </c>
      <c r="M33" s="36">
        <f t="shared" si="6"/>
        <v>0</v>
      </c>
      <c r="N33" s="36">
        <f t="shared" si="6"/>
        <v>0</v>
      </c>
      <c r="O33" s="36">
        <f t="shared" si="6"/>
        <v>0</v>
      </c>
    </row>
    <row r="34" spans="1:15" ht="17.25" customHeight="1" x14ac:dyDescent="0.2">
      <c r="A34" s="34" t="s">
        <v>22</v>
      </c>
      <c r="B34" s="35">
        <f t="shared" si="6"/>
        <v>0</v>
      </c>
      <c r="C34" s="35">
        <f t="shared" si="6"/>
        <v>0</v>
      </c>
      <c r="D34" s="35">
        <f t="shared" si="6"/>
        <v>0</v>
      </c>
      <c r="E34" s="35">
        <f t="shared" si="6"/>
        <v>0</v>
      </c>
      <c r="F34" s="35">
        <f t="shared" si="6"/>
        <v>0</v>
      </c>
      <c r="G34" s="35">
        <f t="shared" si="6"/>
        <v>0</v>
      </c>
      <c r="H34" s="35">
        <f t="shared" si="6"/>
        <v>0</v>
      </c>
      <c r="I34" s="35">
        <f t="shared" si="6"/>
        <v>0</v>
      </c>
      <c r="J34" s="35">
        <f t="shared" si="6"/>
        <v>0</v>
      </c>
      <c r="K34" s="35">
        <f t="shared" si="6"/>
        <v>0</v>
      </c>
      <c r="L34" s="35">
        <f t="shared" si="6"/>
        <v>0</v>
      </c>
      <c r="M34" s="36">
        <f t="shared" si="6"/>
        <v>0</v>
      </c>
      <c r="N34" s="36">
        <f t="shared" si="6"/>
        <v>0</v>
      </c>
      <c r="O34" s="36">
        <f t="shared" si="6"/>
        <v>0</v>
      </c>
    </row>
    <row r="35" spans="1:15" ht="17.25" customHeight="1" x14ac:dyDescent="0.2">
      <c r="A35" s="34" t="s">
        <v>23</v>
      </c>
      <c r="B35" s="35">
        <f t="shared" si="6"/>
        <v>131043685.27</v>
      </c>
      <c r="C35" s="35">
        <f t="shared" si="6"/>
        <v>120592446.36999999</v>
      </c>
      <c r="D35" s="35">
        <f t="shared" si="6"/>
        <v>116889000</v>
      </c>
      <c r="E35" s="35">
        <f t="shared" si="6"/>
        <v>112307000</v>
      </c>
      <c r="F35" s="35">
        <f t="shared" si="6"/>
        <v>113608000</v>
      </c>
      <c r="G35" s="35">
        <f t="shared" si="6"/>
        <v>111865000</v>
      </c>
      <c r="H35" s="35">
        <f t="shared" si="6"/>
        <v>116222000</v>
      </c>
      <c r="I35" s="35">
        <f t="shared" si="6"/>
        <v>116790000</v>
      </c>
      <c r="J35" s="35">
        <f t="shared" si="6"/>
        <v>119808000</v>
      </c>
      <c r="K35" s="35">
        <f t="shared" si="6"/>
        <v>118049000</v>
      </c>
      <c r="L35" s="35">
        <f t="shared" si="6"/>
        <v>117330000</v>
      </c>
      <c r="M35" s="36">
        <f t="shared" si="6"/>
        <v>120641000</v>
      </c>
      <c r="N35" s="36">
        <f t="shared" si="6"/>
        <v>122738000</v>
      </c>
      <c r="O35" s="36">
        <f t="shared" si="6"/>
        <v>126056000</v>
      </c>
    </row>
    <row r="36" spans="1:15" ht="17.25" customHeight="1" thickBot="1" x14ac:dyDescent="0.25">
      <c r="A36" s="37" t="s">
        <v>24</v>
      </c>
      <c r="B36" s="38">
        <f t="shared" si="6"/>
        <v>0</v>
      </c>
      <c r="C36" s="38">
        <f t="shared" si="6"/>
        <v>0</v>
      </c>
      <c r="D36" s="38">
        <f t="shared" si="6"/>
        <v>0</v>
      </c>
      <c r="E36" s="38">
        <f t="shared" si="6"/>
        <v>0</v>
      </c>
      <c r="F36" s="38">
        <f t="shared" si="6"/>
        <v>0</v>
      </c>
      <c r="G36" s="38">
        <f t="shared" si="6"/>
        <v>0</v>
      </c>
      <c r="H36" s="38">
        <f t="shared" si="6"/>
        <v>0</v>
      </c>
      <c r="I36" s="38">
        <f t="shared" si="6"/>
        <v>0</v>
      </c>
      <c r="J36" s="38">
        <f t="shared" si="6"/>
        <v>0</v>
      </c>
      <c r="K36" s="38">
        <f t="shared" si="6"/>
        <v>0</v>
      </c>
      <c r="L36" s="38">
        <f t="shared" si="6"/>
        <v>0</v>
      </c>
      <c r="M36" s="38">
        <f t="shared" si="6"/>
        <v>0</v>
      </c>
      <c r="N36" s="38">
        <f t="shared" si="6"/>
        <v>0</v>
      </c>
      <c r="O36" s="38">
        <f t="shared" si="6"/>
        <v>0</v>
      </c>
    </row>
    <row r="37" spans="1:15" ht="17.25" customHeight="1" thickBot="1" x14ac:dyDescent="0.25">
      <c r="A37" s="39" t="s">
        <v>25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1"/>
      <c r="N37" s="41"/>
      <c r="O37" s="41"/>
    </row>
    <row r="38" spans="1:15" ht="17.25" customHeight="1" thickBot="1" x14ac:dyDescent="0.25">
      <c r="A38" s="42" t="s">
        <v>26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17.25" customHeight="1" x14ac:dyDescent="0.2">
      <c r="A39" s="44" t="s">
        <v>27</v>
      </c>
      <c r="B39" s="21">
        <f t="shared" ref="B39:O41" si="7">B114/B$68</f>
        <v>192223761.69320005</v>
      </c>
      <c r="C39" s="21">
        <f t="shared" si="7"/>
        <v>275960011.71099997</v>
      </c>
      <c r="D39" s="21">
        <f t="shared" si="7"/>
        <v>471586000</v>
      </c>
      <c r="E39" s="21">
        <f t="shared" si="7"/>
        <v>556148000</v>
      </c>
      <c r="F39" s="21">
        <f t="shared" si="7"/>
        <v>615928000</v>
      </c>
      <c r="G39" s="21">
        <f t="shared" si="7"/>
        <v>657089000</v>
      </c>
      <c r="H39" s="21">
        <f t="shared" si="7"/>
        <v>696463000</v>
      </c>
      <c r="I39" s="21">
        <f t="shared" si="7"/>
        <v>744374000</v>
      </c>
      <c r="J39" s="21">
        <f t="shared" si="7"/>
        <v>773477000</v>
      </c>
      <c r="K39" s="21">
        <f t="shared" si="7"/>
        <v>843953000</v>
      </c>
      <c r="L39" s="21">
        <f t="shared" si="7"/>
        <v>900706000</v>
      </c>
      <c r="M39" s="21">
        <f t="shared" si="7"/>
        <v>940313000</v>
      </c>
      <c r="N39" s="21">
        <f t="shared" si="7"/>
        <v>959295000</v>
      </c>
      <c r="O39" s="21">
        <f t="shared" si="7"/>
        <v>958701000</v>
      </c>
    </row>
    <row r="40" spans="1:15" ht="17.25" customHeight="1" thickBot="1" x14ac:dyDescent="0.25">
      <c r="A40" s="45" t="s">
        <v>28</v>
      </c>
      <c r="B40" s="23">
        <f t="shared" si="7"/>
        <v>45018343.376799986</v>
      </c>
      <c r="C40" s="23">
        <f t="shared" si="7"/>
        <v>56332421.999000005</v>
      </c>
      <c r="D40" s="23">
        <f t="shared" si="7"/>
        <v>30598000</v>
      </c>
      <c r="E40" s="23">
        <f t="shared" si="7"/>
        <v>27746000</v>
      </c>
      <c r="F40" s="23">
        <f t="shared" si="7"/>
        <v>24287000</v>
      </c>
      <c r="G40" s="23">
        <f t="shared" si="7"/>
        <v>23806000</v>
      </c>
      <c r="H40" s="23">
        <f t="shared" si="7"/>
        <v>28820000</v>
      </c>
      <c r="I40" s="23">
        <f t="shared" si="7"/>
        <v>29257000</v>
      </c>
      <c r="J40" s="23">
        <f t="shared" si="7"/>
        <v>29896000</v>
      </c>
      <c r="K40" s="23">
        <f t="shared" si="7"/>
        <v>28902000</v>
      </c>
      <c r="L40" s="23">
        <f t="shared" si="7"/>
        <v>28155000</v>
      </c>
      <c r="M40" s="23">
        <f t="shared" si="7"/>
        <v>23921000</v>
      </c>
      <c r="N40" s="23">
        <f t="shared" si="7"/>
        <v>24422000</v>
      </c>
      <c r="O40" s="23">
        <f t="shared" si="7"/>
        <v>25290000</v>
      </c>
    </row>
    <row r="41" spans="1:15" ht="17.25" customHeight="1" thickBot="1" x14ac:dyDescent="0.25">
      <c r="A41" s="46" t="s">
        <v>29</v>
      </c>
      <c r="B41" s="21">
        <f t="shared" si="7"/>
        <v>27407252.570000004</v>
      </c>
      <c r="C41" s="21">
        <f t="shared" si="7"/>
        <v>21617835.049999993</v>
      </c>
      <c r="D41" s="21">
        <f t="shared" si="7"/>
        <v>1485900</v>
      </c>
      <c r="E41" s="21">
        <f t="shared" si="7"/>
        <v>1597600</v>
      </c>
      <c r="F41" s="21">
        <f t="shared" si="7"/>
        <v>1663600</v>
      </c>
      <c r="G41" s="21">
        <f t="shared" si="7"/>
        <v>1730200</v>
      </c>
      <c r="H41" s="21">
        <f t="shared" si="7"/>
        <v>1808900</v>
      </c>
      <c r="I41" s="21">
        <f t="shared" si="7"/>
        <v>1859500</v>
      </c>
      <c r="J41" s="21">
        <f t="shared" si="7"/>
        <v>1912200</v>
      </c>
      <c r="K41" s="21">
        <f t="shared" si="7"/>
        <v>1974100</v>
      </c>
      <c r="L41" s="21">
        <f t="shared" si="7"/>
        <v>2025200</v>
      </c>
      <c r="M41" s="21">
        <f t="shared" si="7"/>
        <v>2061500</v>
      </c>
      <c r="N41" s="21">
        <f t="shared" si="7"/>
        <v>2113037.5</v>
      </c>
      <c r="O41" s="21">
        <f t="shared" si="7"/>
        <v>2165863.4374999995</v>
      </c>
    </row>
    <row r="42" spans="1:15" s="19" customFormat="1" ht="16.5" customHeight="1" thickBot="1" x14ac:dyDescent="0.25">
      <c r="A42" s="47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s="19" customFormat="1" ht="16.5" customHeight="1" x14ac:dyDescent="0.2">
      <c r="A43" s="48" t="s">
        <v>31</v>
      </c>
      <c r="B43" s="21">
        <f t="shared" ref="B43:O44" si="8">B118/B$68</f>
        <v>52831000</v>
      </c>
      <c r="C43" s="21">
        <f t="shared" si="8"/>
        <v>50749300.000000007</v>
      </c>
      <c r="D43" s="21">
        <f t="shared" si="8"/>
        <v>56512200</v>
      </c>
      <c r="E43" s="21">
        <f t="shared" si="8"/>
        <v>63197199.999999993</v>
      </c>
      <c r="F43" s="21">
        <f t="shared" si="8"/>
        <v>66188399.999999985</v>
      </c>
      <c r="G43" s="21">
        <f t="shared" si="8"/>
        <v>71046200</v>
      </c>
      <c r="H43" s="21">
        <f t="shared" si="8"/>
        <v>74009899.999999985</v>
      </c>
      <c r="I43" s="21">
        <f t="shared" si="8"/>
        <v>77132200</v>
      </c>
      <c r="J43" s="21">
        <f t="shared" si="8"/>
        <v>85626200</v>
      </c>
      <c r="K43" s="21">
        <f t="shared" si="8"/>
        <v>89235300.000000015</v>
      </c>
      <c r="L43" s="21">
        <f t="shared" si="8"/>
        <v>91298700</v>
      </c>
      <c r="M43" s="21">
        <f t="shared" si="8"/>
        <v>102679000</v>
      </c>
      <c r="N43" s="21">
        <f t="shared" si="8"/>
        <v>105245974.99999999</v>
      </c>
      <c r="O43" s="21">
        <f t="shared" si="8"/>
        <v>107877124.37499997</v>
      </c>
    </row>
    <row r="44" spans="1:15" s="19" customFormat="1" ht="16.5" customHeight="1" x14ac:dyDescent="0.2">
      <c r="A44" s="49" t="s">
        <v>32</v>
      </c>
      <c r="B44" s="50">
        <f t="shared" si="8"/>
        <v>92404692</v>
      </c>
      <c r="C44" s="50">
        <f t="shared" si="8"/>
        <v>100439334.03000002</v>
      </c>
      <c r="D44" s="50">
        <f t="shared" si="8"/>
        <v>104344000</v>
      </c>
      <c r="E44" s="50">
        <f t="shared" si="8"/>
        <v>106143000</v>
      </c>
      <c r="F44" s="50">
        <f t="shared" si="8"/>
        <v>101617000</v>
      </c>
      <c r="G44" s="50">
        <f t="shared" si="8"/>
        <v>108326000</v>
      </c>
      <c r="H44" s="50">
        <f t="shared" si="8"/>
        <v>111894000</v>
      </c>
      <c r="I44" s="50">
        <f t="shared" si="8"/>
        <v>97206000</v>
      </c>
      <c r="J44" s="50">
        <f t="shared" si="8"/>
        <v>95799000</v>
      </c>
      <c r="K44" s="50">
        <f t="shared" si="8"/>
        <v>51816000</v>
      </c>
      <c r="L44" s="50">
        <f t="shared" si="8"/>
        <v>54158000</v>
      </c>
      <c r="M44" s="50">
        <f t="shared" si="8"/>
        <v>54467000</v>
      </c>
      <c r="N44" s="50">
        <f t="shared" si="8"/>
        <v>55338000</v>
      </c>
      <c r="O44" s="50">
        <f t="shared" si="8"/>
        <v>56317000</v>
      </c>
    </row>
    <row r="45" spans="1:15" s="19" customFormat="1" ht="16.5" customHeight="1" thickBot="1" x14ac:dyDescent="0.25">
      <c r="A45" s="51" t="s">
        <v>33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</row>
    <row r="46" spans="1:15" ht="18.75" customHeight="1" thickBot="1" x14ac:dyDescent="0.25">
      <c r="A46" s="53" t="s">
        <v>34</v>
      </c>
      <c r="B46" s="54">
        <f t="shared" ref="B46:O48" si="9">B121/B$68</f>
        <v>650726500</v>
      </c>
      <c r="C46" s="54">
        <f t="shared" si="9"/>
        <v>620440400.00000012</v>
      </c>
      <c r="D46" s="54">
        <f t="shared" si="9"/>
        <v>678858099.99999988</v>
      </c>
      <c r="E46" s="54">
        <f t="shared" si="9"/>
        <v>692553600</v>
      </c>
      <c r="F46" s="54">
        <f t="shared" si="9"/>
        <v>723742699.99999988</v>
      </c>
      <c r="G46" s="54">
        <f t="shared" si="9"/>
        <v>753375500</v>
      </c>
      <c r="H46" s="54">
        <f t="shared" si="9"/>
        <v>787141500</v>
      </c>
      <c r="I46" s="54">
        <f t="shared" si="9"/>
        <v>797802300</v>
      </c>
      <c r="J46" s="54">
        <f t="shared" si="9"/>
        <v>826224100</v>
      </c>
      <c r="K46" s="54">
        <f t="shared" si="9"/>
        <v>857995400</v>
      </c>
      <c r="L46" s="54">
        <f t="shared" si="9"/>
        <v>888775199.99999988</v>
      </c>
      <c r="M46" s="54">
        <f t="shared" si="9"/>
        <v>992853300</v>
      </c>
      <c r="N46" s="54">
        <f t="shared" si="9"/>
        <v>1017674632.4999999</v>
      </c>
      <c r="O46" s="54">
        <f t="shared" si="9"/>
        <v>1043116498.3124998</v>
      </c>
    </row>
    <row r="47" spans="1:15" s="19" customFormat="1" ht="17.25" customHeight="1" thickBot="1" x14ac:dyDescent="0.25">
      <c r="A47" s="53" t="s">
        <v>35</v>
      </c>
      <c r="B47" s="54">
        <f t="shared" si="9"/>
        <v>0</v>
      </c>
      <c r="C47" s="54">
        <f t="shared" si="9"/>
        <v>0</v>
      </c>
      <c r="D47" s="54">
        <f t="shared" si="9"/>
        <v>0</v>
      </c>
      <c r="E47" s="54">
        <f t="shared" si="9"/>
        <v>0</v>
      </c>
      <c r="F47" s="54">
        <f t="shared" si="9"/>
        <v>0</v>
      </c>
      <c r="G47" s="54">
        <f t="shared" si="9"/>
        <v>0</v>
      </c>
      <c r="H47" s="54">
        <f t="shared" si="9"/>
        <v>0</v>
      </c>
      <c r="I47" s="54">
        <f t="shared" si="9"/>
        <v>0</v>
      </c>
      <c r="J47" s="54">
        <f t="shared" si="9"/>
        <v>0</v>
      </c>
      <c r="K47" s="54">
        <f t="shared" si="9"/>
        <v>0</v>
      </c>
      <c r="L47" s="54">
        <f t="shared" si="9"/>
        <v>0</v>
      </c>
      <c r="M47" s="54">
        <f t="shared" si="9"/>
        <v>0</v>
      </c>
      <c r="N47" s="54">
        <f t="shared" si="9"/>
        <v>0</v>
      </c>
      <c r="O47" s="54">
        <f t="shared" si="9"/>
        <v>0</v>
      </c>
    </row>
    <row r="48" spans="1:15" s="19" customFormat="1" ht="17.25" customHeight="1" thickBot="1" x14ac:dyDescent="0.25">
      <c r="A48" s="53" t="s">
        <v>36</v>
      </c>
      <c r="B48" s="54">
        <f t="shared" si="9"/>
        <v>0</v>
      </c>
      <c r="C48" s="54">
        <f t="shared" si="9"/>
        <v>0</v>
      </c>
      <c r="D48" s="54">
        <f t="shared" si="9"/>
        <v>0</v>
      </c>
      <c r="E48" s="54">
        <f t="shared" si="9"/>
        <v>0</v>
      </c>
      <c r="F48" s="54">
        <f t="shared" si="9"/>
        <v>0</v>
      </c>
      <c r="G48" s="54">
        <f t="shared" si="9"/>
        <v>0</v>
      </c>
      <c r="H48" s="54">
        <f t="shared" si="9"/>
        <v>0</v>
      </c>
      <c r="I48" s="54">
        <f t="shared" si="9"/>
        <v>0</v>
      </c>
      <c r="J48" s="54">
        <f t="shared" si="9"/>
        <v>0</v>
      </c>
      <c r="K48" s="54">
        <f t="shared" si="9"/>
        <v>0</v>
      </c>
      <c r="L48" s="54">
        <f t="shared" si="9"/>
        <v>0</v>
      </c>
      <c r="M48" s="54">
        <f t="shared" si="9"/>
        <v>0</v>
      </c>
      <c r="N48" s="54">
        <f t="shared" si="9"/>
        <v>0</v>
      </c>
      <c r="O48" s="54">
        <f t="shared" si="9"/>
        <v>0</v>
      </c>
    </row>
    <row r="49" spans="1:15" s="19" customFormat="1" ht="17.25" customHeight="1" thickBot="1" x14ac:dyDescent="0.25">
      <c r="A49" s="55" t="s">
        <v>37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s="19" customFormat="1" ht="17.25" customHeight="1" x14ac:dyDescent="0.2">
      <c r="A50" s="56" t="s">
        <v>38</v>
      </c>
      <c r="B50" s="21">
        <f t="shared" ref="B50:O53" si="10">B125/B$68</f>
        <v>45147381.599999994</v>
      </c>
      <c r="C50" s="21">
        <f t="shared" si="10"/>
        <v>43478070.359999999</v>
      </c>
      <c r="D50" s="21">
        <f t="shared" si="10"/>
        <v>43311000</v>
      </c>
      <c r="E50" s="21">
        <f t="shared" si="10"/>
        <v>43311000</v>
      </c>
      <c r="F50" s="21">
        <f t="shared" si="10"/>
        <v>43311000</v>
      </c>
      <c r="G50" s="21">
        <f t="shared" si="10"/>
        <v>43311000</v>
      </c>
      <c r="H50" s="21">
        <f t="shared" si="10"/>
        <v>43311000</v>
      </c>
      <c r="I50" s="21">
        <f t="shared" si="10"/>
        <v>43311000</v>
      </c>
      <c r="J50" s="21">
        <f t="shared" si="10"/>
        <v>43311000</v>
      </c>
      <c r="K50" s="21">
        <f t="shared" si="10"/>
        <v>43311000</v>
      </c>
      <c r="L50" s="21">
        <f t="shared" si="10"/>
        <v>43311000</v>
      </c>
      <c r="M50" s="21">
        <f t="shared" si="10"/>
        <v>43311000</v>
      </c>
      <c r="N50" s="21">
        <f t="shared" si="10"/>
        <v>43311000</v>
      </c>
      <c r="O50" s="21">
        <f t="shared" si="10"/>
        <v>43311000</v>
      </c>
    </row>
    <row r="51" spans="1:15" ht="16.5" customHeight="1" x14ac:dyDescent="0.2">
      <c r="A51" s="33" t="s">
        <v>39</v>
      </c>
      <c r="B51" s="35">
        <f t="shared" si="10"/>
        <v>22135211.487678077</v>
      </c>
      <c r="C51" s="35">
        <f t="shared" si="10"/>
        <v>28648229.449657429</v>
      </c>
      <c r="D51" s="35">
        <f t="shared" si="10"/>
        <v>42171586.936595909</v>
      </c>
      <c r="E51" s="35">
        <f t="shared" si="10"/>
        <v>59169721.15192087</v>
      </c>
      <c r="F51" s="35">
        <f t="shared" si="10"/>
        <v>76627807.204293787</v>
      </c>
      <c r="G51" s="35">
        <f t="shared" si="10"/>
        <v>92429671.768182665</v>
      </c>
      <c r="H51" s="35">
        <f t="shared" si="10"/>
        <v>108645230.38442709</v>
      </c>
      <c r="I51" s="35">
        <f t="shared" si="10"/>
        <v>125286753.70038593</v>
      </c>
      <c r="J51" s="35">
        <f t="shared" si="10"/>
        <v>141445557.79242903</v>
      </c>
      <c r="K51" s="35">
        <f t="shared" si="10"/>
        <v>157627935.6267108</v>
      </c>
      <c r="L51" s="35">
        <f t="shared" si="10"/>
        <v>172262327.40213358</v>
      </c>
      <c r="M51" s="36">
        <f t="shared" si="10"/>
        <v>186946362.12512419</v>
      </c>
      <c r="N51" s="36">
        <f t="shared" si="10"/>
        <v>183485099.8752754</v>
      </c>
      <c r="O51" s="36">
        <f t="shared" si="10"/>
        <v>179097247.19434234</v>
      </c>
    </row>
    <row r="52" spans="1:15" ht="17.25" customHeight="1" x14ac:dyDescent="0.2">
      <c r="A52" s="34" t="s">
        <v>40</v>
      </c>
      <c r="B52" s="35">
        <f t="shared" si="10"/>
        <v>14290792.252438387</v>
      </c>
      <c r="C52" s="35">
        <f t="shared" si="10"/>
        <v>15261272.554606652</v>
      </c>
      <c r="D52" s="35">
        <f t="shared" si="10"/>
        <v>21867796.861714575</v>
      </c>
      <c r="E52" s="35">
        <f t="shared" si="10"/>
        <v>23265421.107699245</v>
      </c>
      <c r="F52" s="35">
        <f t="shared" si="10"/>
        <v>23587793.317323424</v>
      </c>
      <c r="G52" s="35">
        <f t="shared" si="10"/>
        <v>23944389.916663483</v>
      </c>
      <c r="H52" s="35">
        <f t="shared" si="10"/>
        <v>24336033.348997474</v>
      </c>
      <c r="I52" s="35">
        <f t="shared" si="10"/>
        <v>24612194.261037394</v>
      </c>
      <c r="J52" s="35">
        <f t="shared" si="10"/>
        <v>24865594.809059091</v>
      </c>
      <c r="K52" s="35">
        <f t="shared" si="10"/>
        <v>25116976.424996722</v>
      </c>
      <c r="L52" s="35">
        <f t="shared" si="10"/>
        <v>25372192.002902124</v>
      </c>
      <c r="M52" s="36">
        <f t="shared" si="10"/>
        <v>25433339.194049582</v>
      </c>
      <c r="N52" s="36">
        <f t="shared" si="10"/>
        <v>25294935.710228272</v>
      </c>
      <c r="O52" s="36">
        <f t="shared" si="10"/>
        <v>23324331.510855108</v>
      </c>
    </row>
    <row r="53" spans="1:15" ht="17.25" customHeight="1" thickBot="1" x14ac:dyDescent="0.25">
      <c r="A53" s="34" t="s">
        <v>41</v>
      </c>
      <c r="B53" s="57">
        <f t="shared" si="10"/>
        <v>917000</v>
      </c>
      <c r="C53" s="57">
        <f t="shared" si="10"/>
        <v>619200</v>
      </c>
      <c r="D53" s="57">
        <f t="shared" si="10"/>
        <v>1558100</v>
      </c>
      <c r="E53" s="57">
        <f t="shared" si="10"/>
        <v>1459500</v>
      </c>
      <c r="F53" s="57">
        <f t="shared" si="10"/>
        <v>1501600</v>
      </c>
      <c r="G53" s="57">
        <f t="shared" si="10"/>
        <v>1540100</v>
      </c>
      <c r="H53" s="57">
        <f t="shared" si="10"/>
        <v>1582600</v>
      </c>
      <c r="I53" s="57">
        <f t="shared" si="10"/>
        <v>1509000</v>
      </c>
      <c r="J53" s="57">
        <f t="shared" si="10"/>
        <v>1502800</v>
      </c>
      <c r="K53" s="57">
        <f t="shared" si="10"/>
        <v>1554100</v>
      </c>
      <c r="L53" s="57">
        <f t="shared" si="10"/>
        <v>1598300</v>
      </c>
      <c r="M53" s="38">
        <f t="shared" si="10"/>
        <v>1599200</v>
      </c>
      <c r="N53" s="38">
        <f t="shared" si="10"/>
        <v>1639179.9999999998</v>
      </c>
      <c r="O53" s="38">
        <f t="shared" si="10"/>
        <v>1680159.4999999995</v>
      </c>
    </row>
    <row r="54" spans="1:15" ht="17.25" customHeight="1" thickBot="1" x14ac:dyDescent="0.25">
      <c r="A54" s="55" t="s">
        <v>42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</row>
    <row r="55" spans="1:15" s="19" customFormat="1" ht="18" customHeight="1" thickBot="1" x14ac:dyDescent="0.25">
      <c r="A55" s="53" t="s">
        <v>43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1:15" ht="17.25" customHeight="1" thickBot="1" x14ac:dyDescent="0.25">
      <c r="A56" s="9" t="s">
        <v>44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1"/>
      <c r="N56" s="11"/>
      <c r="O56" s="11"/>
    </row>
    <row r="57" spans="1:15" ht="16.5" customHeight="1" x14ac:dyDescent="0.2">
      <c r="A57" s="59" t="s">
        <v>45</v>
      </c>
      <c r="B57" s="60">
        <f t="shared" ref="B57:O60" si="11">B132/B$68</f>
        <v>513799499.99999994</v>
      </c>
      <c r="C57" s="60">
        <f t="shared" si="11"/>
        <v>299024100</v>
      </c>
      <c r="D57" s="60">
        <f t="shared" si="11"/>
        <v>249685400</v>
      </c>
      <c r="E57" s="60">
        <f t="shared" si="11"/>
        <v>429681600</v>
      </c>
      <c r="F57" s="60">
        <f t="shared" si="11"/>
        <v>471566099.99999994</v>
      </c>
      <c r="G57" s="60">
        <f t="shared" si="11"/>
        <v>348217600</v>
      </c>
      <c r="H57" s="60">
        <f t="shared" si="11"/>
        <v>278010799.99999994</v>
      </c>
      <c r="I57" s="60">
        <f t="shared" si="11"/>
        <v>189529200</v>
      </c>
      <c r="J57" s="60">
        <f t="shared" si="11"/>
        <v>324004100</v>
      </c>
      <c r="K57" s="60">
        <f t="shared" si="11"/>
        <v>496199400</v>
      </c>
      <c r="L57" s="60">
        <f t="shared" si="11"/>
        <v>627644000</v>
      </c>
      <c r="M57" s="60">
        <f t="shared" si="11"/>
        <v>469685800</v>
      </c>
      <c r="N57" s="60">
        <f t="shared" si="11"/>
        <v>481427944.99999994</v>
      </c>
      <c r="O57" s="60">
        <f t="shared" si="11"/>
        <v>493463643.62499988</v>
      </c>
    </row>
    <row r="58" spans="1:15" ht="17.25" customHeight="1" x14ac:dyDescent="0.2">
      <c r="A58" s="61" t="s">
        <v>46</v>
      </c>
      <c r="B58" s="62">
        <f t="shared" si="11"/>
        <v>214392399.99999997</v>
      </c>
      <c r="C58" s="62">
        <f t="shared" si="11"/>
        <v>306270099.99999994</v>
      </c>
      <c r="D58" s="62">
        <f t="shared" si="11"/>
        <v>331642500</v>
      </c>
      <c r="E58" s="62">
        <f t="shared" si="11"/>
        <v>205264799.99999997</v>
      </c>
      <c r="F58" s="62">
        <f t="shared" si="11"/>
        <v>184065600.00000003</v>
      </c>
      <c r="G58" s="62">
        <f t="shared" si="11"/>
        <v>252616700</v>
      </c>
      <c r="H58" s="62">
        <f t="shared" si="11"/>
        <v>222714299.99999997</v>
      </c>
      <c r="I58" s="62">
        <f t="shared" si="11"/>
        <v>439756500</v>
      </c>
      <c r="J58" s="62">
        <f t="shared" si="11"/>
        <v>484722400.00000006</v>
      </c>
      <c r="K58" s="62">
        <f t="shared" si="11"/>
        <v>573382199.99999988</v>
      </c>
      <c r="L58" s="62">
        <f t="shared" si="11"/>
        <v>506657200</v>
      </c>
      <c r="M58" s="62">
        <f t="shared" si="11"/>
        <v>512318000</v>
      </c>
      <c r="N58" s="62">
        <f t="shared" si="11"/>
        <v>525125949.99999994</v>
      </c>
      <c r="O58" s="62">
        <f t="shared" si="11"/>
        <v>538254098.74999988</v>
      </c>
    </row>
    <row r="59" spans="1:15" ht="17.25" customHeight="1" x14ac:dyDescent="0.2">
      <c r="A59" s="61" t="s">
        <v>47</v>
      </c>
      <c r="B59" s="62">
        <f t="shared" si="11"/>
        <v>520464600.00000012</v>
      </c>
      <c r="C59" s="62">
        <f t="shared" si="11"/>
        <v>552580300</v>
      </c>
      <c r="D59" s="62">
        <f t="shared" si="11"/>
        <v>889089600</v>
      </c>
      <c r="E59" s="62">
        <f t="shared" si="11"/>
        <v>941302200</v>
      </c>
      <c r="F59" s="62">
        <f t="shared" si="11"/>
        <v>966551400</v>
      </c>
      <c r="G59" s="62">
        <f t="shared" si="11"/>
        <v>947821600</v>
      </c>
      <c r="H59" s="62">
        <f t="shared" si="11"/>
        <v>921952900</v>
      </c>
      <c r="I59" s="62">
        <f t="shared" si="11"/>
        <v>1008118600</v>
      </c>
      <c r="J59" s="62">
        <f t="shared" si="11"/>
        <v>959054000</v>
      </c>
      <c r="K59" s="62">
        <f t="shared" si="11"/>
        <v>999079599.99999988</v>
      </c>
      <c r="L59" s="62">
        <f t="shared" si="11"/>
        <v>988642499.99999988</v>
      </c>
      <c r="M59" s="62">
        <f t="shared" si="11"/>
        <v>969247300</v>
      </c>
      <c r="N59" s="62">
        <f t="shared" si="11"/>
        <v>993478482.49999988</v>
      </c>
      <c r="O59" s="62">
        <f t="shared" si="11"/>
        <v>1018315444.5624998</v>
      </c>
    </row>
    <row r="60" spans="1:15" ht="17.25" customHeight="1" x14ac:dyDescent="0.2">
      <c r="A60" s="49" t="s">
        <v>48</v>
      </c>
      <c r="B60" s="50">
        <f t="shared" si="11"/>
        <v>11158200</v>
      </c>
      <c r="C60" s="50">
        <f t="shared" si="11"/>
        <v>14731400</v>
      </c>
      <c r="D60" s="50">
        <f t="shared" si="11"/>
        <v>15914300</v>
      </c>
      <c r="E60" s="50">
        <f t="shared" si="11"/>
        <v>15185700</v>
      </c>
      <c r="F60" s="50">
        <f t="shared" si="11"/>
        <v>14652100</v>
      </c>
      <c r="G60" s="50">
        <f t="shared" si="11"/>
        <v>15854800</v>
      </c>
      <c r="H60" s="50">
        <f t="shared" si="11"/>
        <v>16484700</v>
      </c>
      <c r="I60" s="50">
        <f t="shared" si="11"/>
        <v>13612700</v>
      </c>
      <c r="J60" s="50">
        <f t="shared" si="11"/>
        <v>11595300</v>
      </c>
      <c r="K60" s="50">
        <f t="shared" si="11"/>
        <v>12066100</v>
      </c>
      <c r="L60" s="50">
        <f t="shared" si="11"/>
        <v>13378600</v>
      </c>
      <c r="M60" s="50">
        <f t="shared" si="11"/>
        <v>13474800</v>
      </c>
      <c r="N60" s="50">
        <f t="shared" si="11"/>
        <v>13811669.999999998</v>
      </c>
      <c r="O60" s="50">
        <f t="shared" si="11"/>
        <v>14156961.749999996</v>
      </c>
    </row>
    <row r="61" spans="1:15" ht="17.25" customHeight="1" thickBot="1" x14ac:dyDescent="0.25">
      <c r="A61" s="63" t="s">
        <v>49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</row>
    <row r="62" spans="1:15" ht="16.5" customHeight="1" thickBot="1" x14ac:dyDescent="0.25">
      <c r="A62" s="65" t="s">
        <v>50</v>
      </c>
      <c r="B62" s="66">
        <f t="shared" ref="B62:O64" si="12">B137/B$68</f>
        <v>457640069.91000003</v>
      </c>
      <c r="C62" s="66">
        <f t="shared" si="12"/>
        <v>471960256.3499999</v>
      </c>
      <c r="D62" s="66">
        <f t="shared" si="12"/>
        <v>485370947.06555563</v>
      </c>
      <c r="E62" s="66">
        <f t="shared" si="12"/>
        <v>554569516.15753877</v>
      </c>
      <c r="F62" s="66">
        <f t="shared" si="12"/>
        <v>612536077.95302069</v>
      </c>
      <c r="G62" s="66">
        <f t="shared" si="12"/>
        <v>679254662.54629195</v>
      </c>
      <c r="H62" s="66">
        <f t="shared" si="12"/>
        <v>727130949.38719106</v>
      </c>
      <c r="I62" s="66">
        <f t="shared" si="12"/>
        <v>774755108.8224293</v>
      </c>
      <c r="J62" s="66">
        <f t="shared" si="12"/>
        <v>822481988.99673665</v>
      </c>
      <c r="K62" s="66">
        <f t="shared" si="12"/>
        <v>876204242.29311287</v>
      </c>
      <c r="L62" s="66">
        <f t="shared" si="12"/>
        <v>936924242.27902436</v>
      </c>
      <c r="M62" s="66">
        <f t="shared" si="12"/>
        <v>1001853039.2902437</v>
      </c>
      <c r="N62" s="66">
        <f t="shared" si="12"/>
        <v>1061669298.9107716</v>
      </c>
      <c r="O62" s="66">
        <f t="shared" si="12"/>
        <v>1126226380.1896691</v>
      </c>
    </row>
    <row r="63" spans="1:15" ht="16.5" customHeight="1" thickBot="1" x14ac:dyDescent="0.25">
      <c r="A63" s="65" t="s">
        <v>51</v>
      </c>
      <c r="B63" s="66">
        <f t="shared" si="12"/>
        <v>36600080.919999413</v>
      </c>
      <c r="C63" s="66">
        <f t="shared" si="12"/>
        <v>175305678.3243984</v>
      </c>
      <c r="D63" s="66">
        <f t="shared" si="12"/>
        <v>168390958.74039084</v>
      </c>
      <c r="E63" s="66">
        <f t="shared" si="12"/>
        <v>147107498.73536441</v>
      </c>
      <c r="F63" s="66">
        <f t="shared" si="12"/>
        <v>116243682.71684629</v>
      </c>
      <c r="G63" s="66">
        <f t="shared" si="12"/>
        <v>186655825.37196228</v>
      </c>
      <c r="H63" s="66">
        <f t="shared" si="12"/>
        <v>204370425.73133516</v>
      </c>
      <c r="I63" s="66">
        <f t="shared" si="12"/>
        <v>224506228.93203053</v>
      </c>
      <c r="J63" s="66">
        <f t="shared" si="12"/>
        <v>465947147.46352834</v>
      </c>
      <c r="K63" s="66">
        <f t="shared" si="12"/>
        <v>499055937.89121908</v>
      </c>
      <c r="L63" s="66">
        <f t="shared" si="12"/>
        <v>552246680.61482871</v>
      </c>
      <c r="M63" s="66">
        <f t="shared" si="12"/>
        <v>528900885.16243863</v>
      </c>
      <c r="N63" s="66">
        <f t="shared" si="12"/>
        <v>621086768.52009761</v>
      </c>
      <c r="O63" s="66">
        <f t="shared" si="12"/>
        <v>740988327.73769391</v>
      </c>
    </row>
    <row r="64" spans="1:15" ht="16.5" customHeight="1" thickBot="1" x14ac:dyDescent="0.25">
      <c r="A64" s="67" t="s">
        <v>52</v>
      </c>
      <c r="B64" s="66">
        <f t="shared" si="12"/>
        <v>265586000</v>
      </c>
      <c r="C64" s="66">
        <f t="shared" si="12"/>
        <v>266957062.42560005</v>
      </c>
      <c r="D64" s="66">
        <f t="shared" si="12"/>
        <v>264426923.43413079</v>
      </c>
      <c r="E64" s="66">
        <f t="shared" si="12"/>
        <v>242489128.97540048</v>
      </c>
      <c r="F64" s="66">
        <f t="shared" si="12"/>
        <v>244367639.59610412</v>
      </c>
      <c r="G64" s="66">
        <f t="shared" si="12"/>
        <v>241720741.65967035</v>
      </c>
      <c r="H64" s="66">
        <f t="shared" si="12"/>
        <v>239930405.74661291</v>
      </c>
      <c r="I64" s="66">
        <f t="shared" si="12"/>
        <v>240040127.12377432</v>
      </c>
      <c r="J64" s="66">
        <f t="shared" si="12"/>
        <v>244395789.93448192</v>
      </c>
      <c r="K64" s="66">
        <f t="shared" si="12"/>
        <v>249851347.72836423</v>
      </c>
      <c r="L64" s="66">
        <f t="shared" si="12"/>
        <v>254548040.93343019</v>
      </c>
      <c r="M64" s="66">
        <f t="shared" si="12"/>
        <v>258768088.44235495</v>
      </c>
      <c r="N64" s="66">
        <f t="shared" si="12"/>
        <v>263489191.48375279</v>
      </c>
      <c r="O64" s="66">
        <f t="shared" si="12"/>
        <v>267420696.3953236</v>
      </c>
    </row>
    <row r="65" spans="1:15" ht="12.75" thickBot="1" x14ac:dyDescent="0.25">
      <c r="A65" s="68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70"/>
      <c r="N65" s="70"/>
      <c r="O65" s="70"/>
    </row>
    <row r="66" spans="1:15" ht="12.75" thickBot="1" x14ac:dyDescent="0.25">
      <c r="A66" s="71" t="s">
        <v>53</v>
      </c>
      <c r="B66" s="72">
        <f t="shared" ref="B66:O66" si="13">B141/B$68</f>
        <v>3437129148.9099994</v>
      </c>
      <c r="C66" s="72">
        <f t="shared" si="13"/>
        <v>3636304035.0500007</v>
      </c>
      <c r="D66" s="72">
        <f t="shared" si="13"/>
        <v>3763560879.5743275</v>
      </c>
      <c r="E66" s="72">
        <f t="shared" si="13"/>
        <v>3965271314.3992043</v>
      </c>
      <c r="F66" s="72">
        <f t="shared" si="13"/>
        <v>4075624688.494453</v>
      </c>
      <c r="G66" s="72">
        <f t="shared" si="13"/>
        <v>4281451467.1795287</v>
      </c>
      <c r="H66" s="72">
        <f t="shared" si="13"/>
        <v>4464737672.6254263</v>
      </c>
      <c r="I66" s="72">
        <f t="shared" si="13"/>
        <v>4613805368.4233885</v>
      </c>
      <c r="J66" s="72">
        <f t="shared" si="13"/>
        <v>4995332809.4300661</v>
      </c>
      <c r="K66" s="72">
        <f t="shared" si="13"/>
        <v>5204276561.6289911</v>
      </c>
      <c r="L66" s="72">
        <f t="shared" si="13"/>
        <v>5478004998.8128986</v>
      </c>
      <c r="M66" s="72">
        <f t="shared" si="13"/>
        <v>5621687945.5005007</v>
      </c>
      <c r="N66" s="72">
        <f t="shared" si="13"/>
        <v>5864420819.9694748</v>
      </c>
      <c r="O66" s="72">
        <f t="shared" si="13"/>
        <v>6192938739.1741571</v>
      </c>
    </row>
    <row r="68" spans="1:15" hidden="1" x14ac:dyDescent="0.2">
      <c r="B68" s="73">
        <v>1</v>
      </c>
      <c r="C68" s="73">
        <v>1</v>
      </c>
      <c r="D68" s="73">
        <v>1</v>
      </c>
      <c r="E68" s="73">
        <v>1</v>
      </c>
      <c r="F68" s="73">
        <v>1</v>
      </c>
      <c r="G68" s="73">
        <v>1</v>
      </c>
      <c r="H68" s="73">
        <v>1</v>
      </c>
      <c r="I68" s="73">
        <v>1</v>
      </c>
      <c r="J68" s="73">
        <v>1</v>
      </c>
      <c r="K68" s="73">
        <v>1</v>
      </c>
      <c r="L68" s="73">
        <v>1</v>
      </c>
      <c r="M68" s="73">
        <v>1</v>
      </c>
      <c r="N68" s="73">
        <v>1</v>
      </c>
      <c r="O68" s="73">
        <v>1</v>
      </c>
    </row>
    <row r="69" spans="1:15" hidden="1" x14ac:dyDescent="0.2"/>
    <row r="70" spans="1:15" hidden="1" x14ac:dyDescent="0.2"/>
    <row r="71" spans="1:15" hidden="1" x14ac:dyDescent="0.2"/>
    <row r="72" spans="1:15" hidden="1" x14ac:dyDescent="0.2"/>
    <row r="73" spans="1:15" hidden="1" x14ac:dyDescent="0.2"/>
    <row r="74" spans="1:15" hidden="1" x14ac:dyDescent="0.2">
      <c r="A74" s="74" t="s">
        <v>54</v>
      </c>
    </row>
    <row r="75" spans="1:15" ht="12.75" hidden="1" thickBot="1" x14ac:dyDescent="0.25"/>
    <row r="76" spans="1:15" hidden="1" x14ac:dyDescent="0.2">
      <c r="A76" s="1" t="s">
        <v>0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75"/>
    </row>
    <row r="77" spans="1:15" hidden="1" x14ac:dyDescent="0.2">
      <c r="A77" s="4" t="s">
        <v>1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76"/>
    </row>
    <row r="78" spans="1:15" ht="12.75" hidden="1" thickBot="1" x14ac:dyDescent="0.25">
      <c r="A78" s="74" t="s">
        <v>54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77"/>
    </row>
    <row r="79" spans="1:15" ht="21" hidden="1" customHeight="1" thickBot="1" x14ac:dyDescent="0.25">
      <c r="A79" s="7"/>
      <c r="B79" s="8">
        <v>2015</v>
      </c>
      <c r="C79" s="8">
        <v>2016</v>
      </c>
      <c r="D79" s="8">
        <v>2017</v>
      </c>
      <c r="E79" s="8">
        <v>2018</v>
      </c>
      <c r="F79" s="8">
        <v>2019</v>
      </c>
      <c r="G79" s="8">
        <v>2020</v>
      </c>
      <c r="H79" s="8">
        <v>2021</v>
      </c>
      <c r="I79" s="8">
        <v>2022</v>
      </c>
      <c r="J79" s="8">
        <v>2023</v>
      </c>
      <c r="K79" s="8">
        <v>2024</v>
      </c>
      <c r="L79" s="8">
        <v>2025</v>
      </c>
      <c r="M79" s="8">
        <v>2026</v>
      </c>
      <c r="N79" s="8">
        <v>2027</v>
      </c>
      <c r="O79" s="8">
        <v>2028</v>
      </c>
    </row>
    <row r="80" spans="1:15" ht="17.25" hidden="1" customHeight="1" thickBot="1" x14ac:dyDescent="0.25">
      <c r="A80" s="9" t="s">
        <v>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1"/>
      <c r="N80" s="11"/>
      <c r="O80" s="11"/>
    </row>
    <row r="81" spans="1:15" s="15" customFormat="1" ht="18" hidden="1" customHeight="1" thickBot="1" x14ac:dyDescent="0.25">
      <c r="A81" s="12" t="s">
        <v>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4"/>
      <c r="N81" s="14"/>
      <c r="O81" s="14"/>
    </row>
    <row r="82" spans="1:15" ht="18" hidden="1" customHeight="1" thickBot="1" x14ac:dyDescent="0.25">
      <c r="A82" s="16" t="s">
        <v>5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8"/>
      <c r="N82" s="18"/>
      <c r="O82" s="18"/>
    </row>
    <row r="83" spans="1:15" s="19" customFormat="1" ht="18" hidden="1" customHeight="1" thickBot="1" x14ac:dyDescent="0.25">
      <c r="A83" s="78" t="s">
        <v>6</v>
      </c>
      <c r="B83" s="79"/>
      <c r="C83" s="79"/>
      <c r="D83" s="79"/>
      <c r="E83" s="79"/>
      <c r="F83" s="79"/>
      <c r="G83" s="79"/>
      <c r="H83" s="79"/>
      <c r="I83" s="79"/>
      <c r="J83" s="80"/>
      <c r="K83" s="80"/>
      <c r="L83" s="80"/>
      <c r="M83" s="81"/>
      <c r="N83" s="81"/>
      <c r="O83" s="81"/>
    </row>
    <row r="84" spans="1:15" s="19" customFormat="1" ht="18" hidden="1" customHeight="1" x14ac:dyDescent="0.2">
      <c r="A84" s="20" t="s">
        <v>7</v>
      </c>
      <c r="B84" s="21">
        <v>14012045.85</v>
      </c>
      <c r="C84" s="21">
        <v>14611273.209999999</v>
      </c>
      <c r="D84" s="21">
        <v>17237000</v>
      </c>
      <c r="E84" s="21">
        <v>15905000</v>
      </c>
      <c r="F84" s="21">
        <v>15658000</v>
      </c>
      <c r="G84" s="21">
        <v>17089000</v>
      </c>
      <c r="H84" s="21">
        <v>17794000</v>
      </c>
      <c r="I84" s="21">
        <v>18473000</v>
      </c>
      <c r="J84" s="21">
        <v>18789000</v>
      </c>
      <c r="K84" s="21">
        <v>19597000</v>
      </c>
      <c r="L84" s="21">
        <v>20000000</v>
      </c>
      <c r="M84" s="21">
        <v>20518000</v>
      </c>
      <c r="N84" s="21">
        <v>21056000</v>
      </c>
      <c r="O84" s="21">
        <v>21603000</v>
      </c>
    </row>
    <row r="85" spans="1:15" s="19" customFormat="1" ht="18" hidden="1" customHeight="1" thickBot="1" x14ac:dyDescent="0.25">
      <c r="A85" s="22" t="s">
        <v>8</v>
      </c>
      <c r="B85" s="23">
        <v>32799300.000000004</v>
      </c>
      <c r="C85" s="23">
        <v>36362000</v>
      </c>
      <c r="D85" s="23">
        <v>38650700</v>
      </c>
      <c r="E85" s="23">
        <v>40550200</v>
      </c>
      <c r="F85" s="23">
        <v>40522900</v>
      </c>
      <c r="G85" s="23">
        <v>39615100</v>
      </c>
      <c r="H85" s="23">
        <v>39613400</v>
      </c>
      <c r="I85" s="23">
        <v>39607600</v>
      </c>
      <c r="J85" s="23">
        <v>40191300</v>
      </c>
      <c r="K85" s="23">
        <v>40199700</v>
      </c>
      <c r="L85" s="23">
        <v>40203500</v>
      </c>
      <c r="M85" s="23">
        <v>40403500</v>
      </c>
      <c r="N85" s="23">
        <v>41413587.5</v>
      </c>
      <c r="O85" s="23">
        <v>42448927.1875</v>
      </c>
    </row>
    <row r="86" spans="1:15" ht="18" hidden="1" customHeight="1" thickBot="1" x14ac:dyDescent="0.25">
      <c r="A86" s="12" t="s">
        <v>9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ht="18" hidden="1" customHeight="1" x14ac:dyDescent="0.2">
      <c r="A87" s="24" t="s">
        <v>7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spans="1:15" ht="18" hidden="1" customHeight="1" thickBot="1" x14ac:dyDescent="0.25">
      <c r="A88" s="26" t="s">
        <v>8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8" hidden="1" customHeight="1" thickBot="1" x14ac:dyDescent="0.25">
      <c r="A89" s="12" t="s">
        <v>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ht="18" hidden="1" customHeight="1" x14ac:dyDescent="0.2">
      <c r="A90" s="24" t="s">
        <v>7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</row>
    <row r="91" spans="1:15" ht="18" hidden="1" customHeight="1" thickBot="1" x14ac:dyDescent="0.25">
      <c r="A91" s="26" t="s">
        <v>8</v>
      </c>
      <c r="B91" s="23">
        <v>23171500</v>
      </c>
      <c r="C91" s="23">
        <v>18143400</v>
      </c>
      <c r="D91" s="23">
        <v>20915300</v>
      </c>
      <c r="E91" s="23">
        <v>21971200</v>
      </c>
      <c r="F91" s="23">
        <v>25843700</v>
      </c>
      <c r="G91" s="23">
        <v>28022699.999999996</v>
      </c>
      <c r="H91" s="23">
        <v>25061200</v>
      </c>
      <c r="I91" s="23">
        <v>26448000</v>
      </c>
      <c r="J91" s="23">
        <v>26841400</v>
      </c>
      <c r="K91" s="23">
        <v>27964800.000000004</v>
      </c>
      <c r="L91" s="23">
        <v>27593800</v>
      </c>
      <c r="M91" s="23">
        <v>27997300.000000004</v>
      </c>
      <c r="N91" s="23">
        <v>28697232.5</v>
      </c>
      <c r="O91" s="23">
        <v>29414663.312499996</v>
      </c>
    </row>
    <row r="92" spans="1:15" ht="18" hidden="1" customHeight="1" thickBot="1" x14ac:dyDescent="0.25">
      <c r="A92" s="12" t="s">
        <v>11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4"/>
      <c r="N92" s="14"/>
      <c r="O92" s="14"/>
    </row>
    <row r="93" spans="1:15" ht="18" hidden="1" customHeight="1" x14ac:dyDescent="0.2">
      <c r="A93" s="24" t="s">
        <v>7</v>
      </c>
      <c r="B93" s="21">
        <v>225150429.61000001</v>
      </c>
      <c r="C93" s="21">
        <v>207488873.73000002</v>
      </c>
      <c r="D93" s="21">
        <v>265552000</v>
      </c>
      <c r="E93" s="21">
        <v>231907000</v>
      </c>
      <c r="F93" s="21">
        <v>224739000</v>
      </c>
      <c r="G93" s="21">
        <v>227957000</v>
      </c>
      <c r="H93" s="21">
        <v>211477000</v>
      </c>
      <c r="I93" s="21">
        <v>205439000</v>
      </c>
      <c r="J93" s="21">
        <v>213548000</v>
      </c>
      <c r="K93" s="21">
        <v>209031000</v>
      </c>
      <c r="L93" s="21">
        <v>196224000</v>
      </c>
      <c r="M93" s="21">
        <v>266120000</v>
      </c>
      <c r="N93" s="21">
        <v>260840000</v>
      </c>
      <c r="O93" s="21">
        <v>268922000</v>
      </c>
    </row>
    <row r="94" spans="1:15" ht="18" hidden="1" customHeight="1" thickBot="1" x14ac:dyDescent="0.25">
      <c r="A94" s="26" t="s">
        <v>8</v>
      </c>
      <c r="B94" s="23">
        <v>125049400</v>
      </c>
      <c r="C94" s="23">
        <v>114525100</v>
      </c>
      <c r="D94" s="23">
        <v>120389300</v>
      </c>
      <c r="E94" s="23">
        <v>118902300</v>
      </c>
      <c r="F94" s="23">
        <v>123027100</v>
      </c>
      <c r="G94" s="23">
        <v>126354799.99999999</v>
      </c>
      <c r="H94" s="23">
        <v>140464300</v>
      </c>
      <c r="I94" s="23">
        <v>139764900</v>
      </c>
      <c r="J94" s="23">
        <v>144018000</v>
      </c>
      <c r="K94" s="23">
        <v>147020000</v>
      </c>
      <c r="L94" s="23">
        <v>152236000</v>
      </c>
      <c r="M94" s="23">
        <v>156459500</v>
      </c>
      <c r="N94" s="23">
        <v>160370987.5</v>
      </c>
      <c r="O94" s="23">
        <v>164380262.1875</v>
      </c>
    </row>
    <row r="95" spans="1:15" ht="18" hidden="1" customHeight="1" thickBot="1" x14ac:dyDescent="0.25">
      <c r="A95" s="29" t="s">
        <v>55</v>
      </c>
      <c r="B95" s="30">
        <v>5.5168643190516011</v>
      </c>
      <c r="C95" s="30">
        <v>2.7038012948611052</v>
      </c>
      <c r="D95" s="30">
        <v>4.2996140188413801</v>
      </c>
      <c r="E95" s="30">
        <v>4.5259017108816746</v>
      </c>
      <c r="F95" s="30">
        <v>4.0610603028577108</v>
      </c>
      <c r="G95" s="30">
        <v>4.024532599628575</v>
      </c>
      <c r="H95" s="30">
        <v>4.1743725773545526</v>
      </c>
      <c r="I95" s="30">
        <v>4.1574997438988746</v>
      </c>
      <c r="J95" s="30">
        <v>4.1401349644293068</v>
      </c>
      <c r="K95" s="30">
        <v>4.2369238025036626</v>
      </c>
      <c r="L95" s="30">
        <v>4.3494184428295544</v>
      </c>
      <c r="M95" s="30">
        <v>3.8030784499542842</v>
      </c>
      <c r="N95" s="30">
        <v>3.6884211207443767</v>
      </c>
      <c r="O95" s="30">
        <v>3.7385998541634371</v>
      </c>
    </row>
    <row r="96" spans="1:15" ht="18" hidden="1" customHeight="1" thickBot="1" x14ac:dyDescent="0.25">
      <c r="A96" s="29" t="s">
        <v>13</v>
      </c>
      <c r="B96" s="30">
        <v>12.64545300193411</v>
      </c>
      <c r="C96" s="30">
        <v>13.369470379141596</v>
      </c>
      <c r="D96" s="30">
        <v>14.400982173212741</v>
      </c>
      <c r="E96" s="30">
        <v>15.453957275370461</v>
      </c>
      <c r="F96" s="30">
        <v>16.545772509651737</v>
      </c>
      <c r="G96" s="30">
        <v>30.41847665662695</v>
      </c>
      <c r="H96" s="30">
        <v>44.344999999999999</v>
      </c>
      <c r="I96" s="30">
        <v>45.534999999999997</v>
      </c>
      <c r="J96" s="30">
        <v>46.724999999999987</v>
      </c>
      <c r="K96" s="30">
        <v>47.914999999999992</v>
      </c>
      <c r="L96" s="30">
        <v>49.104999999999997</v>
      </c>
      <c r="M96" s="30">
        <v>50.25</v>
      </c>
      <c r="N96" s="30">
        <v>51.349999999999994</v>
      </c>
      <c r="O96" s="30">
        <v>52.449999999999996</v>
      </c>
    </row>
    <row r="97" spans="1:15" ht="18" hidden="1" customHeight="1" thickBot="1" x14ac:dyDescent="0.25">
      <c r="A97" s="12" t="s">
        <v>14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4"/>
      <c r="N97" s="14"/>
      <c r="O97" s="14"/>
    </row>
    <row r="98" spans="1:15" ht="18" hidden="1" customHeight="1" x14ac:dyDescent="0.2">
      <c r="A98" s="24" t="s">
        <v>7</v>
      </c>
      <c r="B98" s="21">
        <v>67288580.559999987</v>
      </c>
      <c r="C98" s="21">
        <v>32574812.75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</row>
    <row r="99" spans="1:15" ht="18" hidden="1" customHeight="1" thickBot="1" x14ac:dyDescent="0.25">
      <c r="A99" s="26" t="s">
        <v>8</v>
      </c>
      <c r="B99" s="23">
        <v>48647600</v>
      </c>
      <c r="C99" s="23">
        <v>42021100</v>
      </c>
      <c r="D99" s="23">
        <v>2866500</v>
      </c>
      <c r="E99" s="23">
        <v>1085300</v>
      </c>
      <c r="F99" s="23">
        <v>836200</v>
      </c>
      <c r="G99" s="23">
        <v>596300</v>
      </c>
      <c r="H99" s="23">
        <v>606200</v>
      </c>
      <c r="I99" s="23">
        <v>818100</v>
      </c>
      <c r="J99" s="23">
        <v>826000</v>
      </c>
      <c r="K99" s="23">
        <v>840700</v>
      </c>
      <c r="L99" s="23">
        <v>846800</v>
      </c>
      <c r="M99" s="23">
        <v>867969.99999999988</v>
      </c>
      <c r="N99" s="23">
        <v>889669.24999999977</v>
      </c>
      <c r="O99" s="23">
        <v>911910.98124999972</v>
      </c>
    </row>
    <row r="100" spans="1:15" ht="18" hidden="1" customHeight="1" thickBot="1" x14ac:dyDescent="0.25">
      <c r="A100" s="31" t="s">
        <v>15</v>
      </c>
      <c r="B100" s="30">
        <v>2.1664027398303252</v>
      </c>
      <c r="C100" s="30">
        <v>2.16309368533441</v>
      </c>
      <c r="D100" s="30">
        <v>2.2042938975894639</v>
      </c>
      <c r="E100" s="30">
        <v>2.2426314454376426</v>
      </c>
      <c r="F100" s="30">
        <v>2.3089224542804057</v>
      </c>
      <c r="G100" s="30">
        <v>2.3716283537262068</v>
      </c>
      <c r="H100" s="30">
        <v>2.4360450721392808</v>
      </c>
      <c r="I100" s="30">
        <v>2.5022194910496078</v>
      </c>
      <c r="J100" s="30">
        <v>2.5737883463323747</v>
      </c>
      <c r="K100" s="30">
        <v>2.6510019967223455</v>
      </c>
      <c r="L100" s="30">
        <v>2.7305320566240163</v>
      </c>
      <c r="M100" s="30">
        <v>2.8124480183227369</v>
      </c>
      <c r="N100" s="30">
        <v>2.8968214588724197</v>
      </c>
      <c r="O100" s="30">
        <v>2.9763770235680536</v>
      </c>
    </row>
    <row r="101" spans="1:15" ht="15.75" hidden="1" customHeight="1" thickBot="1" x14ac:dyDescent="0.25">
      <c r="A101" s="12" t="s">
        <v>16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4"/>
      <c r="L101" s="14"/>
      <c r="M101" s="14"/>
      <c r="N101" s="14"/>
      <c r="O101" s="14"/>
    </row>
    <row r="102" spans="1:15" ht="15.75" hidden="1" customHeight="1" x14ac:dyDescent="0.2">
      <c r="A102" s="24" t="s">
        <v>7</v>
      </c>
      <c r="B102" s="21">
        <v>27485096.419999998</v>
      </c>
      <c r="C102" s="21">
        <v>26456326.27</v>
      </c>
      <c r="D102" s="21">
        <v>29911000</v>
      </c>
      <c r="E102" s="21">
        <v>31837000</v>
      </c>
      <c r="F102" s="21">
        <v>30830000</v>
      </c>
      <c r="G102" s="21">
        <v>31082000</v>
      </c>
      <c r="H102" s="21">
        <v>36219000</v>
      </c>
      <c r="I102" s="21">
        <v>20201000</v>
      </c>
      <c r="J102" s="21">
        <v>12209000</v>
      </c>
      <c r="K102" s="21">
        <v>12179000</v>
      </c>
      <c r="L102" s="21">
        <v>12545000</v>
      </c>
      <c r="M102" s="21">
        <v>10016000</v>
      </c>
      <c r="N102" s="21">
        <v>10013000</v>
      </c>
      <c r="O102" s="21">
        <v>10158000</v>
      </c>
    </row>
    <row r="103" spans="1:15" ht="15.75" hidden="1" customHeight="1" thickBot="1" x14ac:dyDescent="0.25">
      <c r="A103" s="26" t="s">
        <v>8</v>
      </c>
      <c r="B103" s="23">
        <v>29881900</v>
      </c>
      <c r="C103" s="23">
        <v>26243200</v>
      </c>
      <c r="D103" s="23">
        <v>37821500</v>
      </c>
      <c r="E103" s="23">
        <v>41247500</v>
      </c>
      <c r="F103" s="23">
        <v>42187100</v>
      </c>
      <c r="G103" s="23">
        <v>44580400</v>
      </c>
      <c r="H103" s="23">
        <v>46568300</v>
      </c>
      <c r="I103" s="23">
        <v>49958900</v>
      </c>
      <c r="J103" s="23">
        <v>51821800</v>
      </c>
      <c r="K103" s="23">
        <v>54075800</v>
      </c>
      <c r="L103" s="23">
        <v>54675000</v>
      </c>
      <c r="M103" s="23">
        <v>54886900</v>
      </c>
      <c r="N103" s="23">
        <v>56259072.499999993</v>
      </c>
      <c r="O103" s="23">
        <v>57665549.312499985</v>
      </c>
    </row>
    <row r="104" spans="1:15" ht="17.25" hidden="1" customHeight="1" thickBot="1" x14ac:dyDescent="0.25">
      <c r="A104" s="16" t="s">
        <v>17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8"/>
      <c r="N104" s="18"/>
      <c r="O104" s="18"/>
    </row>
    <row r="105" spans="1:15" ht="17.25" hidden="1" customHeight="1" thickBot="1" x14ac:dyDescent="0.25">
      <c r="A105" s="32" t="s">
        <v>18</v>
      </c>
      <c r="B105" s="21">
        <v>16824567.020000003</v>
      </c>
      <c r="C105" s="21">
        <v>16392415.710000001</v>
      </c>
      <c r="D105" s="21">
        <v>18018000</v>
      </c>
      <c r="E105" s="21">
        <v>17943000</v>
      </c>
      <c r="F105" s="21">
        <v>17758000</v>
      </c>
      <c r="G105" s="21">
        <v>18559000</v>
      </c>
      <c r="H105" s="21">
        <v>17707000</v>
      </c>
      <c r="I105" s="21">
        <v>17436000</v>
      </c>
      <c r="J105" s="21">
        <v>17694000</v>
      </c>
      <c r="K105" s="21">
        <v>18321000</v>
      </c>
      <c r="L105" s="21">
        <v>18519000</v>
      </c>
      <c r="M105" s="21">
        <v>17131000</v>
      </c>
      <c r="N105" s="21">
        <v>15745000</v>
      </c>
      <c r="O105" s="21">
        <v>15437000</v>
      </c>
    </row>
    <row r="106" spans="1:15" ht="17.25" hidden="1" customHeight="1" thickBot="1" x14ac:dyDescent="0.25">
      <c r="A106" s="12" t="s">
        <v>19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4"/>
      <c r="L106" s="14"/>
      <c r="M106" s="14"/>
      <c r="N106" s="14"/>
      <c r="O106" s="14"/>
    </row>
    <row r="107" spans="1:15" ht="17.25" hidden="1" customHeight="1" x14ac:dyDescent="0.2">
      <c r="A107" s="33" t="s">
        <v>20</v>
      </c>
      <c r="B107" s="21">
        <v>72198241.079999998</v>
      </c>
      <c r="C107" s="21">
        <v>64768151.830000006</v>
      </c>
      <c r="D107" s="21">
        <v>61881000</v>
      </c>
      <c r="E107" s="21">
        <v>54893000</v>
      </c>
      <c r="F107" s="21">
        <v>56584000</v>
      </c>
      <c r="G107" s="21">
        <v>58803000</v>
      </c>
      <c r="H107" s="21">
        <v>60066000</v>
      </c>
      <c r="I107" s="21">
        <v>62036000</v>
      </c>
      <c r="J107" s="21">
        <v>63680000</v>
      </c>
      <c r="K107" s="21">
        <v>65748000</v>
      </c>
      <c r="L107" s="21">
        <v>67659000</v>
      </c>
      <c r="M107" s="21">
        <v>69536000</v>
      </c>
      <c r="N107" s="21">
        <v>71467000</v>
      </c>
      <c r="O107" s="21">
        <v>73463000</v>
      </c>
    </row>
    <row r="108" spans="1:15" ht="17.25" hidden="1" customHeight="1" x14ac:dyDescent="0.2">
      <c r="A108" s="34" t="s">
        <v>21</v>
      </c>
      <c r="B108" s="35">
        <v>472558204.37</v>
      </c>
      <c r="C108" s="35">
        <v>402986308.72000009</v>
      </c>
      <c r="D108" s="35">
        <v>329276000</v>
      </c>
      <c r="E108" s="35">
        <v>388610000</v>
      </c>
      <c r="F108" s="35">
        <v>373560000</v>
      </c>
      <c r="G108" s="35">
        <v>358793000</v>
      </c>
      <c r="H108" s="35">
        <v>344012000</v>
      </c>
      <c r="I108" s="35">
        <v>304719000</v>
      </c>
      <c r="J108" s="35">
        <v>270808000</v>
      </c>
      <c r="K108" s="35">
        <v>205080000</v>
      </c>
      <c r="L108" s="35">
        <v>195713000</v>
      </c>
      <c r="M108" s="35">
        <v>0</v>
      </c>
      <c r="N108" s="35">
        <v>0</v>
      </c>
      <c r="O108" s="35">
        <v>0</v>
      </c>
    </row>
    <row r="109" spans="1:15" ht="17.25" hidden="1" customHeight="1" x14ac:dyDescent="0.2">
      <c r="A109" s="34" t="s">
        <v>22</v>
      </c>
      <c r="B109" s="35">
        <v>0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</row>
    <row r="110" spans="1:15" ht="17.25" hidden="1" customHeight="1" x14ac:dyDescent="0.2">
      <c r="A110" s="34" t="s">
        <v>23</v>
      </c>
      <c r="B110" s="35">
        <v>131043685.27</v>
      </c>
      <c r="C110" s="35">
        <v>120592446.36999999</v>
      </c>
      <c r="D110" s="35">
        <v>116889000</v>
      </c>
      <c r="E110" s="35">
        <v>112307000</v>
      </c>
      <c r="F110" s="35">
        <v>113608000</v>
      </c>
      <c r="G110" s="35">
        <v>111865000</v>
      </c>
      <c r="H110" s="35">
        <v>116222000</v>
      </c>
      <c r="I110" s="35">
        <v>116790000</v>
      </c>
      <c r="J110" s="35">
        <v>119808000</v>
      </c>
      <c r="K110" s="35">
        <v>118049000</v>
      </c>
      <c r="L110" s="35">
        <v>117330000</v>
      </c>
      <c r="M110" s="35">
        <v>120641000</v>
      </c>
      <c r="N110" s="35">
        <v>122738000</v>
      </c>
      <c r="O110" s="35">
        <v>126056000</v>
      </c>
    </row>
    <row r="111" spans="1:15" ht="17.25" hidden="1" customHeight="1" thickBot="1" x14ac:dyDescent="0.25">
      <c r="A111" s="37" t="s">
        <v>24</v>
      </c>
      <c r="B111" s="38">
        <v>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</row>
    <row r="112" spans="1:15" ht="17.25" hidden="1" customHeight="1" thickBot="1" x14ac:dyDescent="0.25">
      <c r="A112" s="39" t="s">
        <v>25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</row>
    <row r="113" spans="1:15" ht="17.25" hidden="1" customHeight="1" thickBot="1" x14ac:dyDescent="0.25">
      <c r="A113" s="42" t="s">
        <v>26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82"/>
      <c r="L113" s="82"/>
      <c r="M113" s="82"/>
      <c r="N113" s="82"/>
      <c r="O113" s="82"/>
    </row>
    <row r="114" spans="1:15" ht="17.25" hidden="1" customHeight="1" x14ac:dyDescent="0.2">
      <c r="A114" s="44" t="s">
        <v>27</v>
      </c>
      <c r="B114" s="21">
        <v>192223761.69320005</v>
      </c>
      <c r="C114" s="21">
        <v>275960011.71099997</v>
      </c>
      <c r="D114" s="21">
        <v>471586000</v>
      </c>
      <c r="E114" s="21">
        <v>556148000</v>
      </c>
      <c r="F114" s="21">
        <v>615928000</v>
      </c>
      <c r="G114" s="21">
        <v>657089000</v>
      </c>
      <c r="H114" s="21">
        <v>696463000</v>
      </c>
      <c r="I114" s="21">
        <v>744374000</v>
      </c>
      <c r="J114" s="21">
        <v>773477000</v>
      </c>
      <c r="K114" s="21">
        <v>843953000</v>
      </c>
      <c r="L114" s="21">
        <v>900706000</v>
      </c>
      <c r="M114" s="21">
        <v>940313000</v>
      </c>
      <c r="N114" s="21">
        <v>959295000</v>
      </c>
      <c r="O114" s="21">
        <v>958701000</v>
      </c>
    </row>
    <row r="115" spans="1:15" ht="17.25" hidden="1" customHeight="1" thickBot="1" x14ac:dyDescent="0.25">
      <c r="A115" s="45" t="s">
        <v>28</v>
      </c>
      <c r="B115" s="23">
        <v>45018343.376799986</v>
      </c>
      <c r="C115" s="23">
        <v>56332421.999000005</v>
      </c>
      <c r="D115" s="23">
        <v>30598000</v>
      </c>
      <c r="E115" s="23">
        <v>27746000</v>
      </c>
      <c r="F115" s="23">
        <v>24287000</v>
      </c>
      <c r="G115" s="23">
        <v>23806000</v>
      </c>
      <c r="H115" s="23">
        <v>28820000</v>
      </c>
      <c r="I115" s="23">
        <v>29257000</v>
      </c>
      <c r="J115" s="23">
        <v>29896000</v>
      </c>
      <c r="K115" s="23">
        <v>28902000</v>
      </c>
      <c r="L115" s="23">
        <v>28155000</v>
      </c>
      <c r="M115" s="23">
        <v>23921000</v>
      </c>
      <c r="N115" s="23">
        <v>24422000</v>
      </c>
      <c r="O115" s="23">
        <v>25290000</v>
      </c>
    </row>
    <row r="116" spans="1:15" ht="17.25" hidden="1" customHeight="1" thickBot="1" x14ac:dyDescent="0.25">
      <c r="A116" s="46" t="s">
        <v>29</v>
      </c>
      <c r="B116" s="21">
        <v>27407252.570000004</v>
      </c>
      <c r="C116" s="21">
        <v>21617835.049999993</v>
      </c>
      <c r="D116" s="21">
        <v>1485900</v>
      </c>
      <c r="E116" s="21">
        <v>1597600</v>
      </c>
      <c r="F116" s="21">
        <v>1663600</v>
      </c>
      <c r="G116" s="21">
        <v>1730200</v>
      </c>
      <c r="H116" s="21">
        <v>1808900</v>
      </c>
      <c r="I116" s="21">
        <v>1859500</v>
      </c>
      <c r="J116" s="21">
        <v>1912200</v>
      </c>
      <c r="K116" s="21">
        <v>1974100</v>
      </c>
      <c r="L116" s="21">
        <v>2025200</v>
      </c>
      <c r="M116" s="21">
        <v>2061500</v>
      </c>
      <c r="N116" s="21">
        <v>2113037.5</v>
      </c>
      <c r="O116" s="21">
        <v>2165863.4374999995</v>
      </c>
    </row>
    <row r="117" spans="1:15" s="19" customFormat="1" ht="16.5" hidden="1" customHeight="1" thickBot="1" x14ac:dyDescent="0.25">
      <c r="A117" s="47" t="s">
        <v>30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4"/>
      <c r="L117" s="14"/>
      <c r="M117" s="14"/>
      <c r="N117" s="14"/>
      <c r="O117" s="14"/>
    </row>
    <row r="118" spans="1:15" s="19" customFormat="1" ht="16.5" hidden="1" customHeight="1" x14ac:dyDescent="0.2">
      <c r="A118" s="48" t="s">
        <v>31</v>
      </c>
      <c r="B118" s="21">
        <v>52831000</v>
      </c>
      <c r="C118" s="21">
        <v>50749300.000000007</v>
      </c>
      <c r="D118" s="21">
        <v>56512200</v>
      </c>
      <c r="E118" s="21">
        <v>63197199.999999993</v>
      </c>
      <c r="F118" s="21">
        <v>66188399.999999985</v>
      </c>
      <c r="G118" s="21">
        <v>71046200</v>
      </c>
      <c r="H118" s="21">
        <v>74009899.999999985</v>
      </c>
      <c r="I118" s="21">
        <v>77132200</v>
      </c>
      <c r="J118" s="21">
        <v>85626200</v>
      </c>
      <c r="K118" s="21">
        <v>89235300.000000015</v>
      </c>
      <c r="L118" s="21">
        <v>91298700</v>
      </c>
      <c r="M118" s="21">
        <v>102679000</v>
      </c>
      <c r="N118" s="21">
        <v>105245974.99999999</v>
      </c>
      <c r="O118" s="21">
        <v>107877124.37499997</v>
      </c>
    </row>
    <row r="119" spans="1:15" s="19" customFormat="1" ht="16.5" hidden="1" customHeight="1" x14ac:dyDescent="0.2">
      <c r="A119" s="49" t="s">
        <v>32</v>
      </c>
      <c r="B119" s="50">
        <v>92404692</v>
      </c>
      <c r="C119" s="50">
        <v>100439334.03000002</v>
      </c>
      <c r="D119" s="50">
        <v>104344000</v>
      </c>
      <c r="E119" s="50">
        <v>106143000</v>
      </c>
      <c r="F119" s="50">
        <v>101617000</v>
      </c>
      <c r="G119" s="50">
        <v>108326000</v>
      </c>
      <c r="H119" s="50">
        <v>111894000</v>
      </c>
      <c r="I119" s="50">
        <v>97206000</v>
      </c>
      <c r="J119" s="50">
        <v>95799000</v>
      </c>
      <c r="K119" s="50">
        <v>51816000</v>
      </c>
      <c r="L119" s="50">
        <v>54158000</v>
      </c>
      <c r="M119" s="50">
        <v>54467000</v>
      </c>
      <c r="N119" s="50">
        <v>55338000</v>
      </c>
      <c r="O119" s="50">
        <v>56317000</v>
      </c>
    </row>
    <row r="120" spans="1:15" s="19" customFormat="1" ht="16.5" hidden="1" customHeight="1" thickBot="1" x14ac:dyDescent="0.25">
      <c r="A120" s="51" t="s">
        <v>33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</row>
    <row r="121" spans="1:15" ht="18.75" hidden="1" customHeight="1" thickBot="1" x14ac:dyDescent="0.25">
      <c r="A121" s="53" t="s">
        <v>34</v>
      </c>
      <c r="B121" s="54">
        <v>650726500</v>
      </c>
      <c r="C121" s="54">
        <v>620440400.00000012</v>
      </c>
      <c r="D121" s="54">
        <v>678858099.99999988</v>
      </c>
      <c r="E121" s="54">
        <v>692553600</v>
      </c>
      <c r="F121" s="54">
        <v>723742699.99999988</v>
      </c>
      <c r="G121" s="54">
        <v>753375500</v>
      </c>
      <c r="H121" s="54">
        <v>787141500</v>
      </c>
      <c r="I121" s="54">
        <v>797802300</v>
      </c>
      <c r="J121" s="54">
        <v>826224100</v>
      </c>
      <c r="K121" s="54">
        <v>857995400</v>
      </c>
      <c r="L121" s="54">
        <v>888775199.99999988</v>
      </c>
      <c r="M121" s="54">
        <v>992853300</v>
      </c>
      <c r="N121" s="54">
        <v>1017674632.4999999</v>
      </c>
      <c r="O121" s="54">
        <v>1043116498.3124998</v>
      </c>
    </row>
    <row r="122" spans="1:15" s="19" customFormat="1" ht="17.25" hidden="1" customHeight="1" thickBot="1" x14ac:dyDescent="0.25">
      <c r="A122" s="53" t="s">
        <v>35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 s="19" customFormat="1" ht="17.25" hidden="1" customHeight="1" thickBot="1" x14ac:dyDescent="0.25">
      <c r="A123" s="53" t="s">
        <v>36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 s="19" customFormat="1" ht="17.25" hidden="1" customHeight="1" thickBot="1" x14ac:dyDescent="0.25">
      <c r="A124" s="55" t="s">
        <v>37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4"/>
      <c r="L124" s="14"/>
      <c r="M124" s="14"/>
      <c r="N124" s="14"/>
      <c r="O124" s="14"/>
    </row>
    <row r="125" spans="1:15" s="19" customFormat="1" ht="17.25" hidden="1" customHeight="1" x14ac:dyDescent="0.2">
      <c r="A125" s="56" t="s">
        <v>38</v>
      </c>
      <c r="B125" s="21">
        <v>45147381.599999994</v>
      </c>
      <c r="C125" s="21">
        <v>43478070.359999999</v>
      </c>
      <c r="D125" s="21">
        <v>43311000</v>
      </c>
      <c r="E125" s="21">
        <v>43311000</v>
      </c>
      <c r="F125" s="21">
        <v>43311000</v>
      </c>
      <c r="G125" s="21">
        <v>43311000</v>
      </c>
      <c r="H125" s="21">
        <v>43311000</v>
      </c>
      <c r="I125" s="21">
        <v>43311000</v>
      </c>
      <c r="J125" s="21">
        <v>43311000</v>
      </c>
      <c r="K125" s="21">
        <v>43311000</v>
      </c>
      <c r="L125" s="21">
        <v>43311000</v>
      </c>
      <c r="M125" s="21">
        <v>43311000</v>
      </c>
      <c r="N125" s="21">
        <v>43311000</v>
      </c>
      <c r="O125" s="21">
        <v>43311000</v>
      </c>
    </row>
    <row r="126" spans="1:15" ht="16.5" hidden="1" customHeight="1" x14ac:dyDescent="0.2">
      <c r="A126" s="33" t="s">
        <v>39</v>
      </c>
      <c r="B126" s="35">
        <v>22135211.487678077</v>
      </c>
      <c r="C126" s="35">
        <v>28648229.449657429</v>
      </c>
      <c r="D126" s="35">
        <v>42171586.936595909</v>
      </c>
      <c r="E126" s="35">
        <v>59169721.15192087</v>
      </c>
      <c r="F126" s="35">
        <v>76627807.204293787</v>
      </c>
      <c r="G126" s="35">
        <v>92429671.768182665</v>
      </c>
      <c r="H126" s="35">
        <v>108645230.38442709</v>
      </c>
      <c r="I126" s="35">
        <v>125286753.70038593</v>
      </c>
      <c r="J126" s="35">
        <v>141445557.79242903</v>
      </c>
      <c r="K126" s="35">
        <v>157627935.6267108</v>
      </c>
      <c r="L126" s="35">
        <v>172262327.40213358</v>
      </c>
      <c r="M126" s="35">
        <v>186946362.12512419</v>
      </c>
      <c r="N126" s="35">
        <v>183485099.8752754</v>
      </c>
      <c r="O126" s="35">
        <v>179097247.19434234</v>
      </c>
    </row>
    <row r="127" spans="1:15" ht="17.25" hidden="1" customHeight="1" x14ac:dyDescent="0.2">
      <c r="A127" s="34" t="s">
        <v>40</v>
      </c>
      <c r="B127" s="35">
        <v>14290792.252438387</v>
      </c>
      <c r="C127" s="35">
        <v>15261272.554606652</v>
      </c>
      <c r="D127" s="35">
        <v>21867796.861714575</v>
      </c>
      <c r="E127" s="35">
        <v>23265421.107699245</v>
      </c>
      <c r="F127" s="35">
        <v>23587793.317323424</v>
      </c>
      <c r="G127" s="35">
        <v>23944389.916663483</v>
      </c>
      <c r="H127" s="35">
        <v>24336033.348997474</v>
      </c>
      <c r="I127" s="35">
        <v>24612194.261037394</v>
      </c>
      <c r="J127" s="35">
        <v>24865594.809059091</v>
      </c>
      <c r="K127" s="35">
        <v>25116976.424996722</v>
      </c>
      <c r="L127" s="35">
        <v>25372192.002902124</v>
      </c>
      <c r="M127" s="35">
        <v>25433339.194049582</v>
      </c>
      <c r="N127" s="35">
        <v>25294935.710228272</v>
      </c>
      <c r="O127" s="35">
        <v>23324331.510855108</v>
      </c>
    </row>
    <row r="128" spans="1:15" ht="17.25" hidden="1" customHeight="1" thickBot="1" x14ac:dyDescent="0.25">
      <c r="A128" s="34" t="s">
        <v>41</v>
      </c>
      <c r="B128" s="57">
        <v>917000</v>
      </c>
      <c r="C128" s="57">
        <v>619200</v>
      </c>
      <c r="D128" s="57">
        <v>1558100</v>
      </c>
      <c r="E128" s="57">
        <v>1459500</v>
      </c>
      <c r="F128" s="57">
        <v>1501600</v>
      </c>
      <c r="G128" s="57">
        <v>1540100</v>
      </c>
      <c r="H128" s="57">
        <v>1582600</v>
      </c>
      <c r="I128" s="57">
        <v>1509000</v>
      </c>
      <c r="J128" s="57">
        <v>1502800</v>
      </c>
      <c r="K128" s="57">
        <v>1554100</v>
      </c>
      <c r="L128" s="57">
        <v>1598300</v>
      </c>
      <c r="M128" s="57">
        <v>1599200</v>
      </c>
      <c r="N128" s="57">
        <v>1639179.9999999998</v>
      </c>
      <c r="O128" s="57">
        <v>1680159.4999999995</v>
      </c>
    </row>
    <row r="129" spans="1:15" ht="17.25" hidden="1" customHeight="1" thickBot="1" x14ac:dyDescent="0.25">
      <c r="A129" s="55" t="s">
        <v>42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</row>
    <row r="130" spans="1:15" s="19" customFormat="1" ht="18" hidden="1" customHeight="1" thickBot="1" x14ac:dyDescent="0.25">
      <c r="A130" s="53" t="s">
        <v>43</v>
      </c>
      <c r="B130" s="21">
        <v>248090512.91988325</v>
      </c>
      <c r="C130" s="21">
        <v>385369554.20573819</v>
      </c>
      <c r="D130" s="21">
        <v>333672066.53593993</v>
      </c>
      <c r="E130" s="21">
        <v>369355628.27128041</v>
      </c>
      <c r="F130" s="21">
        <v>358868387.70686483</v>
      </c>
      <c r="G130" s="21">
        <v>333904875.91675758</v>
      </c>
      <c r="H130" s="21">
        <v>359483328.02686262</v>
      </c>
      <c r="I130" s="21">
        <v>430462455.58373094</v>
      </c>
      <c r="J130" s="21">
        <v>458213930.43383121</v>
      </c>
      <c r="K130" s="21">
        <v>559573221.66458726</v>
      </c>
      <c r="L130" s="21">
        <v>623079015.58057976</v>
      </c>
      <c r="M130" s="21">
        <v>674004061.28628993</v>
      </c>
      <c r="N130" s="21">
        <v>710867151.21934891</v>
      </c>
      <c r="O130" s="21">
        <v>806962797.54002357</v>
      </c>
    </row>
    <row r="131" spans="1:15" ht="17.25" hidden="1" customHeight="1" thickBot="1" x14ac:dyDescent="0.25">
      <c r="A131" s="9" t="s">
        <v>44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1"/>
      <c r="N131" s="11"/>
      <c r="O131" s="11"/>
    </row>
    <row r="132" spans="1:15" ht="16.5" hidden="1" customHeight="1" x14ac:dyDescent="0.2">
      <c r="A132" s="59" t="s">
        <v>45</v>
      </c>
      <c r="B132" s="60">
        <v>513799499.99999994</v>
      </c>
      <c r="C132" s="60">
        <v>299024100</v>
      </c>
      <c r="D132" s="60">
        <v>249685400</v>
      </c>
      <c r="E132" s="60">
        <v>429681600</v>
      </c>
      <c r="F132" s="60">
        <v>471566099.99999994</v>
      </c>
      <c r="G132" s="60">
        <v>348217600</v>
      </c>
      <c r="H132" s="60">
        <v>278010799.99999994</v>
      </c>
      <c r="I132" s="60">
        <v>189529200</v>
      </c>
      <c r="J132" s="60">
        <v>324004100</v>
      </c>
      <c r="K132" s="60">
        <v>496199400</v>
      </c>
      <c r="L132" s="60">
        <v>627644000</v>
      </c>
      <c r="M132" s="60">
        <v>469685800</v>
      </c>
      <c r="N132" s="60">
        <v>481427944.99999994</v>
      </c>
      <c r="O132" s="60">
        <v>493463643.62499988</v>
      </c>
    </row>
    <row r="133" spans="1:15" ht="17.25" hidden="1" customHeight="1" x14ac:dyDescent="0.2">
      <c r="A133" s="61" t="s">
        <v>46</v>
      </c>
      <c r="B133" s="62">
        <v>214392399.99999997</v>
      </c>
      <c r="C133" s="62">
        <v>306270099.99999994</v>
      </c>
      <c r="D133" s="62">
        <v>331642500</v>
      </c>
      <c r="E133" s="62">
        <v>205264799.99999997</v>
      </c>
      <c r="F133" s="62">
        <v>184065600.00000003</v>
      </c>
      <c r="G133" s="62">
        <v>252616700</v>
      </c>
      <c r="H133" s="62">
        <v>222714299.99999997</v>
      </c>
      <c r="I133" s="62">
        <v>439756500</v>
      </c>
      <c r="J133" s="62">
        <v>484722400.00000006</v>
      </c>
      <c r="K133" s="62">
        <v>573382199.99999988</v>
      </c>
      <c r="L133" s="62">
        <v>506657200</v>
      </c>
      <c r="M133" s="62">
        <v>512318000</v>
      </c>
      <c r="N133" s="62">
        <v>525125949.99999994</v>
      </c>
      <c r="O133" s="62">
        <v>538254098.74999988</v>
      </c>
    </row>
    <row r="134" spans="1:15" ht="17.25" hidden="1" customHeight="1" x14ac:dyDescent="0.2">
      <c r="A134" s="61" t="s">
        <v>47</v>
      </c>
      <c r="B134" s="62">
        <v>520464600.00000012</v>
      </c>
      <c r="C134" s="62">
        <v>552580300</v>
      </c>
      <c r="D134" s="62">
        <v>889089600</v>
      </c>
      <c r="E134" s="62">
        <v>941302200</v>
      </c>
      <c r="F134" s="62">
        <v>966551400</v>
      </c>
      <c r="G134" s="62">
        <v>947821600</v>
      </c>
      <c r="H134" s="62">
        <v>921952900</v>
      </c>
      <c r="I134" s="62">
        <v>1008118600</v>
      </c>
      <c r="J134" s="62">
        <v>959054000</v>
      </c>
      <c r="K134" s="62">
        <v>999079599.99999988</v>
      </c>
      <c r="L134" s="62">
        <v>988642499.99999988</v>
      </c>
      <c r="M134" s="62">
        <v>969247300</v>
      </c>
      <c r="N134" s="62">
        <v>993478482.49999988</v>
      </c>
      <c r="O134" s="62">
        <v>1018315444.5624998</v>
      </c>
    </row>
    <row r="135" spans="1:15" ht="17.25" hidden="1" customHeight="1" x14ac:dyDescent="0.2">
      <c r="A135" s="49" t="s">
        <v>48</v>
      </c>
      <c r="B135" s="50">
        <v>11158200</v>
      </c>
      <c r="C135" s="50">
        <v>14731400</v>
      </c>
      <c r="D135" s="50">
        <v>15914300</v>
      </c>
      <c r="E135" s="50">
        <v>15185700</v>
      </c>
      <c r="F135" s="50">
        <v>14652100</v>
      </c>
      <c r="G135" s="50">
        <v>15854800</v>
      </c>
      <c r="H135" s="50">
        <v>16484700</v>
      </c>
      <c r="I135" s="50">
        <v>13612700</v>
      </c>
      <c r="J135" s="50">
        <v>11595300</v>
      </c>
      <c r="K135" s="50">
        <v>12066100</v>
      </c>
      <c r="L135" s="50">
        <v>13378600</v>
      </c>
      <c r="M135" s="50">
        <v>13474800</v>
      </c>
      <c r="N135" s="50">
        <v>13811669.999999998</v>
      </c>
      <c r="O135" s="50">
        <v>14156961.749999996</v>
      </c>
    </row>
    <row r="136" spans="1:15" ht="17.25" hidden="1" customHeight="1" thickBot="1" x14ac:dyDescent="0.25">
      <c r="A136" s="63" t="s">
        <v>49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</row>
    <row r="137" spans="1:15" ht="16.5" hidden="1" customHeight="1" thickBot="1" x14ac:dyDescent="0.25">
      <c r="A137" s="65" t="s">
        <v>50</v>
      </c>
      <c r="B137" s="83">
        <v>457640069.91000003</v>
      </c>
      <c r="C137" s="83">
        <v>471960256.3499999</v>
      </c>
      <c r="D137" s="83">
        <v>485370947.06555563</v>
      </c>
      <c r="E137" s="83">
        <v>554569516.15753877</v>
      </c>
      <c r="F137" s="83">
        <v>612536077.95302069</v>
      </c>
      <c r="G137" s="83">
        <v>679254662.54629195</v>
      </c>
      <c r="H137" s="83">
        <v>727130949.38719106</v>
      </c>
      <c r="I137" s="83">
        <v>774755108.8224293</v>
      </c>
      <c r="J137" s="83">
        <v>822481988.99673665</v>
      </c>
      <c r="K137" s="83">
        <v>876204242.29311287</v>
      </c>
      <c r="L137" s="83">
        <v>936924242.27902436</v>
      </c>
      <c r="M137" s="83">
        <v>1001853039.2902437</v>
      </c>
      <c r="N137" s="83">
        <v>1061669298.9107716</v>
      </c>
      <c r="O137" s="83">
        <v>1126226380.1896691</v>
      </c>
    </row>
    <row r="138" spans="1:15" ht="16.5" hidden="1" customHeight="1" thickBot="1" x14ac:dyDescent="0.25">
      <c r="A138" s="65" t="s">
        <v>51</v>
      </c>
      <c r="B138" s="83">
        <v>36600080.919999413</v>
      </c>
      <c r="C138" s="83">
        <v>175305678.3243984</v>
      </c>
      <c r="D138" s="83">
        <v>168390958.74039084</v>
      </c>
      <c r="E138" s="83">
        <v>147107498.73536441</v>
      </c>
      <c r="F138" s="83">
        <v>116243682.71684629</v>
      </c>
      <c r="G138" s="83">
        <v>186655825.37196228</v>
      </c>
      <c r="H138" s="83">
        <v>204370425.73133516</v>
      </c>
      <c r="I138" s="83">
        <v>224506228.93203053</v>
      </c>
      <c r="J138" s="83">
        <v>465947147.46352834</v>
      </c>
      <c r="K138" s="83">
        <v>499055937.89121908</v>
      </c>
      <c r="L138" s="83">
        <v>552246680.61482871</v>
      </c>
      <c r="M138" s="83">
        <v>528900885.16243863</v>
      </c>
      <c r="N138" s="83">
        <v>621086768.52009761</v>
      </c>
      <c r="O138" s="83">
        <v>740988327.73769391</v>
      </c>
    </row>
    <row r="139" spans="1:15" ht="16.5" hidden="1" customHeight="1" thickBot="1" x14ac:dyDescent="0.25">
      <c r="A139" s="67" t="s">
        <v>52</v>
      </c>
      <c r="B139" s="83">
        <v>265586000</v>
      </c>
      <c r="C139" s="83">
        <v>266957062.42560005</v>
      </c>
      <c r="D139" s="83">
        <v>264426923.43413079</v>
      </c>
      <c r="E139" s="83">
        <v>242489128.97540048</v>
      </c>
      <c r="F139" s="83">
        <v>244367639.59610412</v>
      </c>
      <c r="G139" s="83">
        <v>241720741.65967035</v>
      </c>
      <c r="H139" s="83">
        <v>239930405.74661291</v>
      </c>
      <c r="I139" s="83">
        <v>240040127.12377432</v>
      </c>
      <c r="J139" s="83">
        <v>244395789.93448192</v>
      </c>
      <c r="K139" s="83">
        <v>249851347.72836423</v>
      </c>
      <c r="L139" s="83">
        <v>254548040.93343019</v>
      </c>
      <c r="M139" s="83">
        <v>258768088.44235495</v>
      </c>
      <c r="N139" s="83">
        <v>263489191.48375279</v>
      </c>
      <c r="O139" s="83">
        <v>267420696.3953236</v>
      </c>
    </row>
    <row r="140" spans="1:15" ht="12.75" hidden="1" thickBot="1" x14ac:dyDescent="0.25">
      <c r="A140" s="68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84"/>
      <c r="N140" s="84"/>
      <c r="O140" s="84"/>
    </row>
    <row r="141" spans="1:15" ht="12.75" hidden="1" thickBot="1" x14ac:dyDescent="0.25">
      <c r="A141" s="71" t="s">
        <v>53</v>
      </c>
      <c r="B141" s="72">
        <v>3437129148.9099994</v>
      </c>
      <c r="C141" s="72">
        <v>3636304035.0500007</v>
      </c>
      <c r="D141" s="72">
        <v>3763560879.5743275</v>
      </c>
      <c r="E141" s="72">
        <v>3965271314.3992043</v>
      </c>
      <c r="F141" s="72">
        <v>4075624688.494453</v>
      </c>
      <c r="G141" s="72">
        <v>4281451467.1795287</v>
      </c>
      <c r="H141" s="72">
        <v>4464737672.6254263</v>
      </c>
      <c r="I141" s="72">
        <v>4613805368.4233885</v>
      </c>
      <c r="J141" s="72">
        <v>4995332809.4300661</v>
      </c>
      <c r="K141" s="72">
        <v>5204276561.6289911</v>
      </c>
      <c r="L141" s="72">
        <v>5478004998.8128986</v>
      </c>
      <c r="M141" s="72">
        <v>5621687945.5005007</v>
      </c>
      <c r="N141" s="72">
        <v>5864420819.9694748</v>
      </c>
      <c r="O141" s="72">
        <v>6192938739.1741571</v>
      </c>
    </row>
    <row r="142" spans="1:15" hidden="1" x14ac:dyDescent="0.2"/>
    <row r="143" spans="1:15" hidden="1" x14ac:dyDescent="0.2"/>
    <row r="144" spans="1:15" hidden="1" x14ac:dyDescent="0.2"/>
    <row r="145" hidden="1" x14ac:dyDescent="0.2"/>
  </sheetData>
  <mergeCells count="1">
    <mergeCell ref="A8:K8"/>
  </mergeCells>
  <printOptions horizontalCentered="1" headings="1"/>
  <pageMargins left="0.5" right="0.5" top="0.5" bottom="0.5" header="0.5" footer="0.25"/>
  <pageSetup scale="36" orientation="portrait" r:id="rId1"/>
  <headerFooter alignWithMargins="0">
    <oddFooter>&amp;L&amp;A&amp;R&amp;A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indexed="24"/>
    <pageSetUpPr fitToPage="1"/>
  </sheetPr>
  <dimension ref="A1:O61"/>
  <sheetViews>
    <sheetView tabSelected="1" workbookViewId="0">
      <selection activeCell="B4" sqref="B4"/>
    </sheetView>
  </sheetViews>
  <sheetFormatPr defaultColWidth="8" defaultRowHeight="16.5" customHeight="1" x14ac:dyDescent="0.2"/>
  <cols>
    <col min="1" max="1" width="46.42578125" style="87" customWidth="1"/>
    <col min="2" max="11" width="13.7109375" style="87" customWidth="1"/>
    <col min="12" max="15" width="13.28515625" style="87" bestFit="1" customWidth="1"/>
    <col min="16" max="249" width="8" style="87"/>
    <col min="250" max="250" width="46.42578125" style="87" customWidth="1"/>
    <col min="251" max="267" width="13.7109375" style="87" customWidth="1"/>
    <col min="268" max="505" width="8" style="87"/>
    <col min="506" max="506" width="46.42578125" style="87" customWidth="1"/>
    <col min="507" max="523" width="13.7109375" style="87" customWidth="1"/>
    <col min="524" max="761" width="8" style="87"/>
    <col min="762" max="762" width="46.42578125" style="87" customWidth="1"/>
    <col min="763" max="779" width="13.7109375" style="87" customWidth="1"/>
    <col min="780" max="1017" width="8" style="87"/>
    <col min="1018" max="1018" width="46.42578125" style="87" customWidth="1"/>
    <col min="1019" max="1035" width="13.7109375" style="87" customWidth="1"/>
    <col min="1036" max="1273" width="8" style="87"/>
    <col min="1274" max="1274" width="46.42578125" style="87" customWidth="1"/>
    <col min="1275" max="1291" width="13.7109375" style="87" customWidth="1"/>
    <col min="1292" max="1529" width="8" style="87"/>
    <col min="1530" max="1530" width="46.42578125" style="87" customWidth="1"/>
    <col min="1531" max="1547" width="13.7109375" style="87" customWidth="1"/>
    <col min="1548" max="1785" width="8" style="87"/>
    <col min="1786" max="1786" width="46.42578125" style="87" customWidth="1"/>
    <col min="1787" max="1803" width="13.7109375" style="87" customWidth="1"/>
    <col min="1804" max="2041" width="8" style="87"/>
    <col min="2042" max="2042" width="46.42578125" style="87" customWidth="1"/>
    <col min="2043" max="2059" width="13.7109375" style="87" customWidth="1"/>
    <col min="2060" max="2297" width="8" style="87"/>
    <col min="2298" max="2298" width="46.42578125" style="87" customWidth="1"/>
    <col min="2299" max="2315" width="13.7109375" style="87" customWidth="1"/>
    <col min="2316" max="2553" width="8" style="87"/>
    <col min="2554" max="2554" width="46.42578125" style="87" customWidth="1"/>
    <col min="2555" max="2571" width="13.7109375" style="87" customWidth="1"/>
    <col min="2572" max="2809" width="8" style="87"/>
    <col min="2810" max="2810" width="46.42578125" style="87" customWidth="1"/>
    <col min="2811" max="2827" width="13.7109375" style="87" customWidth="1"/>
    <col min="2828" max="3065" width="8" style="87"/>
    <col min="3066" max="3066" width="46.42578125" style="87" customWidth="1"/>
    <col min="3067" max="3083" width="13.7109375" style="87" customWidth="1"/>
    <col min="3084" max="3321" width="8" style="87"/>
    <col min="3322" max="3322" width="46.42578125" style="87" customWidth="1"/>
    <col min="3323" max="3339" width="13.7109375" style="87" customWidth="1"/>
    <col min="3340" max="3577" width="8" style="87"/>
    <col min="3578" max="3578" width="46.42578125" style="87" customWidth="1"/>
    <col min="3579" max="3595" width="13.7109375" style="87" customWidth="1"/>
    <col min="3596" max="3833" width="8" style="87"/>
    <col min="3834" max="3834" width="46.42578125" style="87" customWidth="1"/>
    <col min="3835" max="3851" width="13.7109375" style="87" customWidth="1"/>
    <col min="3852" max="4089" width="8" style="87"/>
    <col min="4090" max="4090" width="46.42578125" style="87" customWidth="1"/>
    <col min="4091" max="4107" width="13.7109375" style="87" customWidth="1"/>
    <col min="4108" max="4345" width="8" style="87"/>
    <col min="4346" max="4346" width="46.42578125" style="87" customWidth="1"/>
    <col min="4347" max="4363" width="13.7109375" style="87" customWidth="1"/>
    <col min="4364" max="4601" width="8" style="87"/>
    <col min="4602" max="4602" width="46.42578125" style="87" customWidth="1"/>
    <col min="4603" max="4619" width="13.7109375" style="87" customWidth="1"/>
    <col min="4620" max="4857" width="8" style="87"/>
    <col min="4858" max="4858" width="46.42578125" style="87" customWidth="1"/>
    <col min="4859" max="4875" width="13.7109375" style="87" customWidth="1"/>
    <col min="4876" max="5113" width="8" style="87"/>
    <col min="5114" max="5114" width="46.42578125" style="87" customWidth="1"/>
    <col min="5115" max="5131" width="13.7109375" style="87" customWidth="1"/>
    <col min="5132" max="5369" width="8" style="87"/>
    <col min="5370" max="5370" width="46.42578125" style="87" customWidth="1"/>
    <col min="5371" max="5387" width="13.7109375" style="87" customWidth="1"/>
    <col min="5388" max="5625" width="8" style="87"/>
    <col min="5626" max="5626" width="46.42578125" style="87" customWidth="1"/>
    <col min="5627" max="5643" width="13.7109375" style="87" customWidth="1"/>
    <col min="5644" max="5881" width="8" style="87"/>
    <col min="5882" max="5882" width="46.42578125" style="87" customWidth="1"/>
    <col min="5883" max="5899" width="13.7109375" style="87" customWidth="1"/>
    <col min="5900" max="6137" width="8" style="87"/>
    <col min="6138" max="6138" width="46.42578125" style="87" customWidth="1"/>
    <col min="6139" max="6155" width="13.7109375" style="87" customWidth="1"/>
    <col min="6156" max="6393" width="8" style="87"/>
    <col min="6394" max="6394" width="46.42578125" style="87" customWidth="1"/>
    <col min="6395" max="6411" width="13.7109375" style="87" customWidth="1"/>
    <col min="6412" max="6649" width="8" style="87"/>
    <col min="6650" max="6650" width="46.42578125" style="87" customWidth="1"/>
    <col min="6651" max="6667" width="13.7109375" style="87" customWidth="1"/>
    <col min="6668" max="6905" width="8" style="87"/>
    <col min="6906" max="6906" width="46.42578125" style="87" customWidth="1"/>
    <col min="6907" max="6923" width="13.7109375" style="87" customWidth="1"/>
    <col min="6924" max="7161" width="8" style="87"/>
    <col min="7162" max="7162" width="46.42578125" style="87" customWidth="1"/>
    <col min="7163" max="7179" width="13.7109375" style="87" customWidth="1"/>
    <col min="7180" max="7417" width="8" style="87"/>
    <col min="7418" max="7418" width="46.42578125" style="87" customWidth="1"/>
    <col min="7419" max="7435" width="13.7109375" style="87" customWidth="1"/>
    <col min="7436" max="7673" width="8" style="87"/>
    <col min="7674" max="7674" width="46.42578125" style="87" customWidth="1"/>
    <col min="7675" max="7691" width="13.7109375" style="87" customWidth="1"/>
    <col min="7692" max="7929" width="8" style="87"/>
    <col min="7930" max="7930" width="46.42578125" style="87" customWidth="1"/>
    <col min="7931" max="7947" width="13.7109375" style="87" customWidth="1"/>
    <col min="7948" max="8185" width="8" style="87"/>
    <col min="8186" max="8186" width="46.42578125" style="87" customWidth="1"/>
    <col min="8187" max="8203" width="13.7109375" style="87" customWidth="1"/>
    <col min="8204" max="8441" width="8" style="87"/>
    <col min="8442" max="8442" width="46.42578125" style="87" customWidth="1"/>
    <col min="8443" max="8459" width="13.7109375" style="87" customWidth="1"/>
    <col min="8460" max="8697" width="8" style="87"/>
    <col min="8698" max="8698" width="46.42578125" style="87" customWidth="1"/>
    <col min="8699" max="8715" width="13.7109375" style="87" customWidth="1"/>
    <col min="8716" max="8953" width="8" style="87"/>
    <col min="8954" max="8954" width="46.42578125" style="87" customWidth="1"/>
    <col min="8955" max="8971" width="13.7109375" style="87" customWidth="1"/>
    <col min="8972" max="9209" width="8" style="87"/>
    <col min="9210" max="9210" width="46.42578125" style="87" customWidth="1"/>
    <col min="9211" max="9227" width="13.7109375" style="87" customWidth="1"/>
    <col min="9228" max="9465" width="8" style="87"/>
    <col min="9466" max="9466" width="46.42578125" style="87" customWidth="1"/>
    <col min="9467" max="9483" width="13.7109375" style="87" customWidth="1"/>
    <col min="9484" max="9721" width="8" style="87"/>
    <col min="9722" max="9722" width="46.42578125" style="87" customWidth="1"/>
    <col min="9723" max="9739" width="13.7109375" style="87" customWidth="1"/>
    <col min="9740" max="9977" width="8" style="87"/>
    <col min="9978" max="9978" width="46.42578125" style="87" customWidth="1"/>
    <col min="9979" max="9995" width="13.7109375" style="87" customWidth="1"/>
    <col min="9996" max="10233" width="8" style="87"/>
    <col min="10234" max="10234" width="46.42578125" style="87" customWidth="1"/>
    <col min="10235" max="10251" width="13.7109375" style="87" customWidth="1"/>
    <col min="10252" max="10489" width="8" style="87"/>
    <col min="10490" max="10490" width="46.42578125" style="87" customWidth="1"/>
    <col min="10491" max="10507" width="13.7109375" style="87" customWidth="1"/>
    <col min="10508" max="10745" width="8" style="87"/>
    <col min="10746" max="10746" width="46.42578125" style="87" customWidth="1"/>
    <col min="10747" max="10763" width="13.7109375" style="87" customWidth="1"/>
    <col min="10764" max="11001" width="8" style="87"/>
    <col min="11002" max="11002" width="46.42578125" style="87" customWidth="1"/>
    <col min="11003" max="11019" width="13.7109375" style="87" customWidth="1"/>
    <col min="11020" max="11257" width="8" style="87"/>
    <col min="11258" max="11258" width="46.42578125" style="87" customWidth="1"/>
    <col min="11259" max="11275" width="13.7109375" style="87" customWidth="1"/>
    <col min="11276" max="11513" width="8" style="87"/>
    <col min="11514" max="11514" width="46.42578125" style="87" customWidth="1"/>
    <col min="11515" max="11531" width="13.7109375" style="87" customWidth="1"/>
    <col min="11532" max="11769" width="8" style="87"/>
    <col min="11770" max="11770" width="46.42578125" style="87" customWidth="1"/>
    <col min="11771" max="11787" width="13.7109375" style="87" customWidth="1"/>
    <col min="11788" max="12025" width="8" style="87"/>
    <col min="12026" max="12026" width="46.42578125" style="87" customWidth="1"/>
    <col min="12027" max="12043" width="13.7109375" style="87" customWidth="1"/>
    <col min="12044" max="12281" width="8" style="87"/>
    <col min="12282" max="12282" width="46.42578125" style="87" customWidth="1"/>
    <col min="12283" max="12299" width="13.7109375" style="87" customWidth="1"/>
    <col min="12300" max="12537" width="8" style="87"/>
    <col min="12538" max="12538" width="46.42578125" style="87" customWidth="1"/>
    <col min="12539" max="12555" width="13.7109375" style="87" customWidth="1"/>
    <col min="12556" max="12793" width="8" style="87"/>
    <col min="12794" max="12794" width="46.42578125" style="87" customWidth="1"/>
    <col min="12795" max="12811" width="13.7109375" style="87" customWidth="1"/>
    <col min="12812" max="13049" width="8" style="87"/>
    <col min="13050" max="13050" width="46.42578125" style="87" customWidth="1"/>
    <col min="13051" max="13067" width="13.7109375" style="87" customWidth="1"/>
    <col min="13068" max="13305" width="8" style="87"/>
    <col min="13306" max="13306" width="46.42578125" style="87" customWidth="1"/>
    <col min="13307" max="13323" width="13.7109375" style="87" customWidth="1"/>
    <col min="13324" max="13561" width="8" style="87"/>
    <col min="13562" max="13562" width="46.42578125" style="87" customWidth="1"/>
    <col min="13563" max="13579" width="13.7109375" style="87" customWidth="1"/>
    <col min="13580" max="13817" width="8" style="87"/>
    <col min="13818" max="13818" width="46.42578125" style="87" customWidth="1"/>
    <col min="13819" max="13835" width="13.7109375" style="87" customWidth="1"/>
    <col min="13836" max="14073" width="8" style="87"/>
    <col min="14074" max="14074" width="46.42578125" style="87" customWidth="1"/>
    <col min="14075" max="14091" width="13.7109375" style="87" customWidth="1"/>
    <col min="14092" max="14329" width="8" style="87"/>
    <col min="14330" max="14330" width="46.42578125" style="87" customWidth="1"/>
    <col min="14331" max="14347" width="13.7109375" style="87" customWidth="1"/>
    <col min="14348" max="14585" width="8" style="87"/>
    <col min="14586" max="14586" width="46.42578125" style="87" customWidth="1"/>
    <col min="14587" max="14603" width="13.7109375" style="87" customWidth="1"/>
    <col min="14604" max="14841" width="8" style="87"/>
    <col min="14842" max="14842" width="46.42578125" style="87" customWidth="1"/>
    <col min="14843" max="14859" width="13.7109375" style="87" customWidth="1"/>
    <col min="14860" max="15097" width="8" style="87"/>
    <col min="15098" max="15098" width="46.42578125" style="87" customWidth="1"/>
    <col min="15099" max="15115" width="13.7109375" style="87" customWidth="1"/>
    <col min="15116" max="15353" width="8" style="87"/>
    <col min="15354" max="15354" width="46.42578125" style="87" customWidth="1"/>
    <col min="15355" max="15371" width="13.7109375" style="87" customWidth="1"/>
    <col min="15372" max="15609" width="8" style="87"/>
    <col min="15610" max="15610" width="46.42578125" style="87" customWidth="1"/>
    <col min="15611" max="15627" width="13.7109375" style="87" customWidth="1"/>
    <col min="15628" max="15865" width="8" style="87"/>
    <col min="15866" max="15866" width="46.42578125" style="87" customWidth="1"/>
    <col min="15867" max="15883" width="13.7109375" style="87" customWidth="1"/>
    <col min="15884" max="16121" width="8" style="87"/>
    <col min="16122" max="16122" width="46.42578125" style="87" customWidth="1"/>
    <col min="16123" max="16139" width="13.7109375" style="87" customWidth="1"/>
    <col min="16140" max="16384" width="8" style="87"/>
  </cols>
  <sheetData>
    <row r="1" spans="1:15" ht="16.5" customHeight="1" x14ac:dyDescent="0.2">
      <c r="A1" s="85" t="s">
        <v>56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6.5" customHeight="1" x14ac:dyDescent="0.2">
      <c r="A2" s="88" t="s">
        <v>57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6.5" customHeight="1" x14ac:dyDescent="0.2">
      <c r="A3" s="88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48" customHeight="1" thickBot="1" x14ac:dyDescent="0.25">
      <c r="A4" s="88" t="s">
        <v>71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16.5" customHeight="1" thickBot="1" x14ac:dyDescent="0.3">
      <c r="A5" s="90"/>
      <c r="B5" s="91">
        <v>2015</v>
      </c>
      <c r="C5" s="92">
        <v>2016</v>
      </c>
      <c r="D5" s="91">
        <v>2017</v>
      </c>
      <c r="E5" s="92">
        <v>2018</v>
      </c>
      <c r="F5" s="91">
        <v>2019</v>
      </c>
      <c r="G5" s="92">
        <v>2020</v>
      </c>
      <c r="H5" s="91">
        <v>2021</v>
      </c>
      <c r="I5" s="91">
        <v>2022</v>
      </c>
      <c r="J5" s="91">
        <v>2023</v>
      </c>
      <c r="K5" s="91">
        <v>2024</v>
      </c>
      <c r="L5" s="93">
        <v>2025</v>
      </c>
      <c r="M5" s="93">
        <v>2026</v>
      </c>
      <c r="N5" s="93">
        <v>2027</v>
      </c>
      <c r="O5" s="93">
        <v>2028</v>
      </c>
    </row>
    <row r="6" spans="1:15" ht="16.5" customHeight="1" thickBot="1" x14ac:dyDescent="0.25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N6" s="96"/>
      <c r="O6" s="96"/>
    </row>
    <row r="7" spans="1:15" ht="16.5" customHeight="1" thickBot="1" x14ac:dyDescent="0.25">
      <c r="A7" s="97" t="s">
        <v>58</v>
      </c>
      <c r="B7" s="98">
        <f t="shared" ref="B7:O7" si="0">B38/B$31</f>
        <v>3437129148.9099994</v>
      </c>
      <c r="C7" s="98">
        <f t="shared" si="0"/>
        <v>3636304035.0500007</v>
      </c>
      <c r="D7" s="98">
        <f t="shared" si="0"/>
        <v>3763560879.5743275</v>
      </c>
      <c r="E7" s="98">
        <f t="shared" si="0"/>
        <v>3965271314.3992043</v>
      </c>
      <c r="F7" s="98">
        <f t="shared" si="0"/>
        <v>4075624688.494453</v>
      </c>
      <c r="G7" s="98">
        <f t="shared" si="0"/>
        <v>4281451467.1795287</v>
      </c>
      <c r="H7" s="98">
        <f t="shared" si="0"/>
        <v>4464737672.6254263</v>
      </c>
      <c r="I7" s="98">
        <f t="shared" si="0"/>
        <v>4613805368.4233885</v>
      </c>
      <c r="J7" s="98">
        <f t="shared" si="0"/>
        <v>4995332809.4300661</v>
      </c>
      <c r="K7" s="98">
        <f t="shared" si="0"/>
        <v>5204276561.6289911</v>
      </c>
      <c r="L7" s="98">
        <f t="shared" si="0"/>
        <v>5478004998.8128986</v>
      </c>
      <c r="M7" s="99">
        <f t="shared" si="0"/>
        <v>5621687945.5005007</v>
      </c>
      <c r="N7" s="99">
        <f t="shared" si="0"/>
        <v>5864420819.9694748</v>
      </c>
      <c r="O7" s="99">
        <f t="shared" si="0"/>
        <v>6192938739.1741571</v>
      </c>
    </row>
    <row r="8" spans="1:15" ht="16.5" customHeight="1" thickBot="1" x14ac:dyDescent="0.25">
      <c r="A8" s="100" t="s">
        <v>59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  <c r="N8" s="102"/>
      <c r="O8" s="102"/>
    </row>
    <row r="9" spans="1:15" ht="16.5" customHeight="1" x14ac:dyDescent="0.2">
      <c r="A9" s="103" t="s">
        <v>60</v>
      </c>
      <c r="B9" s="104">
        <f t="shared" ref="B9:O14" si="1">B40/B$31</f>
        <v>751513451.28573179</v>
      </c>
      <c r="C9" s="104">
        <f t="shared" si="1"/>
        <v>745055016.42072892</v>
      </c>
      <c r="D9" s="104">
        <f t="shared" si="1"/>
        <v>711274458.83032453</v>
      </c>
      <c r="E9" s="104">
        <f t="shared" si="1"/>
        <v>766981418.19240808</v>
      </c>
      <c r="F9" s="104">
        <f t="shared" si="1"/>
        <v>793248509.67134166</v>
      </c>
      <c r="G9" s="104">
        <f t="shared" si="1"/>
        <v>798495693.48563409</v>
      </c>
      <c r="H9" s="104">
        <f t="shared" si="1"/>
        <v>829074695.5442338</v>
      </c>
      <c r="I9" s="104">
        <f t="shared" si="1"/>
        <v>782506268.2793268</v>
      </c>
      <c r="J9" s="104">
        <f t="shared" si="1"/>
        <v>874338267.30299282</v>
      </c>
      <c r="K9" s="104">
        <f t="shared" si="1"/>
        <v>922948275.97722757</v>
      </c>
      <c r="L9" s="104">
        <f t="shared" si="1"/>
        <v>1024756303.3534585</v>
      </c>
      <c r="M9" s="105">
        <f t="shared" si="1"/>
        <v>1006956615.6795354</v>
      </c>
      <c r="N9" s="105">
        <f t="shared" si="1"/>
        <v>1052249296.4409944</v>
      </c>
      <c r="O9" s="105">
        <f t="shared" si="1"/>
        <v>1124693357.8794687</v>
      </c>
    </row>
    <row r="10" spans="1:15" ht="16.5" customHeight="1" x14ac:dyDescent="0.2">
      <c r="A10" s="106" t="s">
        <v>61</v>
      </c>
      <c r="B10" s="107">
        <f t="shared" si="1"/>
        <v>1150078503.8443224</v>
      </c>
      <c r="C10" s="107">
        <f t="shared" si="1"/>
        <v>1104591015.3557427</v>
      </c>
      <c r="D10" s="107">
        <f t="shared" si="1"/>
        <v>1044056502.0144843</v>
      </c>
      <c r="E10" s="107">
        <f t="shared" si="1"/>
        <v>1173749904.8114092</v>
      </c>
      <c r="F10" s="107">
        <f t="shared" si="1"/>
        <v>1213947744.5396938</v>
      </c>
      <c r="G10" s="107">
        <f t="shared" si="1"/>
        <v>1221977771.5474777</v>
      </c>
      <c r="H10" s="107">
        <f t="shared" si="1"/>
        <v>1268774343.0212672</v>
      </c>
      <c r="I10" s="107">
        <f t="shared" si="1"/>
        <v>1197508356.9453321</v>
      </c>
      <c r="J10" s="107">
        <f t="shared" si="1"/>
        <v>1338043443.6579919</v>
      </c>
      <c r="K10" s="107">
        <f t="shared" si="1"/>
        <v>1412433763.554831</v>
      </c>
      <c r="L10" s="107">
        <f t="shared" si="1"/>
        <v>1568235663.8453426</v>
      </c>
      <c r="M10" s="108">
        <f t="shared" si="1"/>
        <v>1540995914.3320122</v>
      </c>
      <c r="N10" s="108">
        <f t="shared" si="1"/>
        <v>1610309561.9269001</v>
      </c>
      <c r="O10" s="108">
        <f t="shared" si="1"/>
        <v>1721174321.0992401</v>
      </c>
    </row>
    <row r="11" spans="1:15" ht="16.5" customHeight="1" x14ac:dyDescent="0.2">
      <c r="A11" s="106" t="s">
        <v>62</v>
      </c>
      <c r="B11" s="107">
        <f t="shared" si="1"/>
        <v>167047763.08778936</v>
      </c>
      <c r="C11" s="107">
        <f t="shared" si="1"/>
        <v>155443099.7659643</v>
      </c>
      <c r="D11" s="107">
        <f t="shared" si="1"/>
        <v>146096182.34792647</v>
      </c>
      <c r="E11" s="107">
        <f t="shared" si="1"/>
        <v>170486010.62262136</v>
      </c>
      <c r="F11" s="107">
        <f t="shared" si="1"/>
        <v>176324707.01171619</v>
      </c>
      <c r="G11" s="107">
        <f t="shared" si="1"/>
        <v>177491060.47776306</v>
      </c>
      <c r="H11" s="107">
        <f t="shared" si="1"/>
        <v>184288216.11430782</v>
      </c>
      <c r="I11" s="107">
        <f t="shared" si="1"/>
        <v>173936902.25317854</v>
      </c>
      <c r="J11" s="107">
        <f t="shared" si="1"/>
        <v>194349484.34407565</v>
      </c>
      <c r="K11" s="107">
        <f t="shared" si="1"/>
        <v>205154604.59683558</v>
      </c>
      <c r="L11" s="107">
        <f t="shared" si="1"/>
        <v>227784676.23225823</v>
      </c>
      <c r="M11" s="108">
        <f t="shared" si="1"/>
        <v>223828129.60690758</v>
      </c>
      <c r="N11" s="108">
        <f t="shared" si="1"/>
        <v>233895868.23820776</v>
      </c>
      <c r="O11" s="108">
        <f t="shared" si="1"/>
        <v>249998864.65375742</v>
      </c>
    </row>
    <row r="12" spans="1:15" ht="16.5" customHeight="1" x14ac:dyDescent="0.2">
      <c r="A12" s="106" t="s">
        <v>63</v>
      </c>
      <c r="B12" s="107">
        <f t="shared" si="1"/>
        <v>0</v>
      </c>
      <c r="C12" s="107">
        <f t="shared" si="1"/>
        <v>0</v>
      </c>
      <c r="D12" s="107">
        <f t="shared" si="1"/>
        <v>0</v>
      </c>
      <c r="E12" s="107">
        <f t="shared" si="1"/>
        <v>0</v>
      </c>
      <c r="F12" s="107">
        <f t="shared" si="1"/>
        <v>0</v>
      </c>
      <c r="G12" s="107">
        <f t="shared" si="1"/>
        <v>0</v>
      </c>
      <c r="H12" s="107">
        <f t="shared" si="1"/>
        <v>0</v>
      </c>
      <c r="I12" s="107">
        <f t="shared" si="1"/>
        <v>0</v>
      </c>
      <c r="J12" s="107">
        <f t="shared" si="1"/>
        <v>0</v>
      </c>
      <c r="K12" s="107">
        <f t="shared" si="1"/>
        <v>0</v>
      </c>
      <c r="L12" s="107">
        <f t="shared" si="1"/>
        <v>0</v>
      </c>
      <c r="M12" s="108">
        <f t="shared" si="1"/>
        <v>0</v>
      </c>
      <c r="N12" s="108">
        <f t="shared" si="1"/>
        <v>0</v>
      </c>
      <c r="O12" s="108">
        <f t="shared" si="1"/>
        <v>0</v>
      </c>
    </row>
    <row r="13" spans="1:15" ht="16.5" customHeight="1" thickBot="1" x14ac:dyDescent="0.25">
      <c r="A13" s="109" t="s">
        <v>64</v>
      </c>
      <c r="B13" s="110">
        <f t="shared" si="1"/>
        <v>22307195.69879422</v>
      </c>
      <c r="C13" s="110">
        <f t="shared" si="1"/>
        <v>19879471.959969644</v>
      </c>
      <c r="D13" s="110">
        <f t="shared" si="1"/>
        <v>20545354.758259624</v>
      </c>
      <c r="E13" s="110">
        <f t="shared" si="1"/>
        <v>22766331.811739869</v>
      </c>
      <c r="F13" s="110">
        <f t="shared" si="1"/>
        <v>23546018.654412128</v>
      </c>
      <c r="G13" s="110">
        <f t="shared" si="1"/>
        <v>23701770.964650493</v>
      </c>
      <c r="H13" s="110">
        <f t="shared" si="1"/>
        <v>24609448.374852516</v>
      </c>
      <c r="I13" s="110">
        <f t="shared" si="1"/>
        <v>23227156.389784142</v>
      </c>
      <c r="J13" s="110">
        <f t="shared" si="1"/>
        <v>25953008.295864698</v>
      </c>
      <c r="K13" s="110">
        <f t="shared" si="1"/>
        <v>27395900.601466246</v>
      </c>
      <c r="L13" s="110">
        <f t="shared" si="1"/>
        <v>30417871.248171687</v>
      </c>
      <c r="M13" s="111">
        <f t="shared" si="1"/>
        <v>29889522.599667381</v>
      </c>
      <c r="N13" s="111">
        <f t="shared" si="1"/>
        <v>31233946.564055923</v>
      </c>
      <c r="O13" s="111">
        <f t="shared" si="1"/>
        <v>33384305.753181189</v>
      </c>
    </row>
    <row r="14" spans="1:15" ht="13.5" customHeight="1" thickTop="1" thickBot="1" x14ac:dyDescent="0.25">
      <c r="A14" s="112" t="s">
        <v>65</v>
      </c>
      <c r="B14" s="113">
        <f t="shared" si="1"/>
        <v>2090946913.9166377</v>
      </c>
      <c r="C14" s="113">
        <f t="shared" si="1"/>
        <v>2024968603.5024056</v>
      </c>
      <c r="D14" s="113">
        <f t="shared" si="1"/>
        <v>1921972497.9509947</v>
      </c>
      <c r="E14" s="113">
        <f t="shared" si="1"/>
        <v>2133983665.4381785</v>
      </c>
      <c r="F14" s="113">
        <f t="shared" si="1"/>
        <v>2207066979.8771639</v>
      </c>
      <c r="G14" s="113">
        <f t="shared" si="1"/>
        <v>2221666296.4755254</v>
      </c>
      <c r="H14" s="113">
        <f t="shared" si="1"/>
        <v>2306746703.0546613</v>
      </c>
      <c r="I14" s="113">
        <f t="shared" si="1"/>
        <v>2177178683.8676219</v>
      </c>
      <c r="J14" s="113">
        <f t="shared" si="1"/>
        <v>2432684203.600925</v>
      </c>
      <c r="K14" s="113">
        <f t="shared" si="1"/>
        <v>2567932544.7303605</v>
      </c>
      <c r="L14" s="113">
        <f t="shared" si="1"/>
        <v>2851194514.6792312</v>
      </c>
      <c r="M14" s="113">
        <f t="shared" si="1"/>
        <v>2801670182.2181225</v>
      </c>
      <c r="N14" s="113">
        <f t="shared" si="1"/>
        <v>2927688673.1701584</v>
      </c>
      <c r="O14" s="113">
        <f t="shared" si="1"/>
        <v>3129250849.3856473</v>
      </c>
    </row>
    <row r="15" spans="1:15" ht="16.5" customHeight="1" thickBot="1" x14ac:dyDescent="0.25">
      <c r="A15" s="100" t="s">
        <v>66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8"/>
      <c r="O15" s="18"/>
    </row>
    <row r="16" spans="1:15" ht="16.5" customHeight="1" x14ac:dyDescent="0.2">
      <c r="A16" s="103" t="s">
        <v>60</v>
      </c>
      <c r="B16" s="104">
        <f t="shared" ref="B16:O21" si="2">B47/B$31</f>
        <v>390697763.77190995</v>
      </c>
      <c r="C16" s="104">
        <f t="shared" si="2"/>
        <v>449677785.13892245</v>
      </c>
      <c r="D16" s="104">
        <f t="shared" si="2"/>
        <v>555218996.88087928</v>
      </c>
      <c r="E16" s="104">
        <f t="shared" si="2"/>
        <v>566038195.5665462</v>
      </c>
      <c r="F16" s="104">
        <f t="shared" si="2"/>
        <v>585625141.26465762</v>
      </c>
      <c r="G16" s="104">
        <f t="shared" si="2"/>
        <v>622897785.62334704</v>
      </c>
      <c r="H16" s="104">
        <f t="shared" si="2"/>
        <v>661807913.65441942</v>
      </c>
      <c r="I16" s="104">
        <f t="shared" si="2"/>
        <v>682011165.39510703</v>
      </c>
      <c r="J16" s="104">
        <f t="shared" si="2"/>
        <v>699135414.9690733</v>
      </c>
      <c r="K16" s="104">
        <f t="shared" si="2"/>
        <v>699544949.70231092</v>
      </c>
      <c r="L16" s="104">
        <f t="shared" si="2"/>
        <v>717274810.43080342</v>
      </c>
      <c r="M16" s="105">
        <f t="shared" si="2"/>
        <v>767869346.05500066</v>
      </c>
      <c r="N16" s="105">
        <f t="shared" si="2"/>
        <v>799649783.22573888</v>
      </c>
      <c r="O16" s="105">
        <f t="shared" si="2"/>
        <v>834218864.53307438</v>
      </c>
    </row>
    <row r="17" spans="1:15" ht="16.5" customHeight="1" x14ac:dyDescent="0.2">
      <c r="A17" s="106" t="s">
        <v>61</v>
      </c>
      <c r="B17" s="107">
        <f t="shared" si="2"/>
        <v>597904267.50895298</v>
      </c>
      <c r="C17" s="107">
        <f t="shared" si="2"/>
        <v>666675655.24991262</v>
      </c>
      <c r="D17" s="107">
        <f t="shared" si="2"/>
        <v>814987796.25619197</v>
      </c>
      <c r="E17" s="107">
        <f t="shared" si="2"/>
        <v>866236472.49715316</v>
      </c>
      <c r="F17" s="107">
        <f t="shared" si="2"/>
        <v>896211352.0749228</v>
      </c>
      <c r="G17" s="107">
        <f t="shared" si="2"/>
        <v>953251538.09557843</v>
      </c>
      <c r="H17" s="107">
        <f t="shared" si="2"/>
        <v>1012797647.0225797</v>
      </c>
      <c r="I17" s="107">
        <f t="shared" si="2"/>
        <v>1043715690.4654058</v>
      </c>
      <c r="J17" s="107">
        <f t="shared" si="2"/>
        <v>1069921783.3780335</v>
      </c>
      <c r="K17" s="107">
        <f t="shared" si="2"/>
        <v>1070548514.7990991</v>
      </c>
      <c r="L17" s="107">
        <f t="shared" si="2"/>
        <v>1097681404.6563697</v>
      </c>
      <c r="M17" s="108">
        <f t="shared" si="2"/>
        <v>1175108745.0902956</v>
      </c>
      <c r="N17" s="108">
        <f t="shared" si="2"/>
        <v>1223743932.6179564</v>
      </c>
      <c r="O17" s="108">
        <f t="shared" si="2"/>
        <v>1276646721.3054965</v>
      </c>
    </row>
    <row r="18" spans="1:15" ht="16.5" customHeight="1" x14ac:dyDescent="0.2">
      <c r="A18" s="106" t="s">
        <v>62</v>
      </c>
      <c r="B18" s="107">
        <f t="shared" si="2"/>
        <v>86845002.401274025</v>
      </c>
      <c r="C18" s="107">
        <f t="shared" si="2"/>
        <v>93817647.391579449</v>
      </c>
      <c r="D18" s="107">
        <f t="shared" si="2"/>
        <v>114042300.83663379</v>
      </c>
      <c r="E18" s="107">
        <f t="shared" si="2"/>
        <v>125819989.28943914</v>
      </c>
      <c r="F18" s="107">
        <f t="shared" si="2"/>
        <v>130173810.84645006</v>
      </c>
      <c r="G18" s="107">
        <f t="shared" si="2"/>
        <v>138458841.34568259</v>
      </c>
      <c r="H18" s="107">
        <f t="shared" si="2"/>
        <v>147107854.66398025</v>
      </c>
      <c r="I18" s="107">
        <f t="shared" si="2"/>
        <v>151598669.83782363</v>
      </c>
      <c r="J18" s="107">
        <f t="shared" si="2"/>
        <v>155405078.86615708</v>
      </c>
      <c r="K18" s="107">
        <f t="shared" si="2"/>
        <v>155496110.9840481</v>
      </c>
      <c r="L18" s="107">
        <f t="shared" si="2"/>
        <v>159437136.35024163</v>
      </c>
      <c r="M18" s="108">
        <f t="shared" si="2"/>
        <v>170683380.82667509</v>
      </c>
      <c r="N18" s="108">
        <f t="shared" si="2"/>
        <v>177747593.62318751</v>
      </c>
      <c r="O18" s="108">
        <f t="shared" si="2"/>
        <v>185431671.25947013</v>
      </c>
    </row>
    <row r="19" spans="1:15" ht="16.5" customHeight="1" x14ac:dyDescent="0.2">
      <c r="A19" s="106" t="s">
        <v>63</v>
      </c>
      <c r="B19" s="107">
        <f t="shared" si="2"/>
        <v>0</v>
      </c>
      <c r="C19" s="107">
        <f t="shared" si="2"/>
        <v>0</v>
      </c>
      <c r="D19" s="107">
        <f t="shared" si="2"/>
        <v>0</v>
      </c>
      <c r="E19" s="107">
        <f t="shared" si="2"/>
        <v>0</v>
      </c>
      <c r="F19" s="107">
        <f t="shared" si="2"/>
        <v>0</v>
      </c>
      <c r="G19" s="107">
        <f t="shared" si="2"/>
        <v>0</v>
      </c>
      <c r="H19" s="107">
        <f t="shared" si="2"/>
        <v>0</v>
      </c>
      <c r="I19" s="107">
        <f t="shared" si="2"/>
        <v>0</v>
      </c>
      <c r="J19" s="107">
        <f t="shared" si="2"/>
        <v>0</v>
      </c>
      <c r="K19" s="107">
        <f t="shared" si="2"/>
        <v>0</v>
      </c>
      <c r="L19" s="107">
        <f t="shared" si="2"/>
        <v>0</v>
      </c>
      <c r="M19" s="108">
        <f t="shared" si="2"/>
        <v>0</v>
      </c>
      <c r="N19" s="108">
        <f t="shared" si="2"/>
        <v>0</v>
      </c>
      <c r="O19" s="108">
        <f t="shared" si="2"/>
        <v>0</v>
      </c>
    </row>
    <row r="20" spans="1:15" ht="16.5" customHeight="1" thickBot="1" x14ac:dyDescent="0.25">
      <c r="A20" s="109" t="s">
        <v>64</v>
      </c>
      <c r="B20" s="110">
        <f t="shared" si="2"/>
        <v>11597093.120063944</v>
      </c>
      <c r="C20" s="110">
        <f t="shared" si="2"/>
        <v>11998250.764937408</v>
      </c>
      <c r="D20" s="110">
        <f t="shared" si="2"/>
        <v>16037650.611272553</v>
      </c>
      <c r="E20" s="110">
        <f t="shared" si="2"/>
        <v>16801728.272318725</v>
      </c>
      <c r="F20" s="110">
        <f t="shared" si="2"/>
        <v>17383128.152895585</v>
      </c>
      <c r="G20" s="110">
        <f t="shared" si="2"/>
        <v>18489493.142768156</v>
      </c>
      <c r="H20" s="110">
        <f t="shared" si="2"/>
        <v>19644463.608259216</v>
      </c>
      <c r="I20" s="110">
        <f t="shared" si="2"/>
        <v>20244157.319077671</v>
      </c>
      <c r="J20" s="110">
        <f t="shared" si="2"/>
        <v>20752456.918756049</v>
      </c>
      <c r="K20" s="110">
        <f t="shared" si="2"/>
        <v>20764613.150190309</v>
      </c>
      <c r="L20" s="110">
        <f t="shared" si="2"/>
        <v>21290889.123436291</v>
      </c>
      <c r="M20" s="111">
        <f t="shared" si="2"/>
        <v>22792688.200389165</v>
      </c>
      <c r="N20" s="111">
        <f t="shared" si="2"/>
        <v>23736027.844074868</v>
      </c>
      <c r="O20" s="111">
        <f t="shared" si="2"/>
        <v>24762142.893021695</v>
      </c>
    </row>
    <row r="21" spans="1:15" ht="13.5" customHeight="1" thickTop="1" thickBot="1" x14ac:dyDescent="0.25">
      <c r="A21" s="112" t="s">
        <v>67</v>
      </c>
      <c r="B21" s="113">
        <f t="shared" si="2"/>
        <v>1087044126.802201</v>
      </c>
      <c r="C21" s="113">
        <f t="shared" si="2"/>
        <v>1222169338.5453517</v>
      </c>
      <c r="D21" s="113">
        <f t="shared" si="2"/>
        <v>1500286744.5849774</v>
      </c>
      <c r="E21" s="113">
        <f t="shared" si="2"/>
        <v>1574896385.6254573</v>
      </c>
      <c r="F21" s="113">
        <f t="shared" si="2"/>
        <v>1629393432.3389263</v>
      </c>
      <c r="G21" s="113">
        <f t="shared" si="2"/>
        <v>1733097658.2073762</v>
      </c>
      <c r="H21" s="113">
        <f t="shared" si="2"/>
        <v>1841357878.9492385</v>
      </c>
      <c r="I21" s="113">
        <f t="shared" si="2"/>
        <v>1897569683.0174141</v>
      </c>
      <c r="J21" s="113">
        <f t="shared" si="2"/>
        <v>1945214734.13202</v>
      </c>
      <c r="K21" s="113">
        <f t="shared" si="2"/>
        <v>1946354188.6356485</v>
      </c>
      <c r="L21" s="113">
        <f t="shared" si="2"/>
        <v>1995684240.5608509</v>
      </c>
      <c r="M21" s="113">
        <f t="shared" si="2"/>
        <v>2136454160.1723604</v>
      </c>
      <c r="N21" s="113">
        <f t="shared" si="2"/>
        <v>2224877337.3109574</v>
      </c>
      <c r="O21" s="113">
        <f t="shared" si="2"/>
        <v>2321059399.9910626</v>
      </c>
    </row>
    <row r="22" spans="1:15" ht="16.5" customHeight="1" thickBot="1" x14ac:dyDescent="0.25">
      <c r="A22" s="114" t="s">
        <v>68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  <c r="N22" s="18"/>
      <c r="O22" s="18"/>
    </row>
    <row r="23" spans="1:15" ht="16.5" customHeight="1" x14ac:dyDescent="0.2">
      <c r="A23" s="103" t="s">
        <v>60</v>
      </c>
      <c r="B23" s="104">
        <f t="shared" ref="B23:O29" si="3">B54/B$31</f>
        <v>93137598.448928759</v>
      </c>
      <c r="C23" s="104">
        <f t="shared" si="3"/>
        <v>143187479.20865363</v>
      </c>
      <c r="D23" s="104">
        <f t="shared" si="3"/>
        <v>126307289.74590628</v>
      </c>
      <c r="E23" s="104">
        <f t="shared" si="3"/>
        <v>92150346.76700747</v>
      </c>
      <c r="F23" s="104">
        <f t="shared" si="3"/>
        <v>85958744.095294997</v>
      </c>
      <c r="G23" s="104">
        <f t="shared" si="3"/>
        <v>117415730.82236528</v>
      </c>
      <c r="H23" s="104">
        <f t="shared" si="3"/>
        <v>113802041.14246441</v>
      </c>
      <c r="I23" s="104">
        <f t="shared" si="3"/>
        <v>193744080.71747717</v>
      </c>
      <c r="J23" s="104">
        <f t="shared" si="3"/>
        <v>221913744.8069686</v>
      </c>
      <c r="K23" s="104">
        <f t="shared" si="3"/>
        <v>247991297.02373511</v>
      </c>
      <c r="L23" s="104">
        <f t="shared" si="3"/>
        <v>226834960.92015857</v>
      </c>
      <c r="M23" s="105">
        <f t="shared" si="3"/>
        <v>245681628.32229707</v>
      </c>
      <c r="N23" s="105">
        <f t="shared" si="3"/>
        <v>255849854.97832274</v>
      </c>
      <c r="O23" s="105">
        <f t="shared" si="3"/>
        <v>266910314.97561985</v>
      </c>
    </row>
    <row r="24" spans="1:15" ht="16.5" customHeight="1" x14ac:dyDescent="0.2">
      <c r="A24" s="106" t="s">
        <v>61</v>
      </c>
      <c r="B24" s="107">
        <f t="shared" si="3"/>
        <v>142533110.60838354</v>
      </c>
      <c r="C24" s="107">
        <f t="shared" si="3"/>
        <v>212284461.62961179</v>
      </c>
      <c r="D24" s="107">
        <f t="shared" si="3"/>
        <v>185402337.27484244</v>
      </c>
      <c r="E24" s="107">
        <f t="shared" si="3"/>
        <v>141022270.13664043</v>
      </c>
      <c r="F24" s="107">
        <f t="shared" si="3"/>
        <v>131546951.86402819</v>
      </c>
      <c r="G24" s="107">
        <f t="shared" si="3"/>
        <v>179687147.05098632</v>
      </c>
      <c r="H24" s="107">
        <f t="shared" si="3"/>
        <v>174156937.56064695</v>
      </c>
      <c r="I24" s="107">
        <f t="shared" si="3"/>
        <v>296496226.51335812</v>
      </c>
      <c r="J24" s="107">
        <f t="shared" si="3"/>
        <v>339605667.96701688</v>
      </c>
      <c r="K24" s="107">
        <f t="shared" si="3"/>
        <v>379513446.31226182</v>
      </c>
      <c r="L24" s="107">
        <f t="shared" si="3"/>
        <v>347136850.34953988</v>
      </c>
      <c r="M24" s="108">
        <f t="shared" si="3"/>
        <v>375978845.14180863</v>
      </c>
      <c r="N24" s="108">
        <f t="shared" si="3"/>
        <v>391539789.36616653</v>
      </c>
      <c r="O24" s="108">
        <f t="shared" si="3"/>
        <v>408466162.75809801</v>
      </c>
    </row>
    <row r="25" spans="1:15" ht="16.5" customHeight="1" x14ac:dyDescent="0.2">
      <c r="A25" s="106" t="s">
        <v>62</v>
      </c>
      <c r="B25" s="107">
        <f t="shared" si="3"/>
        <v>20702793.081938948</v>
      </c>
      <c r="C25" s="107">
        <f t="shared" si="3"/>
        <v>29873640.369262315</v>
      </c>
      <c r="D25" s="107">
        <f t="shared" si="3"/>
        <v>25943589.855505127</v>
      </c>
      <c r="E25" s="107">
        <f t="shared" si="3"/>
        <v>20483345.000487503</v>
      </c>
      <c r="F25" s="107">
        <f t="shared" si="3"/>
        <v>19107064.410341814</v>
      </c>
      <c r="G25" s="107">
        <f t="shared" si="3"/>
        <v>26099380.05984766</v>
      </c>
      <c r="H25" s="107">
        <f t="shared" si="3"/>
        <v>25296122.611177787</v>
      </c>
      <c r="I25" s="107">
        <f t="shared" si="3"/>
        <v>43065783.107386343</v>
      </c>
      <c r="J25" s="107">
        <f t="shared" si="3"/>
        <v>49327386.762029141</v>
      </c>
      <c r="K25" s="107">
        <f t="shared" si="3"/>
        <v>55123952.022654943</v>
      </c>
      <c r="L25" s="107">
        <f t="shared" si="3"/>
        <v>50421283.540554553</v>
      </c>
      <c r="M25" s="108">
        <f t="shared" si="3"/>
        <v>54610554.705030061</v>
      </c>
      <c r="N25" s="108">
        <f t="shared" si="3"/>
        <v>56870766.434511021</v>
      </c>
      <c r="O25" s="108">
        <f t="shared" si="3"/>
        <v>59329305.397598684</v>
      </c>
    </row>
    <row r="26" spans="1:15" ht="16.5" customHeight="1" x14ac:dyDescent="0.2">
      <c r="A26" s="106" t="s">
        <v>63</v>
      </c>
      <c r="B26" s="107">
        <f t="shared" si="3"/>
        <v>0</v>
      </c>
      <c r="C26" s="107">
        <f t="shared" si="3"/>
        <v>0</v>
      </c>
      <c r="D26" s="107">
        <f t="shared" si="3"/>
        <v>0</v>
      </c>
      <c r="E26" s="107">
        <f t="shared" si="3"/>
        <v>0</v>
      </c>
      <c r="F26" s="107">
        <f t="shared" si="3"/>
        <v>0</v>
      </c>
      <c r="G26" s="107">
        <f t="shared" si="3"/>
        <v>0</v>
      </c>
      <c r="H26" s="107">
        <f t="shared" si="3"/>
        <v>0</v>
      </c>
      <c r="I26" s="107">
        <f t="shared" si="3"/>
        <v>0</v>
      </c>
      <c r="J26" s="107">
        <f t="shared" si="3"/>
        <v>0</v>
      </c>
      <c r="K26" s="107">
        <f t="shared" si="3"/>
        <v>0</v>
      </c>
      <c r="L26" s="107">
        <f t="shared" si="3"/>
        <v>0</v>
      </c>
      <c r="M26" s="108">
        <f t="shared" si="3"/>
        <v>0</v>
      </c>
      <c r="N26" s="108">
        <f t="shared" si="3"/>
        <v>0</v>
      </c>
      <c r="O26" s="108">
        <f t="shared" si="3"/>
        <v>0</v>
      </c>
    </row>
    <row r="27" spans="1:15" ht="16.5" customHeight="1" thickBot="1" x14ac:dyDescent="0.25">
      <c r="A27" s="109" t="s">
        <v>64</v>
      </c>
      <c r="B27" s="110">
        <f t="shared" si="3"/>
        <v>2764606.0519095501</v>
      </c>
      <c r="C27" s="110">
        <f t="shared" si="3"/>
        <v>3820511.7947152592</v>
      </c>
      <c r="D27" s="110">
        <f t="shared" si="3"/>
        <v>3648420.1621008576</v>
      </c>
      <c r="E27" s="110">
        <f t="shared" si="3"/>
        <v>2735301.4314334905</v>
      </c>
      <c r="F27" s="110">
        <f t="shared" si="3"/>
        <v>2551515.9086983111</v>
      </c>
      <c r="G27" s="110">
        <f t="shared" si="3"/>
        <v>3485254.5634284304</v>
      </c>
      <c r="H27" s="110">
        <f t="shared" si="3"/>
        <v>3377989.3072359473</v>
      </c>
      <c r="I27" s="110">
        <f t="shared" si="3"/>
        <v>5750911.2001303751</v>
      </c>
      <c r="J27" s="110">
        <f t="shared" si="3"/>
        <v>6587072.1611065231</v>
      </c>
      <c r="K27" s="110">
        <f t="shared" si="3"/>
        <v>7361132.9043303505</v>
      </c>
      <c r="L27" s="110">
        <f t="shared" si="3"/>
        <v>6733148.7625634549</v>
      </c>
      <c r="M27" s="111">
        <f t="shared" si="3"/>
        <v>7292574.9408844365</v>
      </c>
      <c r="N27" s="111">
        <f t="shared" si="3"/>
        <v>7594398.7093580374</v>
      </c>
      <c r="O27" s="111">
        <f t="shared" si="3"/>
        <v>7922706.6661301684</v>
      </c>
    </row>
    <row r="28" spans="1:15" ht="13.5" customHeight="1" thickTop="1" thickBot="1" x14ac:dyDescent="0.25">
      <c r="A28" s="112" t="s">
        <v>69</v>
      </c>
      <c r="B28" s="113">
        <f t="shared" si="3"/>
        <v>259138108.1911608</v>
      </c>
      <c r="C28" s="113">
        <f t="shared" si="3"/>
        <v>389166093.00224304</v>
      </c>
      <c r="D28" s="113">
        <f t="shared" si="3"/>
        <v>341301637.03835469</v>
      </c>
      <c r="E28" s="113">
        <f t="shared" si="3"/>
        <v>256391263.3355689</v>
      </c>
      <c r="F28" s="113">
        <f t="shared" si="3"/>
        <v>239164276.27836329</v>
      </c>
      <c r="G28" s="113">
        <f t="shared" si="3"/>
        <v>326687512.49662763</v>
      </c>
      <c r="H28" s="113">
        <f t="shared" si="3"/>
        <v>316633090.62152511</v>
      </c>
      <c r="I28" s="113">
        <f t="shared" si="3"/>
        <v>539057001.53835201</v>
      </c>
      <c r="J28" s="113">
        <f t="shared" si="3"/>
        <v>617433871.69712114</v>
      </c>
      <c r="K28" s="113">
        <f t="shared" si="3"/>
        <v>689989828.26298213</v>
      </c>
      <c r="L28" s="113">
        <f t="shared" si="3"/>
        <v>631126243.57281637</v>
      </c>
      <c r="M28" s="113">
        <f t="shared" si="3"/>
        <v>683563603.11002028</v>
      </c>
      <c r="N28" s="113">
        <f t="shared" si="3"/>
        <v>711854809.4883585</v>
      </c>
      <c r="O28" s="113">
        <f t="shared" si="3"/>
        <v>742628489.79744685</v>
      </c>
    </row>
    <row r="29" spans="1:15" s="117" customFormat="1" ht="16.5" customHeight="1" thickBot="1" x14ac:dyDescent="0.25">
      <c r="A29" s="114" t="s">
        <v>70</v>
      </c>
      <c r="B29" s="115">
        <f t="shared" si="3"/>
        <v>3437129148.9099994</v>
      </c>
      <c r="C29" s="115">
        <f t="shared" si="3"/>
        <v>3636304035.0500002</v>
      </c>
      <c r="D29" s="115">
        <f t="shared" si="3"/>
        <v>3763560879.574327</v>
      </c>
      <c r="E29" s="115">
        <f t="shared" si="3"/>
        <v>3965271314.3992047</v>
      </c>
      <c r="F29" s="115">
        <f t="shared" si="3"/>
        <v>4075624688.4944534</v>
      </c>
      <c r="G29" s="115">
        <f t="shared" si="3"/>
        <v>4281451467.1795292</v>
      </c>
      <c r="H29" s="115">
        <f t="shared" si="3"/>
        <v>4464737672.6254244</v>
      </c>
      <c r="I29" s="115">
        <f t="shared" si="3"/>
        <v>4613805368.4233875</v>
      </c>
      <c r="J29" s="115">
        <f t="shared" si="3"/>
        <v>4995332809.4300652</v>
      </c>
      <c r="K29" s="115">
        <f t="shared" si="3"/>
        <v>5204276561.6289911</v>
      </c>
      <c r="L29" s="115">
        <f t="shared" si="3"/>
        <v>5478004998.8128986</v>
      </c>
      <c r="M29" s="116">
        <f t="shared" si="3"/>
        <v>5621687945.5005035</v>
      </c>
      <c r="N29" s="116">
        <f t="shared" si="3"/>
        <v>5864420819.9694738</v>
      </c>
      <c r="O29" s="116">
        <f t="shared" si="3"/>
        <v>6192938739.1741571</v>
      </c>
    </row>
    <row r="31" spans="1:15" s="3" customFormat="1" ht="12" hidden="1" x14ac:dyDescent="0.2">
      <c r="B31" s="73">
        <v>1</v>
      </c>
      <c r="C31" s="73">
        <v>1</v>
      </c>
      <c r="D31" s="73">
        <v>1</v>
      </c>
      <c r="E31" s="73">
        <v>1</v>
      </c>
      <c r="F31" s="73">
        <v>1</v>
      </c>
      <c r="G31" s="73">
        <v>1</v>
      </c>
      <c r="H31" s="73">
        <v>1</v>
      </c>
      <c r="I31" s="73">
        <v>1</v>
      </c>
      <c r="J31" s="73">
        <v>1</v>
      </c>
      <c r="K31" s="73">
        <v>1</v>
      </c>
      <c r="L31" s="73">
        <v>1</v>
      </c>
      <c r="M31" s="73">
        <v>1</v>
      </c>
      <c r="N31" s="73">
        <v>1</v>
      </c>
      <c r="O31" s="73">
        <v>1</v>
      </c>
    </row>
    <row r="32" spans="1:15" ht="16.5" hidden="1" customHeight="1" x14ac:dyDescent="0.2"/>
    <row r="33" spans="1:15" ht="16.5" hidden="1" customHeight="1" x14ac:dyDescent="0.2"/>
    <row r="34" spans="1:15" ht="16.5" hidden="1" customHeight="1" x14ac:dyDescent="0.2"/>
    <row r="35" spans="1:15" ht="16.5" hidden="1" customHeight="1" x14ac:dyDescent="0.2"/>
    <row r="36" spans="1:15" ht="16.5" hidden="1" customHeight="1" thickBot="1" x14ac:dyDescent="0.3">
      <c r="A36" s="90"/>
      <c r="B36" s="91">
        <v>2015</v>
      </c>
      <c r="C36" s="92">
        <v>2016</v>
      </c>
      <c r="D36" s="91">
        <v>2017</v>
      </c>
      <c r="E36" s="92">
        <v>2018</v>
      </c>
      <c r="F36" s="91">
        <v>2019</v>
      </c>
      <c r="G36" s="92">
        <v>2020</v>
      </c>
      <c r="H36" s="91">
        <v>2021</v>
      </c>
      <c r="I36" s="91">
        <v>2022</v>
      </c>
      <c r="J36" s="91">
        <v>2023</v>
      </c>
      <c r="K36" s="91">
        <v>2024</v>
      </c>
      <c r="L36" s="91">
        <v>2025</v>
      </c>
      <c r="M36" s="92">
        <v>2026</v>
      </c>
      <c r="N36" s="92">
        <v>2027</v>
      </c>
      <c r="O36" s="92">
        <v>2028</v>
      </c>
    </row>
    <row r="37" spans="1:15" ht="16.5" hidden="1" customHeight="1" thickBot="1" x14ac:dyDescent="0.25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6"/>
      <c r="N37" s="96"/>
      <c r="O37" s="96"/>
    </row>
    <row r="38" spans="1:15" ht="16.5" hidden="1" customHeight="1" thickBot="1" x14ac:dyDescent="0.25">
      <c r="A38" s="97" t="s">
        <v>58</v>
      </c>
      <c r="B38" s="98">
        <v>3437129148.9099994</v>
      </c>
      <c r="C38" s="98">
        <v>3636304035.0500007</v>
      </c>
      <c r="D38" s="98">
        <v>3763560879.5743275</v>
      </c>
      <c r="E38" s="98">
        <v>3965271314.3992043</v>
      </c>
      <c r="F38" s="98">
        <v>4075624688.494453</v>
      </c>
      <c r="G38" s="98">
        <v>4281451467.1795287</v>
      </c>
      <c r="H38" s="98">
        <v>4464737672.6254263</v>
      </c>
      <c r="I38" s="98">
        <v>4613805368.4233885</v>
      </c>
      <c r="J38" s="98">
        <v>4995332809.4300661</v>
      </c>
      <c r="K38" s="98">
        <v>5204276561.6289911</v>
      </c>
      <c r="L38" s="98">
        <v>5478004998.8128986</v>
      </c>
      <c r="M38" s="99">
        <v>5621687945.5005007</v>
      </c>
      <c r="N38" s="99">
        <v>5864420819.9694748</v>
      </c>
      <c r="O38" s="99">
        <v>6192938739.1741571</v>
      </c>
    </row>
    <row r="39" spans="1:15" ht="16.5" hidden="1" customHeight="1" thickBot="1" x14ac:dyDescent="0.25">
      <c r="A39" s="100" t="s">
        <v>59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2"/>
      <c r="N39" s="102"/>
      <c r="O39" s="102"/>
    </row>
    <row r="40" spans="1:15" ht="16.5" hidden="1" customHeight="1" x14ac:dyDescent="0.2">
      <c r="A40" s="103" t="s">
        <v>60</v>
      </c>
      <c r="B40" s="104">
        <v>751513451.28573179</v>
      </c>
      <c r="C40" s="104">
        <v>745055016.42072892</v>
      </c>
      <c r="D40" s="104">
        <v>711274458.83032453</v>
      </c>
      <c r="E40" s="104">
        <v>766981418.19240808</v>
      </c>
      <c r="F40" s="104">
        <v>793248509.67134166</v>
      </c>
      <c r="G40" s="104">
        <v>798495693.48563409</v>
      </c>
      <c r="H40" s="104">
        <v>829074695.5442338</v>
      </c>
      <c r="I40" s="104">
        <v>782506268.2793268</v>
      </c>
      <c r="J40" s="104">
        <v>874338267.30299282</v>
      </c>
      <c r="K40" s="104">
        <v>922948275.97722757</v>
      </c>
      <c r="L40" s="104">
        <v>1024756303.3534585</v>
      </c>
      <c r="M40" s="105">
        <v>1006956615.6795354</v>
      </c>
      <c r="N40" s="105">
        <v>1052249296.4409944</v>
      </c>
      <c r="O40" s="105">
        <v>1124693357.8794687</v>
      </c>
    </row>
    <row r="41" spans="1:15" ht="16.5" hidden="1" customHeight="1" x14ac:dyDescent="0.2">
      <c r="A41" s="106" t="s">
        <v>61</v>
      </c>
      <c r="B41" s="107">
        <v>1150078503.8443224</v>
      </c>
      <c r="C41" s="107">
        <v>1104591015.3557427</v>
      </c>
      <c r="D41" s="107">
        <v>1044056502.0144843</v>
      </c>
      <c r="E41" s="107">
        <v>1173749904.8114092</v>
      </c>
      <c r="F41" s="107">
        <v>1213947744.5396938</v>
      </c>
      <c r="G41" s="107">
        <v>1221977771.5474777</v>
      </c>
      <c r="H41" s="107">
        <v>1268774343.0212672</v>
      </c>
      <c r="I41" s="107">
        <v>1197508356.9453321</v>
      </c>
      <c r="J41" s="107">
        <v>1338043443.6579919</v>
      </c>
      <c r="K41" s="107">
        <v>1412433763.554831</v>
      </c>
      <c r="L41" s="107">
        <v>1568235663.8453426</v>
      </c>
      <c r="M41" s="108">
        <v>1540995914.3320122</v>
      </c>
      <c r="N41" s="108">
        <v>1610309561.9269001</v>
      </c>
      <c r="O41" s="108">
        <v>1721174321.0992401</v>
      </c>
    </row>
    <row r="42" spans="1:15" ht="16.5" hidden="1" customHeight="1" x14ac:dyDescent="0.2">
      <c r="A42" s="106" t="s">
        <v>62</v>
      </c>
      <c r="B42" s="107">
        <v>167047763.08778936</v>
      </c>
      <c r="C42" s="107">
        <v>155443099.7659643</v>
      </c>
      <c r="D42" s="107">
        <v>146096182.34792647</v>
      </c>
      <c r="E42" s="107">
        <v>170486010.62262136</v>
      </c>
      <c r="F42" s="107">
        <v>176324707.01171619</v>
      </c>
      <c r="G42" s="107">
        <v>177491060.47776306</v>
      </c>
      <c r="H42" s="107">
        <v>184288216.11430782</v>
      </c>
      <c r="I42" s="107">
        <v>173936902.25317854</v>
      </c>
      <c r="J42" s="107">
        <v>194349484.34407565</v>
      </c>
      <c r="K42" s="107">
        <v>205154604.59683558</v>
      </c>
      <c r="L42" s="107">
        <v>227784676.23225823</v>
      </c>
      <c r="M42" s="108">
        <v>223828129.60690758</v>
      </c>
      <c r="N42" s="108">
        <v>233895868.23820776</v>
      </c>
      <c r="O42" s="108">
        <v>249998864.65375742</v>
      </c>
    </row>
    <row r="43" spans="1:15" ht="16.5" hidden="1" customHeight="1" x14ac:dyDescent="0.2">
      <c r="A43" s="106" t="s">
        <v>63</v>
      </c>
      <c r="B43" s="107">
        <v>0</v>
      </c>
      <c r="C43" s="107">
        <v>0</v>
      </c>
      <c r="D43" s="107">
        <v>0</v>
      </c>
      <c r="E43" s="107">
        <v>0</v>
      </c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8">
        <v>0</v>
      </c>
      <c r="N43" s="108">
        <v>0</v>
      </c>
      <c r="O43" s="108">
        <v>0</v>
      </c>
    </row>
    <row r="44" spans="1:15" ht="16.5" hidden="1" customHeight="1" thickBot="1" x14ac:dyDescent="0.25">
      <c r="A44" s="109" t="s">
        <v>64</v>
      </c>
      <c r="B44" s="110">
        <v>22307195.69879422</v>
      </c>
      <c r="C44" s="110">
        <v>19879471.959969644</v>
      </c>
      <c r="D44" s="110">
        <v>20545354.758259624</v>
      </c>
      <c r="E44" s="110">
        <v>22766331.811739869</v>
      </c>
      <c r="F44" s="110">
        <v>23546018.654412128</v>
      </c>
      <c r="G44" s="110">
        <v>23701770.964650493</v>
      </c>
      <c r="H44" s="110">
        <v>24609448.374852516</v>
      </c>
      <c r="I44" s="110">
        <v>23227156.389784142</v>
      </c>
      <c r="J44" s="110">
        <v>25953008.295864698</v>
      </c>
      <c r="K44" s="110">
        <v>27395900.601466246</v>
      </c>
      <c r="L44" s="110">
        <v>30417871.248171687</v>
      </c>
      <c r="M44" s="111">
        <v>29889522.599667381</v>
      </c>
      <c r="N44" s="111">
        <v>31233946.564055923</v>
      </c>
      <c r="O44" s="111">
        <v>33384305.753181189</v>
      </c>
    </row>
    <row r="45" spans="1:15" ht="13.5" hidden="1" customHeight="1" thickTop="1" thickBot="1" x14ac:dyDescent="0.25">
      <c r="A45" s="112" t="s">
        <v>65</v>
      </c>
      <c r="B45" s="113">
        <v>2090946913.9166377</v>
      </c>
      <c r="C45" s="113">
        <v>2024968603.5024056</v>
      </c>
      <c r="D45" s="113">
        <v>1921972497.9509947</v>
      </c>
      <c r="E45" s="113">
        <v>2133983665.4381785</v>
      </c>
      <c r="F45" s="113">
        <v>2207066979.8771639</v>
      </c>
      <c r="G45" s="113">
        <v>2221666296.4755254</v>
      </c>
      <c r="H45" s="113">
        <v>2306746703.0546613</v>
      </c>
      <c r="I45" s="113">
        <v>2177178683.8676219</v>
      </c>
      <c r="J45" s="113">
        <v>2432684203.600925</v>
      </c>
      <c r="K45" s="113">
        <v>2567932544.7303605</v>
      </c>
      <c r="L45" s="113">
        <v>2851194514.6792312</v>
      </c>
      <c r="M45" s="113">
        <v>2801670182.2181225</v>
      </c>
      <c r="N45" s="113">
        <v>2927688673.1701584</v>
      </c>
      <c r="O45" s="113">
        <v>3129250849.3856473</v>
      </c>
    </row>
    <row r="46" spans="1:15" ht="16.5" hidden="1" customHeight="1" thickBot="1" x14ac:dyDescent="0.25">
      <c r="A46" s="100" t="s">
        <v>66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8"/>
      <c r="N46" s="18"/>
      <c r="O46" s="18"/>
    </row>
    <row r="47" spans="1:15" ht="16.5" hidden="1" customHeight="1" x14ac:dyDescent="0.2">
      <c r="A47" s="103" t="s">
        <v>60</v>
      </c>
      <c r="B47" s="104">
        <v>390697763.77190995</v>
      </c>
      <c r="C47" s="104">
        <v>449677785.13892245</v>
      </c>
      <c r="D47" s="104">
        <v>555218996.88087928</v>
      </c>
      <c r="E47" s="104">
        <v>566038195.5665462</v>
      </c>
      <c r="F47" s="104">
        <v>585625141.26465762</v>
      </c>
      <c r="G47" s="104">
        <v>622897785.62334704</v>
      </c>
      <c r="H47" s="104">
        <v>661807913.65441942</v>
      </c>
      <c r="I47" s="104">
        <v>682011165.39510703</v>
      </c>
      <c r="J47" s="104">
        <v>699135414.9690733</v>
      </c>
      <c r="K47" s="104">
        <v>699544949.70231092</v>
      </c>
      <c r="L47" s="104">
        <v>717274810.43080342</v>
      </c>
      <c r="M47" s="105">
        <v>767869346.05500066</v>
      </c>
      <c r="N47" s="105">
        <v>799649783.22573888</v>
      </c>
      <c r="O47" s="105">
        <v>834218864.53307438</v>
      </c>
    </row>
    <row r="48" spans="1:15" ht="16.5" hidden="1" customHeight="1" x14ac:dyDescent="0.2">
      <c r="A48" s="106" t="s">
        <v>61</v>
      </c>
      <c r="B48" s="107">
        <v>597904267.50895298</v>
      </c>
      <c r="C48" s="107">
        <v>666675655.24991262</v>
      </c>
      <c r="D48" s="107">
        <v>814987796.25619197</v>
      </c>
      <c r="E48" s="107">
        <v>866236472.49715316</v>
      </c>
      <c r="F48" s="107">
        <v>896211352.0749228</v>
      </c>
      <c r="G48" s="107">
        <v>953251538.09557843</v>
      </c>
      <c r="H48" s="107">
        <v>1012797647.0225797</v>
      </c>
      <c r="I48" s="107">
        <v>1043715690.4654058</v>
      </c>
      <c r="J48" s="107">
        <v>1069921783.3780335</v>
      </c>
      <c r="K48" s="107">
        <v>1070548514.7990991</v>
      </c>
      <c r="L48" s="107">
        <v>1097681404.6563697</v>
      </c>
      <c r="M48" s="108">
        <v>1175108745.0902956</v>
      </c>
      <c r="N48" s="108">
        <v>1223743932.6179564</v>
      </c>
      <c r="O48" s="108">
        <v>1276646721.3054965</v>
      </c>
    </row>
    <row r="49" spans="1:15" ht="16.5" hidden="1" customHeight="1" x14ac:dyDescent="0.2">
      <c r="A49" s="106" t="s">
        <v>62</v>
      </c>
      <c r="B49" s="107">
        <v>86845002.401274025</v>
      </c>
      <c r="C49" s="107">
        <v>93817647.391579449</v>
      </c>
      <c r="D49" s="107">
        <v>114042300.83663379</v>
      </c>
      <c r="E49" s="107">
        <v>125819989.28943914</v>
      </c>
      <c r="F49" s="107">
        <v>130173810.84645006</v>
      </c>
      <c r="G49" s="107">
        <v>138458841.34568259</v>
      </c>
      <c r="H49" s="107">
        <v>147107854.66398025</v>
      </c>
      <c r="I49" s="107">
        <v>151598669.83782363</v>
      </c>
      <c r="J49" s="107">
        <v>155405078.86615708</v>
      </c>
      <c r="K49" s="107">
        <v>155496110.9840481</v>
      </c>
      <c r="L49" s="107">
        <v>159437136.35024163</v>
      </c>
      <c r="M49" s="108">
        <v>170683380.82667509</v>
      </c>
      <c r="N49" s="108">
        <v>177747593.62318751</v>
      </c>
      <c r="O49" s="108">
        <v>185431671.25947013</v>
      </c>
    </row>
    <row r="50" spans="1:15" ht="16.5" hidden="1" customHeight="1" x14ac:dyDescent="0.2">
      <c r="A50" s="106" t="s">
        <v>63</v>
      </c>
      <c r="B50" s="107">
        <v>0</v>
      </c>
      <c r="C50" s="107">
        <v>0</v>
      </c>
      <c r="D50" s="107">
        <v>0</v>
      </c>
      <c r="E50" s="107">
        <v>0</v>
      </c>
      <c r="F50" s="107">
        <v>0</v>
      </c>
      <c r="G50" s="107">
        <v>0</v>
      </c>
      <c r="H50" s="107">
        <v>0</v>
      </c>
      <c r="I50" s="107">
        <v>0</v>
      </c>
      <c r="J50" s="107">
        <v>0</v>
      </c>
      <c r="K50" s="107">
        <v>0</v>
      </c>
      <c r="L50" s="107">
        <v>0</v>
      </c>
      <c r="M50" s="108">
        <v>0</v>
      </c>
      <c r="N50" s="108">
        <v>0</v>
      </c>
      <c r="O50" s="108">
        <v>0</v>
      </c>
    </row>
    <row r="51" spans="1:15" ht="16.5" hidden="1" customHeight="1" thickBot="1" x14ac:dyDescent="0.25">
      <c r="A51" s="109" t="s">
        <v>64</v>
      </c>
      <c r="B51" s="110">
        <v>11597093.120063944</v>
      </c>
      <c r="C51" s="110">
        <v>11998250.764937408</v>
      </c>
      <c r="D51" s="110">
        <v>16037650.611272553</v>
      </c>
      <c r="E51" s="110">
        <v>16801728.272318725</v>
      </c>
      <c r="F51" s="110">
        <v>17383128.152895585</v>
      </c>
      <c r="G51" s="110">
        <v>18489493.142768156</v>
      </c>
      <c r="H51" s="110">
        <v>19644463.608259216</v>
      </c>
      <c r="I51" s="110">
        <v>20244157.319077671</v>
      </c>
      <c r="J51" s="110">
        <v>20752456.918756049</v>
      </c>
      <c r="K51" s="110">
        <v>20764613.150190309</v>
      </c>
      <c r="L51" s="110">
        <v>21290889.123436291</v>
      </c>
      <c r="M51" s="111">
        <v>22792688.200389165</v>
      </c>
      <c r="N51" s="111">
        <v>23736027.844074868</v>
      </c>
      <c r="O51" s="111">
        <v>24762142.893021695</v>
      </c>
    </row>
    <row r="52" spans="1:15" ht="13.5" hidden="1" customHeight="1" thickTop="1" thickBot="1" x14ac:dyDescent="0.25">
      <c r="A52" s="112" t="s">
        <v>67</v>
      </c>
      <c r="B52" s="113">
        <v>1087044126.802201</v>
      </c>
      <c r="C52" s="113">
        <v>1222169338.5453517</v>
      </c>
      <c r="D52" s="113">
        <v>1500286744.5849774</v>
      </c>
      <c r="E52" s="113">
        <v>1574896385.6254573</v>
      </c>
      <c r="F52" s="113">
        <v>1629393432.3389263</v>
      </c>
      <c r="G52" s="113">
        <v>1733097658.2073762</v>
      </c>
      <c r="H52" s="113">
        <v>1841357878.9492385</v>
      </c>
      <c r="I52" s="113">
        <v>1897569683.0174141</v>
      </c>
      <c r="J52" s="113">
        <v>1945214734.13202</v>
      </c>
      <c r="K52" s="113">
        <v>1946354188.6356485</v>
      </c>
      <c r="L52" s="113">
        <v>1995684240.5608509</v>
      </c>
      <c r="M52" s="113">
        <v>2136454160.1723604</v>
      </c>
      <c r="N52" s="113">
        <v>2224877337.3109574</v>
      </c>
      <c r="O52" s="113">
        <v>2321059399.9910626</v>
      </c>
    </row>
    <row r="53" spans="1:15" ht="16.5" hidden="1" customHeight="1" thickBot="1" x14ac:dyDescent="0.25">
      <c r="A53" s="114" t="s">
        <v>68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8"/>
      <c r="N53" s="18"/>
      <c r="O53" s="18"/>
    </row>
    <row r="54" spans="1:15" ht="16.5" hidden="1" customHeight="1" x14ac:dyDescent="0.2">
      <c r="A54" s="103" t="s">
        <v>60</v>
      </c>
      <c r="B54" s="104">
        <v>93137598.448928759</v>
      </c>
      <c r="C54" s="104">
        <v>143187479.20865363</v>
      </c>
      <c r="D54" s="104">
        <v>126307289.74590628</v>
      </c>
      <c r="E54" s="104">
        <v>92150346.76700747</v>
      </c>
      <c r="F54" s="104">
        <v>85958744.095294997</v>
      </c>
      <c r="G54" s="104">
        <v>117415730.82236528</v>
      </c>
      <c r="H54" s="104">
        <v>113802041.14246441</v>
      </c>
      <c r="I54" s="104">
        <v>193744080.71747717</v>
      </c>
      <c r="J54" s="104">
        <v>221913744.8069686</v>
      </c>
      <c r="K54" s="104">
        <v>247991297.02373511</v>
      </c>
      <c r="L54" s="104">
        <v>226834960.92015857</v>
      </c>
      <c r="M54" s="105">
        <v>245681628.32229707</v>
      </c>
      <c r="N54" s="105">
        <v>255849854.97832274</v>
      </c>
      <c r="O54" s="105">
        <v>266910314.97561985</v>
      </c>
    </row>
    <row r="55" spans="1:15" ht="16.5" hidden="1" customHeight="1" x14ac:dyDescent="0.2">
      <c r="A55" s="106" t="s">
        <v>61</v>
      </c>
      <c r="B55" s="107">
        <v>142533110.60838354</v>
      </c>
      <c r="C55" s="107">
        <v>212284461.62961179</v>
      </c>
      <c r="D55" s="107">
        <v>185402337.27484244</v>
      </c>
      <c r="E55" s="107">
        <v>141022270.13664043</v>
      </c>
      <c r="F55" s="107">
        <v>131546951.86402819</v>
      </c>
      <c r="G55" s="107">
        <v>179687147.05098632</v>
      </c>
      <c r="H55" s="107">
        <v>174156937.56064695</v>
      </c>
      <c r="I55" s="107">
        <v>296496226.51335812</v>
      </c>
      <c r="J55" s="107">
        <v>339605667.96701688</v>
      </c>
      <c r="K55" s="107">
        <v>379513446.31226182</v>
      </c>
      <c r="L55" s="107">
        <v>347136850.34953988</v>
      </c>
      <c r="M55" s="108">
        <v>375978845.14180863</v>
      </c>
      <c r="N55" s="108">
        <v>391539789.36616653</v>
      </c>
      <c r="O55" s="108">
        <v>408466162.75809801</v>
      </c>
    </row>
    <row r="56" spans="1:15" ht="16.5" hidden="1" customHeight="1" x14ac:dyDescent="0.2">
      <c r="A56" s="106" t="s">
        <v>62</v>
      </c>
      <c r="B56" s="107">
        <v>20702793.081938948</v>
      </c>
      <c r="C56" s="107">
        <v>29873640.369262315</v>
      </c>
      <c r="D56" s="107">
        <v>25943589.855505127</v>
      </c>
      <c r="E56" s="107">
        <v>20483345.000487503</v>
      </c>
      <c r="F56" s="107">
        <v>19107064.410341814</v>
      </c>
      <c r="G56" s="107">
        <v>26099380.05984766</v>
      </c>
      <c r="H56" s="107">
        <v>25296122.611177787</v>
      </c>
      <c r="I56" s="107">
        <v>43065783.107386343</v>
      </c>
      <c r="J56" s="107">
        <v>49327386.762029141</v>
      </c>
      <c r="K56" s="107">
        <v>55123952.022654943</v>
      </c>
      <c r="L56" s="107">
        <v>50421283.540554553</v>
      </c>
      <c r="M56" s="108">
        <v>54610554.705030061</v>
      </c>
      <c r="N56" s="108">
        <v>56870766.434511021</v>
      </c>
      <c r="O56" s="108">
        <v>59329305.397598684</v>
      </c>
    </row>
    <row r="57" spans="1:15" ht="16.5" hidden="1" customHeight="1" x14ac:dyDescent="0.2">
      <c r="A57" s="106" t="s">
        <v>63</v>
      </c>
      <c r="B57" s="107">
        <v>0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8">
        <v>0</v>
      </c>
      <c r="N57" s="108">
        <v>0</v>
      </c>
      <c r="O57" s="108">
        <v>0</v>
      </c>
    </row>
    <row r="58" spans="1:15" ht="16.5" hidden="1" customHeight="1" thickBot="1" x14ac:dyDescent="0.25">
      <c r="A58" s="109" t="s">
        <v>64</v>
      </c>
      <c r="B58" s="110">
        <v>2764606.0519095501</v>
      </c>
      <c r="C58" s="110">
        <v>3820511.7947152592</v>
      </c>
      <c r="D58" s="110">
        <v>3648420.1621008576</v>
      </c>
      <c r="E58" s="110">
        <v>2735301.4314334905</v>
      </c>
      <c r="F58" s="110">
        <v>2551515.9086983111</v>
      </c>
      <c r="G58" s="110">
        <v>3485254.5634284304</v>
      </c>
      <c r="H58" s="110">
        <v>3377989.3072359473</v>
      </c>
      <c r="I58" s="110">
        <v>5750911.2001303751</v>
      </c>
      <c r="J58" s="110">
        <v>6587072.1611065231</v>
      </c>
      <c r="K58" s="110">
        <v>7361132.9043303505</v>
      </c>
      <c r="L58" s="110">
        <v>6733148.7625634549</v>
      </c>
      <c r="M58" s="111">
        <v>7292574.9408844365</v>
      </c>
      <c r="N58" s="111">
        <v>7594398.7093580374</v>
      </c>
      <c r="O58" s="111">
        <v>7922706.6661301684</v>
      </c>
    </row>
    <row r="59" spans="1:15" ht="13.5" hidden="1" customHeight="1" thickTop="1" thickBot="1" x14ac:dyDescent="0.25">
      <c r="A59" s="112" t="s">
        <v>69</v>
      </c>
      <c r="B59" s="113">
        <v>259138108.1911608</v>
      </c>
      <c r="C59" s="113">
        <v>389166093.00224304</v>
      </c>
      <c r="D59" s="113">
        <v>341301637.03835469</v>
      </c>
      <c r="E59" s="113">
        <v>256391263.3355689</v>
      </c>
      <c r="F59" s="113">
        <v>239164276.27836329</v>
      </c>
      <c r="G59" s="113">
        <v>326687512.49662763</v>
      </c>
      <c r="H59" s="113">
        <v>316633090.62152511</v>
      </c>
      <c r="I59" s="113">
        <v>539057001.53835201</v>
      </c>
      <c r="J59" s="113">
        <v>617433871.69712114</v>
      </c>
      <c r="K59" s="113">
        <v>689989828.26298213</v>
      </c>
      <c r="L59" s="113">
        <v>631126243.57281637</v>
      </c>
      <c r="M59" s="113">
        <v>683563603.11002028</v>
      </c>
      <c r="N59" s="113">
        <v>711854809.4883585</v>
      </c>
      <c r="O59" s="113">
        <v>742628489.79744685</v>
      </c>
    </row>
    <row r="60" spans="1:15" s="117" customFormat="1" ht="16.5" hidden="1" customHeight="1" thickBot="1" x14ac:dyDescent="0.25">
      <c r="A60" s="114" t="s">
        <v>70</v>
      </c>
      <c r="B60" s="115">
        <f t="shared" ref="B60:O60" si="4">SUM(B45,B52,B59)</f>
        <v>3437129148.9099994</v>
      </c>
      <c r="C60" s="115">
        <f t="shared" si="4"/>
        <v>3636304035.0500002</v>
      </c>
      <c r="D60" s="115">
        <f t="shared" si="4"/>
        <v>3763560879.574327</v>
      </c>
      <c r="E60" s="115">
        <f t="shared" si="4"/>
        <v>3965271314.3992047</v>
      </c>
      <c r="F60" s="115">
        <f t="shared" si="4"/>
        <v>4075624688.4944534</v>
      </c>
      <c r="G60" s="115">
        <f t="shared" si="4"/>
        <v>4281451467.1795292</v>
      </c>
      <c r="H60" s="115">
        <f t="shared" si="4"/>
        <v>4464737672.6254244</v>
      </c>
      <c r="I60" s="115">
        <f t="shared" si="4"/>
        <v>4613805368.4233875</v>
      </c>
      <c r="J60" s="115">
        <f t="shared" si="4"/>
        <v>4995332809.4300652</v>
      </c>
      <c r="K60" s="115">
        <f t="shared" si="4"/>
        <v>5204276561.6289911</v>
      </c>
      <c r="L60" s="115">
        <f t="shared" si="4"/>
        <v>5478004998.8128986</v>
      </c>
      <c r="M60" s="116">
        <f t="shared" si="4"/>
        <v>5621687945.5005035</v>
      </c>
      <c r="N60" s="116">
        <f t="shared" si="4"/>
        <v>5864420819.9694738</v>
      </c>
      <c r="O60" s="116">
        <f t="shared" si="4"/>
        <v>6192938739.1741571</v>
      </c>
    </row>
    <row r="61" spans="1:15" ht="16.5" hidden="1" customHeight="1" x14ac:dyDescent="0.2"/>
  </sheetData>
  <printOptions headings="1"/>
  <pageMargins left="0.75" right="0.75" top="1" bottom="1" header="0.5" footer="0.5"/>
  <pageSetup scale="76" orientation="landscape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Los Angeles Department of Water and Power</Received_x0020_From>
    <Docket_x0020_Number xmlns="8eef3743-c7b3-4cbe-8837-b6e805be353c">17-IEPR-03</Docket_x0020_Number>
    <TaxCatchAll xmlns="8eef3743-c7b3-4cbe-8837-b6e805be353c"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Z5JXHV6S7NA6-3-109544</_dlc_DocId>
    <_dlc_DocIdUrl xmlns="8eef3743-c7b3-4cbe-8837-b6e805be353c">
      <Url>http://efilingspinternal/_layouts/DocIdRedir.aspx?ID=Z5JXHV6S7NA6-3-109544</Url>
      <Description>Z5JXHV6S7NA6-3-109544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4A2DBA-96FC-45CA-8091-9B1F9F84D18C}"/>
</file>

<file path=customXml/itemProps2.xml><?xml version="1.0" encoding="utf-8"?>
<ds:datastoreItem xmlns:ds="http://schemas.openxmlformats.org/officeDocument/2006/customXml" ds:itemID="{B8BEC8D4-C4CF-44D9-93E2-41EA850E8544}"/>
</file>

<file path=customXml/itemProps3.xml><?xml version="1.0" encoding="utf-8"?>
<ds:datastoreItem xmlns:ds="http://schemas.openxmlformats.org/officeDocument/2006/customXml" ds:itemID="{31572D2C-7279-46BE-B2DC-D42C7158FA66}"/>
</file>

<file path=customXml/itemProps4.xml><?xml version="1.0" encoding="utf-8"?>
<ds:datastoreItem xmlns:ds="http://schemas.openxmlformats.org/officeDocument/2006/customXml" ds:itemID="{AA1DF0D4-66D0-4BC3-9A0B-5328323CB5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IEPR 8.1a</vt:lpstr>
      <vt:lpstr>IEPR 8.1b</vt:lpstr>
      <vt:lpstr>'IEPR 8.1a'!Print_Area</vt:lpstr>
      <vt:lpstr>'IEPR 8.1b'!Print_Area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LADWP Forms 8.1a &amp; 8.1b</dc:title>
  <dc:creator>Lin, Jimmy</dc:creator>
  <cp:lastModifiedBy>Gamez, Ramon</cp:lastModifiedBy>
  <dcterms:created xsi:type="dcterms:W3CDTF">2017-03-28T03:38:59Z</dcterms:created>
  <dcterms:modified xsi:type="dcterms:W3CDTF">2017-05-25T22:34:30Z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579c1168-4071-4dd0-9d77-b70823c894ed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http://efilingspinternal/PendingDocuments/17-IEPR-03/20170525T153552_LADWP_Forms_81a__81b.xlsx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17;#Applicant|4465a4af-e8bf-4364-aa61-03361a18ffad</vt:lpwstr>
  </property>
  <property fmtid="{D5CDD505-2E9C-101B-9397-08002B2CF9AE}" pid="9" name="Order">
    <vt:r8>2066400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