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goldstein\Box Sync\Marin Clean Energy\MCE IEPR\2017\"/>
    </mc:Choice>
  </mc:AlternateContent>
  <bookViews>
    <workbookView xWindow="0" yWindow="0" windowWidth="23040" windowHeight="9120" tabRatio="838" firstSheet="13" activeTab="22"/>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12" i="34" l="1"/>
  <c r="B13" i="34" s="1"/>
  <c r="B14" i="34" s="1"/>
  <c r="B15" i="34" s="1"/>
  <c r="B16" i="34" s="1"/>
  <c r="B17" i="34" s="1"/>
  <c r="B18" i="34" s="1"/>
  <c r="B19" i="34" s="1"/>
  <c r="B20" i="34" s="1"/>
  <c r="B21" i="34" s="1"/>
  <c r="G11" i="34"/>
  <c r="G12" i="34" s="1"/>
  <c r="G13" i="34" s="1"/>
  <c r="G14" i="34" s="1"/>
  <c r="G15" i="34" s="1"/>
  <c r="G16" i="34" s="1"/>
  <c r="G17" i="34" s="1"/>
  <c r="G18" i="34" s="1"/>
  <c r="G19" i="34" s="1"/>
  <c r="G20" i="34" s="1"/>
  <c r="G21" i="34" s="1"/>
  <c r="F11" i="34"/>
  <c r="F12" i="34" s="1"/>
  <c r="F13" i="34" s="1"/>
  <c r="F14" i="34" s="1"/>
  <c r="F15" i="34" s="1"/>
  <c r="F16" i="34" s="1"/>
  <c r="F17" i="34" s="1"/>
  <c r="F18" i="34" s="1"/>
  <c r="F19" i="34" s="1"/>
  <c r="F20" i="34" s="1"/>
  <c r="F21" i="34" s="1"/>
  <c r="E11" i="34"/>
  <c r="E12" i="34" s="1"/>
  <c r="E13" i="34" s="1"/>
  <c r="E14" i="34" s="1"/>
  <c r="E15" i="34" s="1"/>
  <c r="E16" i="34" s="1"/>
  <c r="E17" i="34" s="1"/>
  <c r="E18" i="34" s="1"/>
  <c r="E19" i="34" s="1"/>
  <c r="E20" i="34" s="1"/>
  <c r="E21" i="34" s="1"/>
  <c r="D11" i="34"/>
  <c r="D12" i="34" s="1"/>
  <c r="D13" i="34" s="1"/>
  <c r="D14" i="34" s="1"/>
  <c r="D15" i="34" s="1"/>
  <c r="D16" i="34" s="1"/>
  <c r="D17" i="34" s="1"/>
  <c r="D18" i="34" s="1"/>
  <c r="D19" i="34" s="1"/>
  <c r="D20" i="34" s="1"/>
  <c r="D21" i="34" s="1"/>
  <c r="C11" i="34"/>
  <c r="C12" i="34" s="1"/>
  <c r="C13" i="34" s="1"/>
  <c r="C14" i="34" s="1"/>
  <c r="C15" i="34" s="1"/>
  <c r="C16" i="34" s="1"/>
  <c r="C17" i="34" s="1"/>
  <c r="C18" i="34" s="1"/>
  <c r="C19" i="34" s="1"/>
  <c r="C20" i="34" s="1"/>
  <c r="C21" i="34" s="1"/>
  <c r="B11" i="34"/>
  <c r="I13" i="34" l="1"/>
  <c r="I14" i="34" s="1"/>
  <c r="I15" i="34" s="1"/>
  <c r="I16" i="34" s="1"/>
  <c r="I17" i="34" s="1"/>
  <c r="I18" i="34" s="1"/>
  <c r="I19" i="34" s="1"/>
  <c r="I20" i="34" s="1"/>
  <c r="I21" i="34" s="1"/>
  <c r="H13" i="34"/>
  <c r="H14" i="34" s="1"/>
  <c r="H15" i="34" s="1"/>
  <c r="H16" i="34" s="1"/>
  <c r="H17" i="34" s="1"/>
  <c r="H18" i="34" s="1"/>
  <c r="H19" i="34" s="1"/>
  <c r="H20" i="34" s="1"/>
  <c r="H21" i="34" s="1"/>
  <c r="I12" i="34"/>
  <c r="H12" i="34"/>
  <c r="I11" i="34"/>
  <c r="H11" i="34"/>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C26" i="26"/>
  <c r="C35" i="26" s="1"/>
  <c r="C63" i="26" s="1"/>
  <c r="D26" i="26"/>
  <c r="D35" i="26" s="1"/>
  <c r="D63" i="26" s="1"/>
  <c r="E26" i="26"/>
  <c r="F26" i="26"/>
  <c r="G26" i="26"/>
  <c r="H26" i="26"/>
  <c r="H35" i="26" s="1"/>
  <c r="H63" i="26" s="1"/>
  <c r="I26" i="26"/>
  <c r="J26" i="26"/>
  <c r="K26" i="26"/>
  <c r="L26" i="26"/>
  <c r="L35" i="26" s="1"/>
  <c r="L63" i="26" s="1"/>
  <c r="M26" i="26"/>
  <c r="N26" i="26"/>
  <c r="N35" i="26" s="1"/>
  <c r="N63" i="26" s="1"/>
  <c r="O26" i="26"/>
  <c r="O35" i="26" s="1"/>
  <c r="O63" i="26" s="1"/>
  <c r="B35" i="26"/>
  <c r="B63" i="26" s="1"/>
  <c r="B7" i="29" s="1"/>
  <c r="E35" i="26"/>
  <c r="F35" i="26"/>
  <c r="G35" i="26"/>
  <c r="G63" i="26" s="1"/>
  <c r="I35" i="26"/>
  <c r="J35" i="26"/>
  <c r="K35" i="26"/>
  <c r="M35" i="26"/>
  <c r="M63" i="26" s="1"/>
  <c r="M7" i="29" s="1"/>
  <c r="B41" i="26"/>
  <c r="C41" i="26"/>
  <c r="D41" i="26"/>
  <c r="E41" i="26"/>
  <c r="F41" i="26"/>
  <c r="G41" i="26"/>
  <c r="H41" i="26"/>
  <c r="I41" i="26"/>
  <c r="J41" i="26"/>
  <c r="K41" i="26"/>
  <c r="L41" i="26"/>
  <c r="M41" i="26"/>
  <c r="N41" i="26"/>
  <c r="O41" i="26"/>
  <c r="B49" i="26"/>
  <c r="C49" i="26"/>
  <c r="D49" i="26"/>
  <c r="E49" i="26"/>
  <c r="E63" i="26" s="1"/>
  <c r="F49" i="26"/>
  <c r="G49" i="26"/>
  <c r="H49" i="26"/>
  <c r="I49" i="26"/>
  <c r="I63" i="26" s="1"/>
  <c r="J49" i="26"/>
  <c r="K49" i="26"/>
  <c r="L49" i="26"/>
  <c r="M49" i="26"/>
  <c r="N49" i="26"/>
  <c r="O49" i="26"/>
  <c r="B56" i="26"/>
  <c r="C56" i="26"/>
  <c r="D56" i="26"/>
  <c r="E56" i="26"/>
  <c r="F56" i="26"/>
  <c r="G56" i="26"/>
  <c r="H56" i="26"/>
  <c r="I56" i="26"/>
  <c r="J56" i="26"/>
  <c r="K56" i="26"/>
  <c r="L56" i="26"/>
  <c r="M56" i="26"/>
  <c r="N56" i="26"/>
  <c r="O56" i="26"/>
  <c r="F63" i="26"/>
  <c r="J63" i="26"/>
  <c r="K63" i="26"/>
  <c r="B2" i="19"/>
  <c r="B7" i="19"/>
  <c r="C8" i="18"/>
  <c r="A2" i="16"/>
  <c r="B2" i="10"/>
  <c r="A2" i="9"/>
  <c r="B2" i="8"/>
  <c r="B2" i="7"/>
  <c r="C11" i="7"/>
  <c r="K11" i="7" s="1"/>
  <c r="C19" i="7"/>
  <c r="K19" i="7" s="1"/>
  <c r="C23" i="7"/>
  <c r="K23" i="7" s="1"/>
  <c r="C27" i="7"/>
  <c r="K27" i="7" s="1"/>
  <c r="C35" i="7"/>
  <c r="K35" i="7" s="1"/>
  <c r="B2" i="6"/>
  <c r="M10" i="6"/>
  <c r="C10" i="7" s="1"/>
  <c r="K10" i="7" s="1"/>
  <c r="M11" i="6"/>
  <c r="M12" i="6"/>
  <c r="C12" i="7" s="1"/>
  <c r="K12" i="7" s="1"/>
  <c r="M13" i="6"/>
  <c r="C13" i="7" s="1"/>
  <c r="K13" i="7" s="1"/>
  <c r="M14" i="6"/>
  <c r="C14" i="7" s="1"/>
  <c r="K14" i="7" s="1"/>
  <c r="M15" i="6"/>
  <c r="C15" i="7" s="1"/>
  <c r="K15" i="7" s="1"/>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C31" i="7" s="1"/>
  <c r="K31" i="7" s="1"/>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s="1"/>
  <c r="M14" i="5" s="1"/>
  <c r="H15" i="5"/>
  <c r="J15" i="5" s="1"/>
  <c r="M15" i="5" s="1"/>
  <c r="H16" i="5"/>
  <c r="J16" i="5" s="1"/>
  <c r="M16" i="5" s="1"/>
  <c r="H17" i="5"/>
  <c r="J17" i="5"/>
  <c r="M17" i="5" s="1"/>
  <c r="H18" i="5"/>
  <c r="J18" i="5"/>
  <c r="M18" i="5" s="1"/>
  <c r="H19" i="5"/>
  <c r="J19" i="5" s="1"/>
  <c r="M19" i="5" s="1"/>
  <c r="H20" i="5"/>
  <c r="J20" i="5" s="1"/>
  <c r="M20" i="5" s="1"/>
  <c r="H21" i="5"/>
  <c r="J21" i="5" s="1"/>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s="1"/>
  <c r="M30" i="5" s="1"/>
  <c r="H31" i="5"/>
  <c r="J31" i="5" s="1"/>
  <c r="M31" i="5" s="1"/>
  <c r="H32" i="5"/>
  <c r="J32" i="5" s="1"/>
  <c r="M32" i="5" s="1"/>
  <c r="H33" i="5"/>
  <c r="J33" i="5"/>
  <c r="M33" i="5" s="1"/>
  <c r="H34" i="5"/>
  <c r="J34" i="5"/>
  <c r="M34" i="5" s="1"/>
  <c r="H35" i="5"/>
  <c r="J35" i="5" s="1"/>
  <c r="M35" i="5" s="1"/>
  <c r="H36" i="5"/>
  <c r="J36" i="5" s="1"/>
  <c r="M36" i="5" s="1"/>
  <c r="H37" i="5"/>
  <c r="J37" i="5" s="1"/>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 r="L7" i="29" l="1"/>
  <c r="H7" i="29"/>
  <c r="D7" i="29"/>
  <c r="F7" i="29"/>
  <c r="N7" i="29"/>
  <c r="I7" i="29"/>
  <c r="E7" i="29"/>
  <c r="J7" i="29"/>
  <c r="O7" i="29"/>
  <c r="K7" i="29"/>
  <c r="G7" i="29"/>
  <c r="C7" i="29"/>
</calcChain>
</file>

<file path=xl/comments1.xml><?xml version="1.0" encoding="utf-8"?>
<comments xmlns="http://schemas.openxmlformats.org/spreadsheetml/2006/main">
  <authors>
    <author>kpisor</author>
  </authors>
  <commentList>
    <comment ref="A6" authorId="0" shape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<sst xmlns="http://schemas.openxmlformats.org/spreadsheetml/2006/main" count="1102" uniqueCount="434">
  <si>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</si>
  <si>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</si>
  <si>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</si>
  <si>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</si>
  <si>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</si>
  <si>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</si>
  <si>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</si>
  <si>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</si>
  <si>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</si>
  <si>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</si>
  <si>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</si>
  <si>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</si>
  <si>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</si>
  <si>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</si>
  <si>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</si>
  <si>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</si>
  <si>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</si>
  <si>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</si>
  <si>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</si>
  <si>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</si>
  <si>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</si>
  <si>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</si>
  <si>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</si>
  <si>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</si>
  <si>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</si>
  <si>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</si>
  <si>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</si>
  <si>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</si>
  <si>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</si>
  <si>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</si>
  <si>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</si>
  <si>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</si>
  <si>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</si>
  <si>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</si>
  <si>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</si>
  <si>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</si>
  <si>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</si>
  <si>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</si>
  <si>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</si>
  <si>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</si>
  <si>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</si>
  <si>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</si>
  <si>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</si>
  <si>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</si>
  <si>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</si>
  <si>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</si>
  <si>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</si>
  <si>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</si>
  <si>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</si>
  <si>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</si>
  <si>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</si>
  <si>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</si>
  <si>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</si>
  <si>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</si>
  <si>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</si>
  <si>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</si>
  <si>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</si>
  <si>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</si>
  <si>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</si>
  <si>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</si>
  <si>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</si>
  <si>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</si>
  <si>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</si>
  <si>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</si>
  <si>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</si>
  <si>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</si>
  <si>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</si>
  <si>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</si>
  <si>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</si>
  <si>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</si>
  <si>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</si>
  <si>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</si>
  <si>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</si>
  <si>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</si>
  <si>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</si>
  <si>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</si>
  <si>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</si>
  <si>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</si>
  <si>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</si>
  <si>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</si>
  <si>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</si>
  <si>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</si>
  <si>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</si>
  <si>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</si>
  <si>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</si>
  <si>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</si>
  <si>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</si>
  <si>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</si>
  <si>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</si>
  <si>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</si>
  <si>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</si>
  <si>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</si>
  <si>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</si>
  <si>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</si>
  <si>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</si>
  <si>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</si>
  <si>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</si>
  <si>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</si>
  <si>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</si>
  <si>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</si>
  <si>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</si>
  <si>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</si>
  <si>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</si>
  <si>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</si>
  <si>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</si>
  <si>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</si>
  <si>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</si>
  <si>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</si>
  <si>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</si>
  <si>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</si>
  <si>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</si>
  <si>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</si>
  <si>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</si>
  <si>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</si>
  <si>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</si>
  <si>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</si>
  <si>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</si>
  <si>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</si>
  <si>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</si>
  <si>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</si>
  <si>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</si>
  <si>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</si>
  <si>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</si>
  <si>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</si>
  <si>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</si>
  <si>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</si>
  <si>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</si>
  <si>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</si>
  <si>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</si>
  <si>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</si>
  <si>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</si>
  <si>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</si>
  <si>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</si>
  <si>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</si>
  <si>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</si>
  <si>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</si>
  <si>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</si>
  <si>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</si>
  <si>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</si>
  <si>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</si>
  <si>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</si>
  <si>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</si>
  <si>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</si>
  <si>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</si>
  <si>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</si>
  <si>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</si>
  <si>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</si>
  <si>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</si>
  <si>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</si>
  <si>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</si>
  <si>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</si>
  <si>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</si>
  <si>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</si>
  <si>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</si>
  <si>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</si>
  <si>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</si>
  <si>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</si>
  <si>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</si>
  <si>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</si>
  <si>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</si>
  <si>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</si>
  <si>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</si>
  <si>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</si>
  <si>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</si>
  <si>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</si>
  <si>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</si>
  <si>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</si>
  <si>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</si>
  <si>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</si>
  <si>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</si>
  <si>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</si>
  <si>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</si>
  <si>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</si>
  <si>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</si>
  <si>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</si>
  <si>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</si>
  <si>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</si>
  <si>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</si>
  <si>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</si>
  <si>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</si>
  <si>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</si>
  <si>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</si>
  <si>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</si>
  <si>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</si>
  <si>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</si>
  <si>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</si>
  <si>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</si>
  <si>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</si>
  <si>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</si>
  <si>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</si>
  <si>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</si>
  <si>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</si>
  <si>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</si>
  <si>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</si>
  <si>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</si>
  <si>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</si>
  <si>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</si>
  <si>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</si>
  <si>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</si>
  <si>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</si>
  <si>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</si>
  <si>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</si>
  <si>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</si>
  <si>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</si>
  <si>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</si>
  <si>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</si>
  <si>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</si>
  <si>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</si>
  <si>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</si>
  <si>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</si>
  <si>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</si>
  <si>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</si>
  <si>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</si>
  <si>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</si>
  <si>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</si>
  <si>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</si>
  <si>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</si>
  <si>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</si>
  <si>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</si>
  <si>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</si>
  <si>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</si>
  <si>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</si>
  <si>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</si>
  <si>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</si>
  <si>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</si>
  <si>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</si>
  <si>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</si>
  <si>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</si>
  <si>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</si>
  <si>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</si>
  <si>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</si>
  <si>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</si>
  <si>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</si>
  <si>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</si>
  <si>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</si>
  <si>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</si>
  <si>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</si>
  <si>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</si>
  <si>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</si>
  <si>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</si>
  <si>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</si>
  <si>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</si>
  <si>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</si>
  <si>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</si>
  <si>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</si>
  <si>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</si>
  <si>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</si>
  <si>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</si>
  <si>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</si>
  <si>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</si>
  <si>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</si>
  <si>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</si>
  <si>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</si>
  <si>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</si>
  <si>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</si>
  <si>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</si>
  <si>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</si>
  <si>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</si>
  <si>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</si>
  <si>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</si>
  <si>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</si>
  <si>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</si>
  <si>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</si>
  <si>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</si>
  <si>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</si>
  <si>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</si>
  <si>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</si>
  <si>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</si>
  <si>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</si>
  <si>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</si>
  <si>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</si>
  <si>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</si>
  <si>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</si>
  <si>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</si>
  <si>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</si>
  <si>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</si>
  <si>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</si>
  <si>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</si>
  <si>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</si>
  <si>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</si>
  <si>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</si>
  <si>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</si>
  <si>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</si>
  <si>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</si>
  <si>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</si>
  <si>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</si>
  <si>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</si>
  <si>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</si>
  <si>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</si>
  <si>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</si>
  <si>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</si>
  <si>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</si>
  <si>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</si>
  <si>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</si>
  <si>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</si>
  <si>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</si>
  <si>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</si>
  <si>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</si>
  <si>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</si>
  <si>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</si>
  <si>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</si>
  <si>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</si>
  <si>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</si>
  <si>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</si>
  <si>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</si>
  <si>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</si>
  <si>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</si>
  <si>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</si>
  <si>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</si>
  <si>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</si>
  <si>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</si>
  <si>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</si>
  <si>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</si>
  <si>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</si>
  <si>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</si>
  <si>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</si>
  <si>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</si>
  <si>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</si>
  <si>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</si>
  <si>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</si>
  <si>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</si>
  <si>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</si>
  <si>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</si>
  <si>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</si>
  <si>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</si>
  <si>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</si>
  <si>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</si>
  <si>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</si>
  <si>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</si>
  <si>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</si>
  <si>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</si>
  <si>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</si>
  <si>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</si>
  <si>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</si>
  <si>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</si>
  <si>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</si>
  <si>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</si>
  <si>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</si>
  <si>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</si>
  <si>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</si>
  <si>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</si>
  <si>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</si>
  <si>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</si>
  <si>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</si>
  <si>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</si>
  <si>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</si>
  <si>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</si>
  <si>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</si>
  <si>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</si>
  <si>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</si>
  <si>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</si>
  <si>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</si>
  <si>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</si>
  <si>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</si>
  <si>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</si>
  <si>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</si>
  <si>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</si>
  <si>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</si>
  <si>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</si>
  <si>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</si>
  <si>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</si>
  <si>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</si>
  <si>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</si>
  <si>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</si>
  <si>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</si>
  <si>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</si>
  <si>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</si>
  <si>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</si>
  <si>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</si>
  <si>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</si>
  <si>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</si>
  <si>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</si>
  <si>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</si>
  <si>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</si>
  <si>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</si>
  <si>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</si>
  <si>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</si>
  <si>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</si>
  <si>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</si>
  <si>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</si>
  <si>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</si>
  <si>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</si>
  <si>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</si>
  <si>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</si>
  <si>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</si>
  <si>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</si>
  <si>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</si>
  <si>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</si>
  <si>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</si>
  <si>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</si>
  <si>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</si>
  <si>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</si>
  <si>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</si>
  <si>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</si>
  <si>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</si>
  <si>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</si>
  <si>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</si>
  <si>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</si>
  <si>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</si>
  <si>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</si>
  <si>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</si>
  <si>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</si>
  <si>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</si>
  <si>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</si>
  <si>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</si>
  <si>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</si>
  <si>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</si>
  <si>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</si>
  <si>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</si>
  <si>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</si>
  <si>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</si>
  <si>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</si>
  <si>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</si>
  <si>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</si>
  <si>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</si>
  <si>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</si>
  <si>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</si>
  <si>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</si>
  <si>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</si>
  <si>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</si>
  <si>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</si>
  <si>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</si>
  <si>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</si>
  <si>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</si>
  <si>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</si>
  <si>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</si>
  <si>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</si>
  <si>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</si>
  <si>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Marin Clean Energy</t>
  </si>
  <si>
    <t>Brian Goldstein</t>
  </si>
  <si>
    <t>916-939-3303</t>
  </si>
  <si>
    <t>Brian@pacificea.com</t>
  </si>
  <si>
    <t>Distribution Service Provider:  Pacific Gas and Electric</t>
  </si>
  <si>
    <t>1839 Iron Point Road, Suite 120, Folsom, CA 95630</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</si>
</sst>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
      <u/>
      <sz val="8"/>
      <color theme="10"/>
      <name val="Arial"/>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0">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cellStyleXfs>
  <cellXfs count="60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8" fillId="19" borderId="77" xfId="18" applyFont="1" applyFill="1" applyBorder="1" applyAlignment="1">
      <alignment horizontal="left" vertical="top" wrapText="1"/>
    </xf>
    <xf numFmtId="0" fontId="8" fillId="19" borderId="34" xfId="18" applyFont="1" applyFill="1" applyBorder="1" applyAlignment="1">
      <alignment horizontal="right" vertical="top" wrapText="1"/>
    </xf>
    <xf numFmtId="0" fontId="8" fillId="19" borderId="59" xfId="18" applyFont="1" applyFill="1" applyBorder="1" applyAlignment="1">
      <alignment horizontal="right" vertical="top" wrapText="1"/>
    </xf>
    <xf numFmtId="0" fontId="8" fillId="19" borderId="29" xfId="18" applyFont="1" applyFill="1" applyBorder="1" applyAlignment="1">
      <alignment horizontal="left" vertical="top" wrapText="1"/>
    </xf>
    <xf numFmtId="0" fontId="8" fillId="19" borderId="55" xfId="18" applyFont="1" applyFill="1" applyBorder="1" applyAlignment="1">
      <alignment horizontal="right" vertical="top" wrapText="1"/>
    </xf>
    <xf numFmtId="0" fontId="8" fillId="19" borderId="65" xfId="18" applyFont="1" applyFill="1" applyBorder="1" applyAlignment="1">
      <alignment horizontal="left" vertical="top" wrapText="1"/>
    </xf>
    <xf numFmtId="0" fontId="12" fillId="19" borderId="29" xfId="18" applyFont="1" applyFill="1" applyBorder="1" applyAlignment="1">
      <alignment vertical="top" wrapText="1"/>
    </xf>
    <xf numFmtId="15" fontId="43" fillId="0" borderId="30" xfId="29" applyNumberFormat="1" applyFill="1" applyBorder="1" applyAlignment="1">
      <alignment horizontal="center"/>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43" fontId="0" fillId="0" borderId="0" xfId="0" applyNumberFormat="1"/>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goldstein/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goldstein/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Brian@pacificea.com"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6" zoomScale="70" zoomScaleNormal="70" workbookViewId="0">
      <selection activeCell="F20" sqref="F20"/>
    </sheetView>
  </sheetViews>
  <sheetFormatPr defaultColWidth="8.7109375" defaultRowHeight="10.199999999999999" x14ac:dyDescent="0.2"/>
  <cols>
    <col min="1" max="1" width="56.140625" bestFit="1" customWidth="1"/>
    <col min="2" max="2" width="63.7109375" customWidth="1"/>
  </cols>
  <sheetData>
    <row r="1" spans="1:2" s="317" customFormat="1" ht="21" x14ac:dyDescent="0.35">
      <c r="A1" s="492" t="s">
        <v>75</v>
      </c>
      <c r="B1" s="493"/>
    </row>
    <row r="2" spans="1:2" ht="17.399999999999999" x14ac:dyDescent="0.2">
      <c r="A2" s="494"/>
      <c r="B2" s="495"/>
    </row>
    <row r="3" spans="1:2" ht="17.399999999999999" x14ac:dyDescent="0.2">
      <c r="A3" s="494" t="s">
        <v>74</v>
      </c>
      <c r="B3" s="495"/>
    </row>
    <row r="4" spans="1:2" ht="17.399999999999999" x14ac:dyDescent="0.2">
      <c r="A4" s="494" t="s">
        <v>376</v>
      </c>
      <c r="B4" s="499"/>
    </row>
    <row r="5" spans="1:2" ht="17.399999999999999" x14ac:dyDescent="0.2">
      <c r="A5" s="500" t="s">
        <v>375</v>
      </c>
      <c r="B5" s="501"/>
    </row>
    <row r="6" spans="1:2" ht="17.399999999999999" x14ac:dyDescent="0.2">
      <c r="A6" s="58"/>
      <c r="B6" s="59"/>
    </row>
    <row r="7" spans="1:2" ht="232.5" customHeight="1" x14ac:dyDescent="0.2">
      <c r="A7" s="498" t="s">
        <v>410</v>
      </c>
      <c r="B7" s="495"/>
    </row>
    <row r="8" spans="1:2" ht="18.75" customHeight="1" x14ac:dyDescent="0.2">
      <c r="A8" s="411"/>
      <c r="B8" s="412"/>
    </row>
    <row r="9" spans="1:2" ht="15.6" x14ac:dyDescent="0.2">
      <c r="A9" s="440" t="s">
        <v>404</v>
      </c>
      <c r="B9" s="412"/>
    </row>
    <row r="10" spans="1:2" ht="252" customHeight="1" x14ac:dyDescent="0.2">
      <c r="A10" s="498" t="s">
        <v>425</v>
      </c>
      <c r="B10" s="495"/>
    </row>
    <row r="11" spans="1:2" ht="16.5" customHeight="1" x14ac:dyDescent="0.2">
      <c r="A11" s="411"/>
      <c r="B11" s="412"/>
    </row>
    <row r="12" spans="1:2" ht="17.25" customHeight="1" x14ac:dyDescent="0.2">
      <c r="A12" s="503" t="s">
        <v>402</v>
      </c>
      <c r="B12" s="504"/>
    </row>
    <row r="13" spans="1:2" ht="33" customHeight="1" x14ac:dyDescent="0.2">
      <c r="A13" s="498" t="s">
        <v>403</v>
      </c>
      <c r="B13" s="495"/>
    </row>
    <row r="14" spans="1:2" ht="15" x14ac:dyDescent="0.2">
      <c r="A14" s="502"/>
      <c r="B14" s="495"/>
    </row>
    <row r="15" spans="1:2" ht="152.25" customHeight="1" x14ac:dyDescent="0.2">
      <c r="A15" s="498" t="s">
        <v>426</v>
      </c>
      <c r="B15" s="495"/>
    </row>
    <row r="16" spans="1:2" ht="17.25" customHeight="1" x14ac:dyDescent="0.2">
      <c r="A16" s="411"/>
      <c r="B16" s="412"/>
    </row>
    <row r="17" spans="1:2" ht="15.6" x14ac:dyDescent="0.2">
      <c r="A17" s="440" t="s">
        <v>405</v>
      </c>
      <c r="B17" s="60"/>
    </row>
    <row r="18" spans="1:2" ht="84" customHeight="1" x14ac:dyDescent="0.2">
      <c r="A18" s="496" t="s">
        <v>406</v>
      </c>
      <c r="B18" s="497"/>
    </row>
    <row r="19" spans="1:2" ht="15.75" customHeight="1" x14ac:dyDescent="0.2">
      <c r="A19" s="413"/>
      <c r="B19" s="414"/>
    </row>
    <row r="20" spans="1:2" ht="24.75" customHeight="1" x14ac:dyDescent="0.2">
      <c r="A20" s="358" t="s">
        <v>318</v>
      </c>
      <c r="B20" s="60"/>
    </row>
    <row r="21" spans="1:2" s="375" customFormat="1" ht="23.25" customHeight="1" x14ac:dyDescent="0.2">
      <c r="A21" s="443" t="s">
        <v>411</v>
      </c>
      <c r="B21" s="445">
        <v>42779</v>
      </c>
    </row>
    <row r="22" spans="1:2" s="23" customFormat="1" ht="23.25" customHeight="1" x14ac:dyDescent="0.2">
      <c r="A22" s="443" t="s">
        <v>412</v>
      </c>
      <c r="B22" s="445">
        <v>42842</v>
      </c>
    </row>
    <row r="23" spans="1:2" s="23" customFormat="1" ht="20.25" customHeight="1" x14ac:dyDescent="0.2">
      <c r="A23" s="443" t="s">
        <v>413</v>
      </c>
      <c r="B23" s="445">
        <v>42891</v>
      </c>
    </row>
    <row r="24" spans="1:2" s="23" customFormat="1" ht="20.25" customHeight="1" x14ac:dyDescent="0.2">
      <c r="A24" s="261"/>
      <c r="B24" s="441"/>
    </row>
    <row r="25" spans="1:2" ht="33.75" customHeight="1" thickBot="1" x14ac:dyDescent="0.3">
      <c r="A25" s="490" t="s">
        <v>427</v>
      </c>
      <c r="B25" s="491"/>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516" t="s">
        <v>286</v>
      </c>
      <c r="C1" s="516"/>
      <c r="D1" s="516"/>
      <c r="E1" s="516"/>
      <c r="F1" s="516"/>
      <c r="G1" s="516"/>
      <c r="H1" s="516"/>
      <c r="I1" s="516"/>
    </row>
    <row r="2" spans="1:9" s="10" customFormat="1" ht="13.2" x14ac:dyDescent="0.25">
      <c r="B2" s="517" t="str">
        <f>CoName</f>
        <v>Marin Clean Energy</v>
      </c>
      <c r="C2" s="517"/>
      <c r="D2" s="517"/>
      <c r="E2" s="517"/>
      <c r="F2" s="517"/>
      <c r="G2" s="517"/>
      <c r="H2" s="517"/>
      <c r="I2" s="517"/>
    </row>
    <row r="3" spans="1:9" s="10" customFormat="1" ht="15.6" x14ac:dyDescent="0.3">
      <c r="B3" s="45"/>
      <c r="C3" s="13"/>
      <c r="D3" s="13"/>
      <c r="E3" s="13"/>
      <c r="F3" s="13"/>
      <c r="G3" s="13"/>
      <c r="H3" s="13"/>
      <c r="I3" s="13"/>
    </row>
    <row r="4" spans="1:9" s="37" customFormat="1" ht="15.75" customHeight="1" x14ac:dyDescent="0.25">
      <c r="B4" s="517" t="s">
        <v>84</v>
      </c>
      <c r="C4" s="517"/>
      <c r="D4" s="517"/>
      <c r="E4" s="517"/>
      <c r="F4" s="517"/>
      <c r="G4" s="517"/>
      <c r="H4" s="517"/>
      <c r="I4" s="517"/>
    </row>
    <row r="5" spans="1:9" s="10" customFormat="1" ht="13.2" x14ac:dyDescent="0.25">
      <c r="A5"/>
      <c r="B5" s="529" t="s">
        <v>16</v>
      </c>
      <c r="C5" s="529"/>
      <c r="D5" s="529"/>
      <c r="E5" s="529"/>
      <c r="F5" s="529"/>
      <c r="G5" s="529"/>
      <c r="H5" s="529"/>
      <c r="I5" s="529"/>
    </row>
    <row r="6" spans="1:9" ht="13.2" x14ac:dyDescent="0.25">
      <c r="B6" s="23" t="s">
        <v>378</v>
      </c>
      <c r="C6" s="25"/>
      <c r="D6" s="25"/>
      <c r="E6" s="25"/>
      <c r="F6" s="25"/>
      <c r="G6" s="25"/>
      <c r="H6" s="25"/>
      <c r="I6" s="25"/>
    </row>
    <row r="7" spans="1:9" ht="13.2" x14ac:dyDescent="0.25">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0">
        <v>1</v>
      </c>
      <c r="D9" s="3"/>
      <c r="E9" s="3"/>
      <c r="F9" s="3"/>
      <c r="G9" s="3"/>
      <c r="H9" s="3"/>
      <c r="I9" s="3"/>
    </row>
    <row r="10" spans="1:9" x14ac:dyDescent="0.2">
      <c r="B10" s="55">
        <v>42005</v>
      </c>
      <c r="C10" s="420">
        <v>2</v>
      </c>
      <c r="D10" s="3"/>
      <c r="E10" s="3"/>
      <c r="F10" s="3"/>
      <c r="G10" s="3"/>
      <c r="H10" s="3"/>
      <c r="I10" s="3"/>
    </row>
    <row r="11" spans="1:9" x14ac:dyDescent="0.2">
      <c r="B11" s="55">
        <v>42005</v>
      </c>
      <c r="C11" s="420">
        <v>3</v>
      </c>
      <c r="D11" s="3"/>
      <c r="E11" s="3"/>
      <c r="F11" s="3"/>
      <c r="G11" s="3"/>
      <c r="H11" s="3"/>
      <c r="I11" s="3"/>
    </row>
    <row r="12" spans="1:9" x14ac:dyDescent="0.2">
      <c r="B12" s="55">
        <v>42005</v>
      </c>
      <c r="C12" s="420">
        <v>4</v>
      </c>
      <c r="D12" s="3"/>
      <c r="E12" s="3"/>
      <c r="F12" s="3"/>
      <c r="G12" s="3"/>
      <c r="H12" s="3"/>
      <c r="I12" s="3"/>
    </row>
    <row r="13" spans="1:9" ht="11.25" customHeight="1" x14ac:dyDescent="0.2">
      <c r="B13" s="55">
        <v>42005</v>
      </c>
      <c r="C13" s="420">
        <v>5</v>
      </c>
      <c r="D13" s="3"/>
      <c r="E13" s="3"/>
      <c r="F13" s="3"/>
      <c r="G13" s="3"/>
      <c r="H13" s="3"/>
      <c r="I13" s="3"/>
    </row>
    <row r="14" spans="1:9" x14ac:dyDescent="0.2">
      <c r="B14" s="55">
        <v>42005</v>
      </c>
      <c r="C14" s="420">
        <v>6</v>
      </c>
      <c r="D14" s="3"/>
      <c r="E14" s="3"/>
      <c r="F14" s="3"/>
      <c r="G14" s="3"/>
      <c r="H14" s="3"/>
      <c r="I14" s="3"/>
    </row>
    <row r="15" spans="1:9" x14ac:dyDescent="0.2">
      <c r="B15" s="55">
        <v>42005</v>
      </c>
      <c r="C15" s="420">
        <v>7</v>
      </c>
      <c r="D15" s="3"/>
      <c r="E15" s="3"/>
      <c r="F15" s="3"/>
      <c r="G15" s="3"/>
      <c r="H15" s="3"/>
      <c r="I15" s="3"/>
    </row>
    <row r="16" spans="1:9" x14ac:dyDescent="0.2">
      <c r="B16" s="55">
        <v>42005</v>
      </c>
      <c r="C16" s="420">
        <v>8</v>
      </c>
      <c r="D16" s="3"/>
      <c r="E16" s="3"/>
      <c r="F16" s="3"/>
      <c r="G16" s="3"/>
      <c r="H16" s="3"/>
      <c r="I16" s="3"/>
    </row>
    <row r="17" spans="2:9" x14ac:dyDescent="0.2">
      <c r="B17" s="55">
        <v>42005</v>
      </c>
      <c r="C17" s="420">
        <v>9</v>
      </c>
      <c r="D17" s="3"/>
      <c r="E17" s="3"/>
      <c r="F17" s="3"/>
      <c r="G17" s="3"/>
      <c r="H17" s="3"/>
      <c r="I17" s="3"/>
    </row>
    <row r="18" spans="2:9" x14ac:dyDescent="0.2">
      <c r="B18" s="55">
        <v>42005</v>
      </c>
      <c r="C18" s="420">
        <v>10</v>
      </c>
      <c r="D18" s="3"/>
      <c r="E18" s="3"/>
      <c r="F18" s="3"/>
      <c r="G18" s="3"/>
      <c r="H18" s="3"/>
      <c r="I18" s="3"/>
    </row>
    <row r="19" spans="2:9" x14ac:dyDescent="0.2">
      <c r="B19" s="55">
        <v>42005</v>
      </c>
      <c r="C19" s="420">
        <v>11</v>
      </c>
      <c r="D19" s="3"/>
      <c r="E19" s="3"/>
      <c r="F19" s="3"/>
      <c r="G19" s="3"/>
      <c r="H19" s="3"/>
      <c r="I19" s="3"/>
    </row>
    <row r="20" spans="2:9" ht="11.25" customHeight="1" x14ac:dyDescent="0.2">
      <c r="B20" s="55">
        <v>42005</v>
      </c>
      <c r="C20" s="420">
        <v>12</v>
      </c>
      <c r="D20" s="3"/>
      <c r="E20" s="3"/>
      <c r="F20" s="3"/>
      <c r="G20" s="3"/>
      <c r="H20" s="3"/>
      <c r="I20" s="3"/>
    </row>
    <row r="21" spans="2:9" x14ac:dyDescent="0.2">
      <c r="B21" s="55">
        <v>42005</v>
      </c>
      <c r="C21" s="420">
        <v>13</v>
      </c>
      <c r="D21" s="3"/>
      <c r="E21" s="3"/>
      <c r="F21" s="3"/>
      <c r="G21" s="3"/>
      <c r="H21" s="3"/>
      <c r="I21" s="3"/>
    </row>
    <row r="22" spans="2:9" x14ac:dyDescent="0.2">
      <c r="B22" s="55">
        <v>42005</v>
      </c>
      <c r="C22" s="420">
        <v>14</v>
      </c>
      <c r="D22" s="3"/>
      <c r="E22" s="3"/>
      <c r="F22" s="3"/>
      <c r="G22" s="3"/>
      <c r="H22" s="3"/>
      <c r="I22" s="3"/>
    </row>
    <row r="23" spans="2:9" x14ac:dyDescent="0.2">
      <c r="B23" s="55">
        <v>42005</v>
      </c>
      <c r="C23" s="420">
        <v>15</v>
      </c>
      <c r="D23" s="3"/>
      <c r="E23" s="3"/>
      <c r="F23" s="3"/>
      <c r="G23" s="3"/>
      <c r="H23" s="3"/>
      <c r="I23" s="3"/>
    </row>
    <row r="24" spans="2:9" x14ac:dyDescent="0.2">
      <c r="B24" s="55">
        <v>42005</v>
      </c>
      <c r="C24" s="420">
        <v>16</v>
      </c>
      <c r="D24" s="3"/>
      <c r="E24" s="3"/>
      <c r="F24" s="3"/>
      <c r="G24" s="3"/>
      <c r="H24" s="3"/>
      <c r="I24" s="3"/>
    </row>
    <row r="25" spans="2:9" x14ac:dyDescent="0.2">
      <c r="B25" s="55">
        <v>42005</v>
      </c>
      <c r="C25" s="420">
        <v>17</v>
      </c>
      <c r="D25" s="3"/>
      <c r="E25" s="3"/>
      <c r="F25" s="3"/>
      <c r="G25" s="3"/>
      <c r="H25" s="3"/>
      <c r="I25" s="3"/>
    </row>
    <row r="26" spans="2:9" x14ac:dyDescent="0.2">
      <c r="B26" s="55">
        <v>42005</v>
      </c>
      <c r="C26" s="420">
        <v>18</v>
      </c>
      <c r="D26" s="3"/>
      <c r="E26" s="3"/>
      <c r="F26" s="3"/>
      <c r="G26" s="3"/>
      <c r="H26" s="3"/>
      <c r="I26" s="3"/>
    </row>
    <row r="27" spans="2:9" ht="11.25" customHeight="1" x14ac:dyDescent="0.2">
      <c r="B27" s="55">
        <v>42005</v>
      </c>
      <c r="C27" s="420">
        <v>19</v>
      </c>
      <c r="D27" s="3"/>
      <c r="E27" s="3"/>
      <c r="F27" s="3"/>
      <c r="G27" s="3"/>
      <c r="H27" s="3"/>
      <c r="I27" s="3"/>
    </row>
    <row r="28" spans="2:9" x14ac:dyDescent="0.2">
      <c r="B28" s="55">
        <v>42005</v>
      </c>
      <c r="C28" s="420">
        <v>20</v>
      </c>
      <c r="D28" s="3"/>
      <c r="E28" s="3"/>
      <c r="F28" s="3"/>
      <c r="G28" s="3"/>
      <c r="H28" s="3"/>
      <c r="I28" s="3"/>
    </row>
    <row r="29" spans="2:9" x14ac:dyDescent="0.2">
      <c r="B29" s="55">
        <v>42005</v>
      </c>
      <c r="C29" s="420">
        <v>21</v>
      </c>
      <c r="D29" s="3"/>
      <c r="E29" s="3"/>
      <c r="F29" s="3"/>
      <c r="G29" s="3"/>
      <c r="H29" s="3"/>
      <c r="I29" s="3"/>
    </row>
    <row r="30" spans="2:9" x14ac:dyDescent="0.2">
      <c r="B30" s="55">
        <v>42005</v>
      </c>
      <c r="C30" s="420">
        <v>22</v>
      </c>
      <c r="D30" s="3"/>
      <c r="E30" s="3"/>
      <c r="F30" s="3"/>
      <c r="G30" s="3"/>
      <c r="H30" s="3"/>
      <c r="I30" s="3"/>
    </row>
    <row r="31" spans="2:9" x14ac:dyDescent="0.2">
      <c r="B31" s="55">
        <v>42005</v>
      </c>
      <c r="C31" s="420">
        <v>23</v>
      </c>
      <c r="D31" s="3"/>
      <c r="E31" s="3"/>
      <c r="F31" s="3"/>
      <c r="G31" s="3"/>
      <c r="H31" s="3"/>
      <c r="I31" s="3"/>
    </row>
    <row r="32" spans="2:9" x14ac:dyDescent="0.2">
      <c r="B32" s="55">
        <v>42005</v>
      </c>
      <c r="C32" s="420">
        <v>24</v>
      </c>
      <c r="D32" s="3"/>
      <c r="E32" s="3"/>
      <c r="F32" s="3"/>
      <c r="G32" s="3"/>
      <c r="H32" s="3"/>
      <c r="I32" s="3"/>
    </row>
    <row r="33" spans="2:9" x14ac:dyDescent="0.2">
      <c r="B33" s="55">
        <v>42006</v>
      </c>
      <c r="C33" s="420">
        <v>1</v>
      </c>
      <c r="D33" s="3"/>
      <c r="E33" s="3"/>
      <c r="F33" s="3"/>
      <c r="G33" s="3"/>
      <c r="H33" s="3"/>
      <c r="I33" s="3"/>
    </row>
    <row r="34" spans="2:9" x14ac:dyDescent="0.2">
      <c r="B34" s="55">
        <v>42006</v>
      </c>
      <c r="C34" s="420">
        <v>2</v>
      </c>
      <c r="D34" s="3"/>
      <c r="E34" s="3"/>
      <c r="F34" s="3"/>
      <c r="G34" s="3"/>
      <c r="H34" s="3"/>
      <c r="I34" s="3"/>
    </row>
    <row r="35" spans="2:9" x14ac:dyDescent="0.2">
      <c r="B35" s="55">
        <v>42006</v>
      </c>
      <c r="C35" s="420">
        <v>3</v>
      </c>
      <c r="D35" s="3"/>
      <c r="E35" s="3"/>
      <c r="F35" s="3"/>
      <c r="G35" s="3"/>
      <c r="H35" s="3"/>
      <c r="I35" s="3"/>
    </row>
    <row r="36" spans="2:9" x14ac:dyDescent="0.2">
      <c r="B36" s="55">
        <v>42006</v>
      </c>
      <c r="C36" s="420">
        <v>4</v>
      </c>
      <c r="D36" s="3"/>
      <c r="E36" s="3"/>
      <c r="F36" s="3"/>
      <c r="G36" s="3"/>
      <c r="H36" s="3"/>
      <c r="I36" s="3"/>
    </row>
    <row r="37" spans="2:9" x14ac:dyDescent="0.2">
      <c r="B37" s="55">
        <v>42006</v>
      </c>
      <c r="C37" s="420">
        <v>5</v>
      </c>
      <c r="D37" s="3"/>
      <c r="E37" s="3"/>
      <c r="F37" s="3"/>
      <c r="G37" s="3"/>
      <c r="H37" s="3"/>
      <c r="I37" s="3"/>
    </row>
    <row r="38" spans="2:9" x14ac:dyDescent="0.2">
      <c r="B38" s="55">
        <v>42006</v>
      </c>
      <c r="C38" s="420">
        <v>6</v>
      </c>
      <c r="D38" s="3"/>
      <c r="E38" s="3"/>
      <c r="F38" s="3"/>
      <c r="G38" s="3"/>
      <c r="H38" s="3"/>
      <c r="I38" s="3"/>
    </row>
    <row r="39" spans="2:9" x14ac:dyDescent="0.2">
      <c r="B39" s="55">
        <v>42006</v>
      </c>
      <c r="C39" s="420">
        <v>7</v>
      </c>
      <c r="D39" s="3"/>
      <c r="E39" s="3"/>
      <c r="F39" s="3"/>
      <c r="G39" s="3"/>
      <c r="H39" s="3"/>
      <c r="I39" s="3"/>
    </row>
    <row r="40" spans="2:9" x14ac:dyDescent="0.2">
      <c r="B40" s="55">
        <v>42006</v>
      </c>
      <c r="C40" s="420">
        <v>8</v>
      </c>
      <c r="D40" s="3"/>
      <c r="E40" s="3"/>
      <c r="F40" s="3"/>
      <c r="G40" s="3"/>
      <c r="H40" s="3"/>
      <c r="I40" s="3"/>
    </row>
    <row r="41" spans="2:9" x14ac:dyDescent="0.2">
      <c r="B41" s="55">
        <v>42006</v>
      </c>
      <c r="C41" s="420">
        <v>9</v>
      </c>
      <c r="D41" s="3"/>
      <c r="E41" s="3"/>
      <c r="F41" s="3"/>
      <c r="G41" s="3"/>
      <c r="H41" s="3"/>
      <c r="I41" s="3"/>
    </row>
    <row r="42" spans="2:9" x14ac:dyDescent="0.2">
      <c r="B42" s="55">
        <v>42006</v>
      </c>
      <c r="C42" s="420">
        <v>10</v>
      </c>
      <c r="D42" s="3"/>
      <c r="E42" s="3"/>
      <c r="F42" s="3"/>
      <c r="G42" s="3"/>
      <c r="H42" s="3"/>
      <c r="I42" s="3"/>
    </row>
    <row r="43" spans="2:9" x14ac:dyDescent="0.2">
      <c r="B43" s="55">
        <v>42006</v>
      </c>
      <c r="C43" s="420">
        <v>11</v>
      </c>
      <c r="D43" s="3"/>
      <c r="E43" s="3"/>
      <c r="F43" s="3"/>
      <c r="G43" s="3"/>
      <c r="H43" s="3"/>
      <c r="I43" s="3"/>
    </row>
    <row r="44" spans="2:9" x14ac:dyDescent="0.2">
      <c r="B44" s="55">
        <v>42006</v>
      </c>
      <c r="C44" s="420">
        <v>12</v>
      </c>
      <c r="D44" s="3"/>
      <c r="E44" s="3"/>
      <c r="F44" s="3"/>
      <c r="G44" s="3"/>
      <c r="H44" s="3"/>
      <c r="I44" s="3"/>
    </row>
    <row r="45" spans="2:9" x14ac:dyDescent="0.2">
      <c r="B45" s="55">
        <v>42006</v>
      </c>
      <c r="C45" s="420">
        <v>13</v>
      </c>
      <c r="D45" s="3"/>
      <c r="E45" s="3"/>
      <c r="F45" s="3"/>
      <c r="G45" s="3"/>
      <c r="H45" s="3"/>
      <c r="I45" s="3"/>
    </row>
    <row r="46" spans="2:9" x14ac:dyDescent="0.2">
      <c r="B46" s="55">
        <v>42006</v>
      </c>
      <c r="C46" s="420">
        <v>14</v>
      </c>
      <c r="D46" s="3"/>
      <c r="E46" s="3"/>
      <c r="F46" s="3"/>
      <c r="G46" s="3"/>
      <c r="H46" s="3"/>
      <c r="I46" s="3"/>
    </row>
    <row r="47" spans="2:9" x14ac:dyDescent="0.2">
      <c r="B47" s="55">
        <v>42006</v>
      </c>
      <c r="C47" s="420">
        <v>15</v>
      </c>
      <c r="D47" s="3"/>
      <c r="E47" s="3"/>
      <c r="F47" s="3"/>
      <c r="G47" s="3"/>
      <c r="H47" s="3"/>
      <c r="I47" s="3"/>
    </row>
    <row r="48" spans="2:9" x14ac:dyDescent="0.2">
      <c r="B48" s="55">
        <v>42006</v>
      </c>
      <c r="C48" s="420">
        <v>16</v>
      </c>
      <c r="D48" s="3"/>
      <c r="E48" s="3"/>
      <c r="F48" s="3"/>
      <c r="G48" s="3"/>
      <c r="H48" s="3"/>
      <c r="I48" s="3"/>
    </row>
    <row r="49" spans="2:9" x14ac:dyDescent="0.2">
      <c r="B49" s="55">
        <v>42006</v>
      </c>
      <c r="C49" s="420">
        <v>17</v>
      </c>
      <c r="D49" s="3"/>
      <c r="E49" s="3"/>
      <c r="F49" s="3"/>
      <c r="G49" s="3"/>
      <c r="H49" s="3"/>
      <c r="I49" s="3"/>
    </row>
    <row r="50" spans="2:9" x14ac:dyDescent="0.2">
      <c r="B50" s="55">
        <v>42006</v>
      </c>
      <c r="C50" s="420">
        <v>18</v>
      </c>
      <c r="D50" s="3"/>
      <c r="E50" s="3"/>
      <c r="F50" s="3"/>
      <c r="G50" s="3"/>
      <c r="H50" s="3"/>
      <c r="I50" s="3"/>
    </row>
    <row r="51" spans="2:9" x14ac:dyDescent="0.2">
      <c r="B51" s="55">
        <v>42006</v>
      </c>
      <c r="C51" s="420">
        <v>19</v>
      </c>
      <c r="D51" s="3"/>
      <c r="E51" s="3"/>
      <c r="F51" s="3"/>
      <c r="G51" s="3"/>
      <c r="H51" s="3"/>
      <c r="I51" s="3"/>
    </row>
    <row r="52" spans="2:9" x14ac:dyDescent="0.2">
      <c r="B52" s="55">
        <v>42006</v>
      </c>
      <c r="C52" s="420">
        <v>20</v>
      </c>
      <c r="D52" s="3"/>
      <c r="E52" s="3"/>
      <c r="F52" s="3"/>
      <c r="G52" s="3"/>
      <c r="H52" s="3"/>
      <c r="I52" s="3"/>
    </row>
    <row r="53" spans="2:9" x14ac:dyDescent="0.2">
      <c r="B53" s="55">
        <v>42006</v>
      </c>
      <c r="C53" s="420">
        <v>21</v>
      </c>
      <c r="D53" s="3"/>
      <c r="E53" s="3"/>
      <c r="F53" s="3"/>
      <c r="G53" s="3"/>
      <c r="H53" s="3"/>
      <c r="I53" s="3"/>
    </row>
    <row r="54" spans="2:9" x14ac:dyDescent="0.2">
      <c r="B54" s="55">
        <v>42006</v>
      </c>
      <c r="C54" s="420">
        <v>22</v>
      </c>
      <c r="D54" s="3"/>
      <c r="E54" s="3"/>
      <c r="F54" s="3"/>
      <c r="G54" s="3"/>
      <c r="H54" s="3"/>
      <c r="I54" s="3"/>
    </row>
    <row r="55" spans="2:9" x14ac:dyDescent="0.2">
      <c r="B55" s="55">
        <v>42006</v>
      </c>
      <c r="C55" s="420">
        <v>23</v>
      </c>
      <c r="D55" s="3"/>
      <c r="E55" s="3"/>
      <c r="F55" s="3"/>
      <c r="G55" s="3"/>
      <c r="H55" s="3"/>
      <c r="I55" s="3"/>
    </row>
    <row r="56" spans="2:9" x14ac:dyDescent="0.2">
      <c r="B56" s="55">
        <v>42006</v>
      </c>
      <c r="C56" s="420">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7" t="s">
        <v>355</v>
      </c>
      <c r="C1" s="547"/>
      <c r="D1" s="547"/>
      <c r="E1" s="547"/>
      <c r="F1" s="547"/>
      <c r="G1" s="547"/>
      <c r="H1" s="547"/>
      <c r="I1" s="547"/>
      <c r="J1" s="547"/>
      <c r="K1" s="547"/>
      <c r="L1" s="547"/>
      <c r="M1" s="547"/>
    </row>
    <row r="2" spans="2:13" x14ac:dyDescent="0.2">
      <c r="H2" s="424" t="str">
        <f>'FormsList&amp;FilerInfo'!B2</f>
        <v>Marin Clean Energy</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7" t="s">
        <v>373</v>
      </c>
      <c r="C1" s="547"/>
      <c r="D1" s="547"/>
      <c r="E1" s="547"/>
      <c r="F1" s="547"/>
      <c r="G1" s="547"/>
      <c r="H1" s="547"/>
      <c r="I1" s="547"/>
      <c r="J1" s="547"/>
      <c r="K1" s="547"/>
      <c r="L1" s="547"/>
      <c r="M1" s="547"/>
    </row>
    <row r="2" spans="2:13" x14ac:dyDescent="0.2">
      <c r="B2" s="548" t="str">
        <f>'FormsList&amp;FilerInfo'!B2</f>
        <v>Marin Clean Energy</v>
      </c>
      <c r="C2" s="549"/>
      <c r="D2" s="549"/>
      <c r="E2" s="549"/>
      <c r="F2" s="549"/>
      <c r="G2" s="549"/>
      <c r="H2" s="549"/>
      <c r="I2" s="549"/>
      <c r="J2" s="549"/>
      <c r="K2" s="549"/>
      <c r="L2" s="549"/>
      <c r="M2" s="549"/>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0" t="s">
        <v>51</v>
      </c>
      <c r="C1" s="510"/>
      <c r="D1" s="510"/>
      <c r="E1" s="510"/>
      <c r="F1" s="510"/>
      <c r="G1" s="510"/>
      <c r="H1" s="510"/>
    </row>
    <row r="2" spans="2:8" ht="13.2" x14ac:dyDescent="0.25">
      <c r="B2" s="551" t="str">
        <f>'FormsList&amp;FilerInfo'!B2</f>
        <v>Marin Clean Energy</v>
      </c>
      <c r="C2" s="552"/>
      <c r="D2" s="552"/>
      <c r="E2" s="552"/>
      <c r="F2" s="552"/>
      <c r="G2" s="552"/>
      <c r="H2" s="552"/>
    </row>
    <row r="3" spans="2:8" ht="13.2" x14ac:dyDescent="0.25">
      <c r="B3" s="320"/>
      <c r="C3" s="320"/>
      <c r="D3" s="320"/>
      <c r="E3" s="320"/>
      <c r="F3" s="320"/>
      <c r="G3" s="320"/>
      <c r="H3" s="320"/>
    </row>
    <row r="4" spans="2:8" ht="13.2" x14ac:dyDescent="0.25">
      <c r="B4" s="552" t="s">
        <v>295</v>
      </c>
      <c r="C4" s="552"/>
      <c r="D4" s="552"/>
      <c r="E4" s="552"/>
      <c r="F4" s="552"/>
      <c r="G4" s="552"/>
      <c r="H4" s="552"/>
    </row>
    <row r="5" spans="2:8" ht="15.6" x14ac:dyDescent="0.3">
      <c r="B5" s="553" t="s">
        <v>303</v>
      </c>
      <c r="C5" s="553"/>
      <c r="D5" s="553"/>
      <c r="E5" s="553"/>
      <c r="F5" s="553"/>
      <c r="G5" s="553"/>
      <c r="H5" s="553"/>
    </row>
    <row r="6" spans="2:8" ht="13.2" x14ac:dyDescent="0.25">
      <c r="B6" s="552" t="s">
        <v>24</v>
      </c>
      <c r="C6" s="554"/>
      <c r="D6" s="554"/>
      <c r="E6" s="554"/>
      <c r="F6" s="554"/>
      <c r="G6" s="554"/>
      <c r="H6" s="554"/>
    </row>
    <row r="10" spans="2:8" x14ac:dyDescent="0.2">
      <c r="B10" s="390"/>
      <c r="C10" s="550" t="s">
        <v>304</v>
      </c>
      <c r="D10" s="550"/>
      <c r="E10" s="550"/>
      <c r="F10" s="550"/>
      <c r="G10" s="550"/>
      <c r="H10" s="550"/>
    </row>
    <row r="11" spans="2:8" ht="20.399999999999999" x14ac:dyDescent="0.2">
      <c r="B11" s="322" t="s">
        <v>13</v>
      </c>
      <c r="C11" s="391" t="s">
        <v>18</v>
      </c>
      <c r="D11" s="391" t="s">
        <v>19</v>
      </c>
      <c r="E11" s="391" t="s">
        <v>17</v>
      </c>
      <c r="F11" s="391" t="s">
        <v>25</v>
      </c>
      <c r="G11" s="391" t="s">
        <v>22</v>
      </c>
      <c r="H11" s="391" t="s">
        <v>14</v>
      </c>
    </row>
    <row r="12" spans="2:8" x14ac:dyDescent="0.2">
      <c r="B12" s="423">
        <v>2000</v>
      </c>
      <c r="C12" s="321"/>
      <c r="D12" s="321"/>
      <c r="E12" s="321"/>
      <c r="F12" s="321"/>
      <c r="G12" s="321"/>
      <c r="H12" s="321"/>
    </row>
    <row r="13" spans="2:8" x14ac:dyDescent="0.2">
      <c r="B13" s="423">
        <v>2001</v>
      </c>
      <c r="C13" s="321"/>
      <c r="D13" s="321"/>
      <c r="E13" s="321"/>
      <c r="F13" s="321"/>
      <c r="G13" s="321"/>
      <c r="H13" s="321"/>
    </row>
    <row r="14" spans="2:8" x14ac:dyDescent="0.2">
      <c r="B14" s="423">
        <v>2002</v>
      </c>
      <c r="C14" s="321"/>
      <c r="D14" s="321"/>
      <c r="E14" s="321"/>
      <c r="F14" s="321"/>
      <c r="G14" s="321"/>
      <c r="H14" s="321"/>
    </row>
    <row r="15" spans="2:8" x14ac:dyDescent="0.2">
      <c r="B15" s="423">
        <v>2003</v>
      </c>
      <c r="C15" s="321"/>
      <c r="D15" s="321"/>
      <c r="E15" s="321"/>
      <c r="F15" s="321"/>
      <c r="G15" s="321"/>
      <c r="H15" s="321"/>
    </row>
    <row r="16" spans="2:8" x14ac:dyDescent="0.2">
      <c r="B16" s="423">
        <v>2004</v>
      </c>
      <c r="C16" s="321"/>
      <c r="D16" s="321"/>
      <c r="E16" s="321"/>
      <c r="F16" s="321"/>
      <c r="G16" s="321"/>
      <c r="H16" s="321"/>
    </row>
    <row r="17" spans="2:24" x14ac:dyDescent="0.2">
      <c r="B17" s="423">
        <v>2005</v>
      </c>
      <c r="C17" s="321"/>
      <c r="D17" s="321"/>
      <c r="E17" s="321"/>
      <c r="F17" s="321"/>
      <c r="G17" s="321"/>
      <c r="H17" s="321"/>
    </row>
    <row r="18" spans="2:24" x14ac:dyDescent="0.2">
      <c r="B18" s="423">
        <v>2006</v>
      </c>
      <c r="C18" s="321"/>
      <c r="D18" s="321"/>
      <c r="E18" s="321"/>
      <c r="F18" s="321"/>
      <c r="G18" s="321"/>
      <c r="H18" s="321"/>
    </row>
    <row r="19" spans="2:24" x14ac:dyDescent="0.2">
      <c r="B19" s="423">
        <v>2007</v>
      </c>
      <c r="C19" s="321"/>
      <c r="D19" s="321"/>
      <c r="E19" s="321"/>
      <c r="F19" s="321"/>
      <c r="G19" s="321"/>
      <c r="H19" s="321"/>
    </row>
    <row r="20" spans="2:24" x14ac:dyDescent="0.2">
      <c r="B20" s="423">
        <v>2008</v>
      </c>
      <c r="C20" s="321"/>
      <c r="D20" s="321"/>
      <c r="E20" s="321"/>
      <c r="F20" s="321"/>
      <c r="G20" s="321"/>
      <c r="H20" s="321"/>
    </row>
    <row r="21" spans="2:24" x14ac:dyDescent="0.2">
      <c r="B21" s="423">
        <v>2009</v>
      </c>
      <c r="C21" s="321"/>
      <c r="D21" s="321"/>
      <c r="E21" s="321"/>
      <c r="F21" s="321"/>
      <c r="G21" s="321"/>
      <c r="H21" s="321"/>
    </row>
    <row r="22" spans="2:24" x14ac:dyDescent="0.2">
      <c r="B22" s="423">
        <v>2010</v>
      </c>
      <c r="C22" s="321"/>
      <c r="D22" s="321"/>
      <c r="E22" s="321"/>
      <c r="F22" s="321"/>
      <c r="G22" s="321"/>
      <c r="H22" s="321"/>
    </row>
    <row r="23" spans="2:24" x14ac:dyDescent="0.2">
      <c r="B23" s="423">
        <v>2011</v>
      </c>
      <c r="C23" s="321"/>
      <c r="D23" s="321"/>
      <c r="E23" s="321"/>
      <c r="F23" s="321"/>
      <c r="G23" s="321"/>
      <c r="H23" s="321"/>
    </row>
    <row r="24" spans="2:24" x14ac:dyDescent="0.2">
      <c r="B24" s="423">
        <v>2012</v>
      </c>
      <c r="C24" s="321"/>
      <c r="D24" s="321"/>
      <c r="E24" s="321"/>
      <c r="F24" s="321"/>
      <c r="G24" s="321"/>
      <c r="H24" s="321"/>
    </row>
    <row r="25" spans="2:24" x14ac:dyDescent="0.2">
      <c r="B25" s="423">
        <v>2013</v>
      </c>
      <c r="C25" s="321"/>
      <c r="D25" s="321"/>
      <c r="E25" s="321"/>
      <c r="F25" s="321"/>
      <c r="G25" s="321"/>
      <c r="H25" s="321"/>
    </row>
    <row r="26" spans="2:24" x14ac:dyDescent="0.2">
      <c r="B26" s="423">
        <v>2014</v>
      </c>
      <c r="C26" s="321"/>
      <c r="D26" s="321"/>
      <c r="E26" s="321"/>
      <c r="F26" s="321"/>
      <c r="G26" s="321"/>
      <c r="H26" s="321"/>
    </row>
    <row r="27" spans="2:24" x14ac:dyDescent="0.2">
      <c r="B27" s="423">
        <v>2015</v>
      </c>
      <c r="C27" s="390"/>
      <c r="D27" s="390"/>
      <c r="E27" s="390"/>
      <c r="F27" s="390"/>
      <c r="G27" s="390"/>
      <c r="H27" s="390"/>
    </row>
    <row r="28" spans="2:24" x14ac:dyDescent="0.2">
      <c r="B28" s="423">
        <v>2016</v>
      </c>
      <c r="C28" s="390"/>
      <c r="D28" s="390"/>
      <c r="E28" s="390"/>
      <c r="F28" s="390"/>
      <c r="G28" s="390"/>
      <c r="H28" s="390"/>
    </row>
    <row r="29" spans="2:24" x14ac:dyDescent="0.2">
      <c r="B29" s="323"/>
    </row>
    <row r="31" spans="2:24" x14ac:dyDescent="0.2">
      <c r="B31" s="390"/>
      <c r="C31" s="555" t="s">
        <v>310</v>
      </c>
      <c r="D31" s="556"/>
      <c r="E31" s="556"/>
      <c r="F31" s="556"/>
      <c r="G31" s="556"/>
      <c r="H31" s="557"/>
      <c r="J31" s="390"/>
      <c r="K31" s="555" t="s">
        <v>310</v>
      </c>
      <c r="L31" s="556"/>
      <c r="M31" s="556"/>
      <c r="N31" s="556"/>
      <c r="O31" s="556"/>
      <c r="P31" s="557"/>
      <c r="R31" s="390"/>
      <c r="S31" s="555" t="s">
        <v>310</v>
      </c>
      <c r="T31" s="556"/>
      <c r="U31" s="556"/>
      <c r="V31" s="556"/>
      <c r="W31" s="556"/>
      <c r="X31" s="557"/>
    </row>
    <row r="32" spans="2:24" ht="20.399999999999999"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1"/>
      <c r="D33" s="321"/>
      <c r="E33" s="321"/>
      <c r="F33" s="321"/>
      <c r="G33" s="321"/>
      <c r="H33" s="321"/>
      <c r="J33" s="423">
        <v>2000</v>
      </c>
      <c r="K33" s="321"/>
      <c r="L33" s="321"/>
      <c r="M33" s="321"/>
      <c r="N33" s="321"/>
      <c r="O33" s="321"/>
      <c r="P33" s="321"/>
      <c r="R33" s="423">
        <v>2000</v>
      </c>
      <c r="S33" s="321"/>
      <c r="T33" s="321"/>
      <c r="U33" s="321"/>
      <c r="V33" s="321"/>
      <c r="W33" s="321"/>
      <c r="X33" s="321"/>
    </row>
    <row r="34" spans="2:24" x14ac:dyDescent="0.2">
      <c r="B34" s="423">
        <v>2001</v>
      </c>
      <c r="C34" s="321"/>
      <c r="D34" s="321"/>
      <c r="E34" s="321"/>
      <c r="F34" s="321"/>
      <c r="G34" s="321"/>
      <c r="H34" s="321"/>
      <c r="J34" s="423">
        <v>2001</v>
      </c>
      <c r="K34" s="321"/>
      <c r="L34" s="321"/>
      <c r="M34" s="321"/>
      <c r="N34" s="321"/>
      <c r="O34" s="321"/>
      <c r="P34" s="321"/>
      <c r="R34" s="423">
        <v>2001</v>
      </c>
      <c r="S34" s="321"/>
      <c r="T34" s="321"/>
      <c r="U34" s="321"/>
      <c r="V34" s="321"/>
      <c r="W34" s="321"/>
      <c r="X34" s="321"/>
    </row>
    <row r="35" spans="2:24" x14ac:dyDescent="0.2">
      <c r="B35" s="423">
        <v>2002</v>
      </c>
      <c r="C35" s="321"/>
      <c r="D35" s="321"/>
      <c r="E35" s="321"/>
      <c r="F35" s="321"/>
      <c r="G35" s="321"/>
      <c r="H35" s="321"/>
      <c r="J35" s="423">
        <v>2002</v>
      </c>
      <c r="K35" s="321"/>
      <c r="L35" s="321"/>
      <c r="M35" s="321"/>
      <c r="N35" s="321"/>
      <c r="O35" s="321"/>
      <c r="P35" s="321"/>
      <c r="R35" s="423">
        <v>2002</v>
      </c>
      <c r="S35" s="321"/>
      <c r="T35" s="321"/>
      <c r="U35" s="321"/>
      <c r="V35" s="321"/>
      <c r="W35" s="321"/>
      <c r="X35" s="321"/>
    </row>
    <row r="36" spans="2:24" x14ac:dyDescent="0.2">
      <c r="B36" s="423">
        <v>2003</v>
      </c>
      <c r="C36" s="321"/>
      <c r="D36" s="321"/>
      <c r="E36" s="321"/>
      <c r="F36" s="321"/>
      <c r="G36" s="321"/>
      <c r="H36" s="321"/>
      <c r="J36" s="423">
        <v>2003</v>
      </c>
      <c r="K36" s="321"/>
      <c r="L36" s="321"/>
      <c r="M36" s="321"/>
      <c r="N36" s="321"/>
      <c r="O36" s="321"/>
      <c r="P36" s="321"/>
      <c r="R36" s="423">
        <v>2003</v>
      </c>
      <c r="S36" s="321"/>
      <c r="T36" s="321"/>
      <c r="U36" s="321"/>
      <c r="V36" s="321"/>
      <c r="W36" s="321"/>
      <c r="X36" s="321"/>
    </row>
    <row r="37" spans="2:24" x14ac:dyDescent="0.2">
      <c r="B37" s="423">
        <v>2004</v>
      </c>
      <c r="C37" s="321"/>
      <c r="D37" s="321"/>
      <c r="E37" s="321"/>
      <c r="F37" s="321"/>
      <c r="G37" s="321"/>
      <c r="H37" s="321"/>
      <c r="J37" s="423">
        <v>2004</v>
      </c>
      <c r="K37" s="321"/>
      <c r="L37" s="321"/>
      <c r="M37" s="321"/>
      <c r="N37" s="321"/>
      <c r="O37" s="321"/>
      <c r="P37" s="321"/>
      <c r="R37" s="423">
        <v>2004</v>
      </c>
      <c r="S37" s="321"/>
      <c r="T37" s="321"/>
      <c r="U37" s="321"/>
      <c r="V37" s="321"/>
      <c r="W37" s="321"/>
      <c r="X37" s="321"/>
    </row>
    <row r="38" spans="2:24" x14ac:dyDescent="0.2">
      <c r="B38" s="423">
        <v>2005</v>
      </c>
      <c r="C38" s="321"/>
      <c r="D38" s="321"/>
      <c r="E38" s="321"/>
      <c r="F38" s="321"/>
      <c r="G38" s="321"/>
      <c r="H38" s="321"/>
      <c r="J38" s="423">
        <v>2005</v>
      </c>
      <c r="K38" s="321"/>
      <c r="L38" s="321"/>
      <c r="M38" s="321"/>
      <c r="N38" s="321"/>
      <c r="O38" s="321"/>
      <c r="P38" s="321"/>
      <c r="R38" s="423">
        <v>2005</v>
      </c>
      <c r="S38" s="321"/>
      <c r="T38" s="321"/>
      <c r="U38" s="321"/>
      <c r="V38" s="321"/>
      <c r="W38" s="321"/>
      <c r="X38" s="321"/>
    </row>
    <row r="39" spans="2:24" x14ac:dyDescent="0.2">
      <c r="B39" s="423">
        <v>2006</v>
      </c>
      <c r="C39" s="321"/>
      <c r="D39" s="321"/>
      <c r="E39" s="321"/>
      <c r="F39" s="321"/>
      <c r="G39" s="321"/>
      <c r="H39" s="321"/>
      <c r="J39" s="423">
        <v>2006</v>
      </c>
      <c r="K39" s="321"/>
      <c r="L39" s="321"/>
      <c r="M39" s="321"/>
      <c r="N39" s="321"/>
      <c r="O39" s="321"/>
      <c r="P39" s="321"/>
      <c r="R39" s="423">
        <v>2006</v>
      </c>
      <c r="S39" s="321"/>
      <c r="T39" s="321"/>
      <c r="U39" s="321"/>
      <c r="V39" s="321"/>
      <c r="W39" s="321"/>
      <c r="X39" s="321"/>
    </row>
    <row r="40" spans="2:24" x14ac:dyDescent="0.2">
      <c r="B40" s="423">
        <v>2007</v>
      </c>
      <c r="C40" s="321"/>
      <c r="D40" s="321"/>
      <c r="E40" s="321"/>
      <c r="F40" s="321"/>
      <c r="G40" s="321"/>
      <c r="H40" s="321"/>
      <c r="J40" s="423">
        <v>2007</v>
      </c>
      <c r="K40" s="321"/>
      <c r="L40" s="321"/>
      <c r="M40" s="321"/>
      <c r="N40" s="321"/>
      <c r="O40" s="321"/>
      <c r="P40" s="321"/>
      <c r="R40" s="423">
        <v>2007</v>
      </c>
      <c r="S40" s="321"/>
      <c r="T40" s="321"/>
      <c r="U40" s="321"/>
      <c r="V40" s="321"/>
      <c r="W40" s="321"/>
      <c r="X40" s="321"/>
    </row>
    <row r="41" spans="2:24" x14ac:dyDescent="0.2">
      <c r="B41" s="423">
        <v>2008</v>
      </c>
      <c r="C41" s="321"/>
      <c r="D41" s="321"/>
      <c r="E41" s="321"/>
      <c r="F41" s="321"/>
      <c r="G41" s="321"/>
      <c r="H41" s="321"/>
      <c r="J41" s="423">
        <v>2008</v>
      </c>
      <c r="K41" s="321"/>
      <c r="L41" s="321"/>
      <c r="M41" s="321"/>
      <c r="N41" s="321"/>
      <c r="O41" s="321"/>
      <c r="P41" s="321"/>
      <c r="R41" s="423">
        <v>2008</v>
      </c>
      <c r="S41" s="321"/>
      <c r="T41" s="321"/>
      <c r="U41" s="321"/>
      <c r="V41" s="321"/>
      <c r="W41" s="321"/>
      <c r="X41" s="321"/>
    </row>
    <row r="42" spans="2:24" x14ac:dyDescent="0.2">
      <c r="B42" s="423">
        <v>2009</v>
      </c>
      <c r="C42" s="321"/>
      <c r="D42" s="321"/>
      <c r="E42" s="321"/>
      <c r="F42" s="321"/>
      <c r="G42" s="321"/>
      <c r="H42" s="321"/>
      <c r="J42" s="423">
        <v>2009</v>
      </c>
      <c r="K42" s="321"/>
      <c r="L42" s="321"/>
      <c r="M42" s="321"/>
      <c r="N42" s="321"/>
      <c r="O42" s="321"/>
      <c r="P42" s="321"/>
      <c r="R42" s="423">
        <v>2009</v>
      </c>
      <c r="S42" s="321"/>
      <c r="T42" s="321"/>
      <c r="U42" s="321"/>
      <c r="V42" s="321"/>
      <c r="W42" s="321"/>
      <c r="X42" s="321"/>
    </row>
    <row r="43" spans="2:24" x14ac:dyDescent="0.2">
      <c r="B43" s="423">
        <v>2010</v>
      </c>
      <c r="C43" s="321"/>
      <c r="D43" s="321"/>
      <c r="E43" s="321"/>
      <c r="F43" s="321"/>
      <c r="G43" s="321"/>
      <c r="H43" s="321"/>
      <c r="J43" s="423">
        <v>2010</v>
      </c>
      <c r="K43" s="321"/>
      <c r="L43" s="321"/>
      <c r="M43" s="321"/>
      <c r="N43" s="321"/>
      <c r="O43" s="321"/>
      <c r="P43" s="321"/>
      <c r="R43" s="423">
        <v>2010</v>
      </c>
      <c r="S43" s="321"/>
      <c r="T43" s="321"/>
      <c r="U43" s="321"/>
      <c r="V43" s="321"/>
      <c r="W43" s="321"/>
      <c r="X43" s="321"/>
    </row>
    <row r="44" spans="2:24" x14ac:dyDescent="0.2">
      <c r="B44" s="423">
        <v>2011</v>
      </c>
      <c r="C44" s="321"/>
      <c r="D44" s="321"/>
      <c r="E44" s="321"/>
      <c r="F44" s="321"/>
      <c r="G44" s="321"/>
      <c r="H44" s="321"/>
      <c r="J44" s="423">
        <v>2011</v>
      </c>
      <c r="K44" s="321"/>
      <c r="L44" s="321"/>
      <c r="M44" s="321"/>
      <c r="N44" s="321"/>
      <c r="O44" s="321"/>
      <c r="P44" s="321"/>
      <c r="R44" s="423">
        <v>2011</v>
      </c>
      <c r="S44" s="321"/>
      <c r="T44" s="321"/>
      <c r="U44" s="321"/>
      <c r="V44" s="321"/>
      <c r="W44" s="321"/>
      <c r="X44" s="321"/>
    </row>
    <row r="45" spans="2:24" x14ac:dyDescent="0.2">
      <c r="B45" s="423">
        <v>2012</v>
      </c>
      <c r="C45" s="321"/>
      <c r="D45" s="321"/>
      <c r="E45" s="321"/>
      <c r="F45" s="321"/>
      <c r="G45" s="321"/>
      <c r="H45" s="321"/>
      <c r="J45" s="423">
        <v>2012</v>
      </c>
      <c r="K45" s="321"/>
      <c r="L45" s="321"/>
      <c r="M45" s="321"/>
      <c r="N45" s="321"/>
      <c r="O45" s="321"/>
      <c r="P45" s="321"/>
      <c r="R45" s="423">
        <v>2012</v>
      </c>
      <c r="S45" s="321"/>
      <c r="T45" s="321"/>
      <c r="U45" s="321"/>
      <c r="V45" s="321"/>
      <c r="W45" s="321"/>
      <c r="X45" s="321"/>
    </row>
    <row r="46" spans="2:24" x14ac:dyDescent="0.2">
      <c r="B46" s="423">
        <v>2013</v>
      </c>
      <c r="C46" s="321"/>
      <c r="D46" s="321"/>
      <c r="E46" s="321"/>
      <c r="F46" s="321"/>
      <c r="G46" s="321"/>
      <c r="H46" s="321"/>
      <c r="J46" s="423">
        <v>2013</v>
      </c>
      <c r="K46" s="321"/>
      <c r="L46" s="321"/>
      <c r="M46" s="321"/>
      <c r="N46" s="321"/>
      <c r="O46" s="321"/>
      <c r="P46" s="321"/>
      <c r="R46" s="423">
        <v>2013</v>
      </c>
      <c r="S46" s="321"/>
      <c r="T46" s="321"/>
      <c r="U46" s="321"/>
      <c r="V46" s="321"/>
      <c r="W46" s="321"/>
      <c r="X46" s="321"/>
    </row>
    <row r="47" spans="2:24" x14ac:dyDescent="0.2">
      <c r="B47" s="423">
        <v>2014</v>
      </c>
      <c r="C47" s="321"/>
      <c r="D47" s="321"/>
      <c r="E47" s="321"/>
      <c r="F47" s="321"/>
      <c r="G47" s="321"/>
      <c r="H47" s="321"/>
      <c r="J47" s="423">
        <v>2014</v>
      </c>
      <c r="K47" s="321"/>
      <c r="L47" s="321"/>
      <c r="M47" s="321"/>
      <c r="N47" s="321"/>
      <c r="O47" s="321"/>
      <c r="P47" s="321"/>
      <c r="R47" s="423">
        <v>2014</v>
      </c>
      <c r="S47" s="321"/>
      <c r="T47" s="321"/>
      <c r="U47" s="321"/>
      <c r="V47" s="321"/>
      <c r="W47" s="321"/>
      <c r="X47" s="321"/>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50" t="s">
        <v>311</v>
      </c>
      <c r="D52" s="550"/>
      <c r="E52" s="550"/>
      <c r="F52" s="550"/>
      <c r="G52" s="550"/>
      <c r="H52" s="550"/>
      <c r="J52" s="390"/>
      <c r="K52" s="550" t="s">
        <v>311</v>
      </c>
      <c r="L52" s="550"/>
      <c r="M52" s="550"/>
      <c r="N52" s="550"/>
      <c r="O52" s="550"/>
      <c r="P52" s="550"/>
      <c r="R52" s="390"/>
      <c r="S52" s="550" t="s">
        <v>311</v>
      </c>
      <c r="T52" s="550"/>
      <c r="U52" s="550"/>
      <c r="V52" s="550"/>
      <c r="W52" s="550"/>
      <c r="X52" s="550"/>
    </row>
    <row r="53" spans="2:24" ht="20.399999999999999"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1"/>
      <c r="D54" s="321"/>
      <c r="E54" s="321"/>
      <c r="F54" s="321"/>
      <c r="G54" s="321"/>
      <c r="H54" s="321"/>
      <c r="J54" s="423">
        <v>2000</v>
      </c>
      <c r="K54" s="321"/>
      <c r="L54" s="321"/>
      <c r="M54" s="321"/>
      <c r="N54" s="321"/>
      <c r="O54" s="321"/>
      <c r="P54" s="321"/>
      <c r="R54" s="423">
        <v>2000</v>
      </c>
      <c r="S54" s="321"/>
      <c r="T54" s="321"/>
      <c r="U54" s="321"/>
      <c r="V54" s="321"/>
      <c r="W54" s="321"/>
      <c r="X54" s="321"/>
    </row>
    <row r="55" spans="2:24" x14ac:dyDescent="0.2">
      <c r="B55" s="423">
        <v>2001</v>
      </c>
      <c r="C55" s="321"/>
      <c r="D55" s="321"/>
      <c r="E55" s="321"/>
      <c r="F55" s="321"/>
      <c r="G55" s="321"/>
      <c r="H55" s="321"/>
      <c r="J55" s="423">
        <v>2001</v>
      </c>
      <c r="K55" s="321"/>
      <c r="L55" s="321"/>
      <c r="M55" s="321"/>
      <c r="N55" s="321"/>
      <c r="O55" s="321"/>
      <c r="P55" s="321"/>
      <c r="R55" s="423">
        <v>2001</v>
      </c>
      <c r="S55" s="321"/>
      <c r="T55" s="321"/>
      <c r="U55" s="321"/>
      <c r="V55" s="321"/>
      <c r="W55" s="321"/>
      <c r="X55" s="321"/>
    </row>
    <row r="56" spans="2:24" x14ac:dyDescent="0.2">
      <c r="B56" s="423">
        <v>2002</v>
      </c>
      <c r="C56" s="321"/>
      <c r="D56" s="321"/>
      <c r="E56" s="321"/>
      <c r="F56" s="321"/>
      <c r="G56" s="321"/>
      <c r="H56" s="321"/>
      <c r="J56" s="423">
        <v>2002</v>
      </c>
      <c r="K56" s="321"/>
      <c r="L56" s="321"/>
      <c r="M56" s="321"/>
      <c r="N56" s="321"/>
      <c r="O56" s="321"/>
      <c r="P56" s="321"/>
      <c r="R56" s="423">
        <v>2002</v>
      </c>
      <c r="S56" s="321"/>
      <c r="T56" s="321"/>
      <c r="U56" s="321"/>
      <c r="V56" s="321"/>
      <c r="W56" s="321"/>
      <c r="X56" s="321"/>
    </row>
    <row r="57" spans="2:24" x14ac:dyDescent="0.2">
      <c r="B57" s="423">
        <v>2003</v>
      </c>
      <c r="C57" s="321"/>
      <c r="D57" s="321"/>
      <c r="E57" s="321"/>
      <c r="F57" s="321"/>
      <c r="G57" s="321"/>
      <c r="H57" s="321"/>
      <c r="J57" s="423">
        <v>2003</v>
      </c>
      <c r="K57" s="321"/>
      <c r="L57" s="321"/>
      <c r="M57" s="321"/>
      <c r="N57" s="321"/>
      <c r="O57" s="321"/>
      <c r="P57" s="321"/>
      <c r="R57" s="423">
        <v>2003</v>
      </c>
      <c r="S57" s="321"/>
      <c r="T57" s="321"/>
      <c r="U57" s="321"/>
      <c r="V57" s="321"/>
      <c r="W57" s="321"/>
      <c r="X57" s="321"/>
    </row>
    <row r="58" spans="2:24" x14ac:dyDescent="0.2">
      <c r="B58" s="423">
        <v>2004</v>
      </c>
      <c r="C58" s="321"/>
      <c r="D58" s="321"/>
      <c r="E58" s="321"/>
      <c r="F58" s="321"/>
      <c r="G58" s="321"/>
      <c r="H58" s="321"/>
      <c r="J58" s="423">
        <v>2004</v>
      </c>
      <c r="K58" s="321"/>
      <c r="L58" s="321"/>
      <c r="M58" s="321"/>
      <c r="N58" s="321"/>
      <c r="O58" s="321"/>
      <c r="P58" s="321"/>
      <c r="R58" s="423">
        <v>2004</v>
      </c>
      <c r="S58" s="321"/>
      <c r="T58" s="321"/>
      <c r="U58" s="321"/>
      <c r="V58" s="321"/>
      <c r="W58" s="321"/>
      <c r="X58" s="321"/>
    </row>
    <row r="59" spans="2:24" x14ac:dyDescent="0.2">
      <c r="B59" s="423">
        <v>2005</v>
      </c>
      <c r="C59" s="321"/>
      <c r="D59" s="321"/>
      <c r="E59" s="321"/>
      <c r="F59" s="321"/>
      <c r="G59" s="321"/>
      <c r="H59" s="321"/>
      <c r="J59" s="423">
        <v>2005</v>
      </c>
      <c r="K59" s="321"/>
      <c r="L59" s="321"/>
      <c r="M59" s="321"/>
      <c r="N59" s="321"/>
      <c r="O59" s="321"/>
      <c r="P59" s="321"/>
      <c r="R59" s="423">
        <v>2005</v>
      </c>
      <c r="S59" s="321"/>
      <c r="T59" s="321"/>
      <c r="U59" s="321"/>
      <c r="V59" s="321"/>
      <c r="W59" s="321"/>
      <c r="X59" s="321"/>
    </row>
    <row r="60" spans="2:24" x14ac:dyDescent="0.2">
      <c r="B60" s="423">
        <v>2006</v>
      </c>
      <c r="C60" s="321"/>
      <c r="D60" s="321"/>
      <c r="E60" s="321"/>
      <c r="F60" s="321"/>
      <c r="G60" s="321"/>
      <c r="H60" s="321"/>
      <c r="J60" s="423">
        <v>2006</v>
      </c>
      <c r="K60" s="321"/>
      <c r="L60" s="321"/>
      <c r="M60" s="321"/>
      <c r="N60" s="321"/>
      <c r="O60" s="321"/>
      <c r="P60" s="321"/>
      <c r="R60" s="423">
        <v>2006</v>
      </c>
      <c r="S60" s="321"/>
      <c r="T60" s="321"/>
      <c r="U60" s="321"/>
      <c r="V60" s="321"/>
      <c r="W60" s="321"/>
      <c r="X60" s="321"/>
    </row>
    <row r="61" spans="2:24" x14ac:dyDescent="0.2">
      <c r="B61" s="423">
        <v>2007</v>
      </c>
      <c r="C61" s="321"/>
      <c r="D61" s="321"/>
      <c r="E61" s="321"/>
      <c r="F61" s="321"/>
      <c r="G61" s="321"/>
      <c r="H61" s="321"/>
      <c r="J61" s="423">
        <v>2007</v>
      </c>
      <c r="K61" s="321"/>
      <c r="L61" s="321"/>
      <c r="M61" s="321"/>
      <c r="N61" s="321"/>
      <c r="O61" s="321"/>
      <c r="P61" s="321"/>
      <c r="R61" s="423">
        <v>2007</v>
      </c>
      <c r="S61" s="321"/>
      <c r="T61" s="321"/>
      <c r="U61" s="321"/>
      <c r="V61" s="321"/>
      <c r="W61" s="321"/>
      <c r="X61" s="321"/>
    </row>
    <row r="62" spans="2:24" x14ac:dyDescent="0.2">
      <c r="B62" s="423">
        <v>2008</v>
      </c>
      <c r="C62" s="321"/>
      <c r="D62" s="321"/>
      <c r="E62" s="321"/>
      <c r="F62" s="321"/>
      <c r="G62" s="321"/>
      <c r="H62" s="321"/>
      <c r="J62" s="423">
        <v>2008</v>
      </c>
      <c r="K62" s="321"/>
      <c r="L62" s="321"/>
      <c r="M62" s="321"/>
      <c r="N62" s="321"/>
      <c r="O62" s="321"/>
      <c r="P62" s="321"/>
      <c r="R62" s="423">
        <v>2008</v>
      </c>
      <c r="S62" s="321"/>
      <c r="T62" s="321"/>
      <c r="U62" s="321"/>
      <c r="V62" s="321"/>
      <c r="W62" s="321"/>
      <c r="X62" s="321"/>
    </row>
    <row r="63" spans="2:24" x14ac:dyDescent="0.2">
      <c r="B63" s="423">
        <v>2009</v>
      </c>
      <c r="C63" s="321"/>
      <c r="D63" s="321"/>
      <c r="E63" s="321"/>
      <c r="F63" s="321"/>
      <c r="G63" s="321"/>
      <c r="H63" s="321"/>
      <c r="J63" s="423">
        <v>2009</v>
      </c>
      <c r="K63" s="321"/>
      <c r="L63" s="321"/>
      <c r="M63" s="321"/>
      <c r="N63" s="321"/>
      <c r="O63" s="321"/>
      <c r="P63" s="321"/>
      <c r="R63" s="423">
        <v>2009</v>
      </c>
      <c r="S63" s="321"/>
      <c r="T63" s="321"/>
      <c r="U63" s="321"/>
      <c r="V63" s="321"/>
      <c r="W63" s="321"/>
      <c r="X63" s="321"/>
    </row>
    <row r="64" spans="2:24" x14ac:dyDescent="0.2">
      <c r="B64" s="423">
        <v>2010</v>
      </c>
      <c r="C64" s="321"/>
      <c r="D64" s="321"/>
      <c r="E64" s="321"/>
      <c r="F64" s="321"/>
      <c r="G64" s="321"/>
      <c r="H64" s="321"/>
      <c r="J64" s="423">
        <v>2010</v>
      </c>
      <c r="K64" s="321"/>
      <c r="L64" s="321"/>
      <c r="M64" s="321"/>
      <c r="N64" s="321"/>
      <c r="O64" s="321"/>
      <c r="P64" s="321"/>
      <c r="R64" s="423">
        <v>2010</v>
      </c>
      <c r="S64" s="321"/>
      <c r="T64" s="321"/>
      <c r="U64" s="321"/>
      <c r="V64" s="321"/>
      <c r="W64" s="321"/>
      <c r="X64" s="321"/>
    </row>
    <row r="65" spans="2:24" x14ac:dyDescent="0.2">
      <c r="B65" s="423">
        <v>2011</v>
      </c>
      <c r="C65" s="321"/>
      <c r="D65" s="321"/>
      <c r="E65" s="321"/>
      <c r="F65" s="321"/>
      <c r="G65" s="321"/>
      <c r="H65" s="321"/>
      <c r="J65" s="423">
        <v>2011</v>
      </c>
      <c r="K65" s="321"/>
      <c r="L65" s="321"/>
      <c r="M65" s="321"/>
      <c r="N65" s="321"/>
      <c r="O65" s="321"/>
      <c r="P65" s="321"/>
      <c r="R65" s="423">
        <v>2011</v>
      </c>
      <c r="S65" s="321"/>
      <c r="T65" s="321"/>
      <c r="U65" s="321"/>
      <c r="V65" s="321"/>
      <c r="W65" s="321"/>
      <c r="X65" s="321"/>
    </row>
    <row r="66" spans="2:24" x14ac:dyDescent="0.2">
      <c r="B66" s="423">
        <v>2012</v>
      </c>
      <c r="C66" s="321"/>
      <c r="D66" s="321"/>
      <c r="E66" s="321"/>
      <c r="F66" s="321"/>
      <c r="G66" s="321"/>
      <c r="H66" s="321"/>
      <c r="J66" s="423">
        <v>2012</v>
      </c>
      <c r="K66" s="321"/>
      <c r="L66" s="321"/>
      <c r="M66" s="321"/>
      <c r="N66" s="321"/>
      <c r="O66" s="321"/>
      <c r="P66" s="321"/>
      <c r="R66" s="423">
        <v>2012</v>
      </c>
      <c r="S66" s="321"/>
      <c r="T66" s="321"/>
      <c r="U66" s="321"/>
      <c r="V66" s="321"/>
      <c r="W66" s="321"/>
      <c r="X66" s="321"/>
    </row>
    <row r="67" spans="2:24" x14ac:dyDescent="0.2">
      <c r="B67" s="423">
        <v>2013</v>
      </c>
      <c r="C67" s="321"/>
      <c r="D67" s="321"/>
      <c r="E67" s="321"/>
      <c r="F67" s="321"/>
      <c r="G67" s="321"/>
      <c r="H67" s="321"/>
      <c r="J67" s="423">
        <v>2013</v>
      </c>
      <c r="K67" s="321"/>
      <c r="L67" s="321"/>
      <c r="M67" s="321"/>
      <c r="N67" s="321"/>
      <c r="O67" s="321"/>
      <c r="P67" s="321"/>
      <c r="R67" s="423">
        <v>2013</v>
      </c>
      <c r="S67" s="321"/>
      <c r="T67" s="321"/>
      <c r="U67" s="321"/>
      <c r="V67" s="321"/>
      <c r="W67" s="321"/>
      <c r="X67" s="321"/>
    </row>
    <row r="68" spans="2:24" x14ac:dyDescent="0.2">
      <c r="B68" s="423">
        <v>2014</v>
      </c>
      <c r="C68" s="321"/>
      <c r="D68" s="321"/>
      <c r="E68" s="321"/>
      <c r="F68" s="321"/>
      <c r="G68" s="321"/>
      <c r="H68" s="321"/>
      <c r="J68" s="423">
        <v>2014</v>
      </c>
      <c r="K68" s="321"/>
      <c r="L68" s="321"/>
      <c r="M68" s="321"/>
      <c r="N68" s="321"/>
      <c r="O68" s="321"/>
      <c r="P68" s="321"/>
      <c r="R68" s="423">
        <v>2014</v>
      </c>
      <c r="S68" s="321"/>
      <c r="T68" s="321"/>
      <c r="U68" s="321"/>
      <c r="V68" s="321"/>
      <c r="W68" s="321"/>
      <c r="X68" s="321"/>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0" t="s">
        <v>52</v>
      </c>
      <c r="C1" s="510"/>
      <c r="D1" s="510"/>
      <c r="E1" s="510"/>
      <c r="F1" s="510"/>
      <c r="G1" s="510"/>
      <c r="H1" s="510"/>
    </row>
    <row r="2" spans="2:8" ht="13.2" x14ac:dyDescent="0.25">
      <c r="B2" s="551" t="str">
        <f>'FormsList&amp;FilerInfo'!B2</f>
        <v>Marin Clean Energy</v>
      </c>
      <c r="C2" s="552"/>
      <c r="D2" s="552"/>
      <c r="E2" s="552"/>
      <c r="F2" s="552"/>
      <c r="G2" s="552"/>
      <c r="H2" s="552"/>
    </row>
    <row r="3" spans="2:8" ht="13.2" x14ac:dyDescent="0.25">
      <c r="B3" s="320"/>
      <c r="C3" s="320"/>
      <c r="D3" s="320"/>
      <c r="E3" s="320"/>
      <c r="F3" s="320"/>
      <c r="G3" s="320"/>
      <c r="H3" s="320"/>
    </row>
    <row r="4" spans="2:8" ht="13.2" x14ac:dyDescent="0.25">
      <c r="B4" s="552" t="s">
        <v>295</v>
      </c>
      <c r="C4" s="552"/>
      <c r="D4" s="552"/>
      <c r="E4" s="552"/>
      <c r="F4" s="552"/>
      <c r="G4" s="552"/>
      <c r="H4" s="552"/>
    </row>
    <row r="5" spans="2:8" ht="15.6" x14ac:dyDescent="0.3">
      <c r="B5" s="553" t="s">
        <v>303</v>
      </c>
      <c r="C5" s="553"/>
      <c r="D5" s="553"/>
      <c r="E5" s="553"/>
      <c r="F5" s="553"/>
      <c r="G5" s="553"/>
      <c r="H5" s="553"/>
    </row>
    <row r="6" spans="2:8" ht="13.2" x14ac:dyDescent="0.25">
      <c r="B6" s="552" t="s">
        <v>26</v>
      </c>
      <c r="C6" s="554"/>
      <c r="D6" s="554"/>
      <c r="E6" s="554"/>
      <c r="F6" s="554"/>
      <c r="G6" s="554"/>
      <c r="H6" s="554"/>
    </row>
    <row r="10" spans="2:8" x14ac:dyDescent="0.2">
      <c r="B10" s="390"/>
      <c r="C10" s="555" t="s">
        <v>304</v>
      </c>
      <c r="D10" s="556"/>
      <c r="E10" s="556"/>
      <c r="F10" s="556"/>
      <c r="G10" s="556"/>
      <c r="H10" s="557"/>
    </row>
    <row r="11" spans="2:8" ht="20.399999999999999" x14ac:dyDescent="0.2">
      <c r="B11" s="322" t="s">
        <v>13</v>
      </c>
      <c r="C11" s="391" t="s">
        <v>18</v>
      </c>
      <c r="D11" s="391" t="s">
        <v>19</v>
      </c>
      <c r="E11" s="391" t="s">
        <v>17</v>
      </c>
      <c r="F11" s="391" t="s">
        <v>25</v>
      </c>
      <c r="G11" s="391" t="s">
        <v>22</v>
      </c>
      <c r="H11" s="391" t="s">
        <v>14</v>
      </c>
    </row>
    <row r="12" spans="2:8" x14ac:dyDescent="0.2">
      <c r="B12" s="423">
        <v>2000</v>
      </c>
      <c r="C12" s="321"/>
      <c r="D12" s="321"/>
      <c r="E12" s="321"/>
      <c r="F12" s="321"/>
      <c r="G12" s="321"/>
      <c r="H12" s="321"/>
    </row>
    <row r="13" spans="2:8" x14ac:dyDescent="0.2">
      <c r="B13" s="423">
        <v>2001</v>
      </c>
      <c r="C13" s="321"/>
      <c r="D13" s="321"/>
      <c r="E13" s="321"/>
      <c r="F13" s="321"/>
      <c r="G13" s="321"/>
      <c r="H13" s="321"/>
    </row>
    <row r="14" spans="2:8" x14ac:dyDescent="0.2">
      <c r="B14" s="423">
        <v>2002</v>
      </c>
      <c r="C14" s="321"/>
      <c r="D14" s="321"/>
      <c r="E14" s="321"/>
      <c r="F14" s="321"/>
      <c r="G14" s="321"/>
      <c r="H14" s="321"/>
    </row>
    <row r="15" spans="2:8" x14ac:dyDescent="0.2">
      <c r="B15" s="423">
        <v>2003</v>
      </c>
      <c r="C15" s="321"/>
      <c r="D15" s="321"/>
      <c r="E15" s="321"/>
      <c r="F15" s="321"/>
      <c r="G15" s="321"/>
      <c r="H15" s="321"/>
    </row>
    <row r="16" spans="2:8" x14ac:dyDescent="0.2">
      <c r="B16" s="423">
        <v>2004</v>
      </c>
      <c r="C16" s="321"/>
      <c r="D16" s="321"/>
      <c r="E16" s="321"/>
      <c r="F16" s="321"/>
      <c r="G16" s="321"/>
      <c r="H16" s="321"/>
    </row>
    <row r="17" spans="2:24" x14ac:dyDescent="0.2">
      <c r="B17" s="423">
        <v>2005</v>
      </c>
      <c r="C17" s="321"/>
      <c r="D17" s="321"/>
      <c r="E17" s="321"/>
      <c r="F17" s="321"/>
      <c r="G17" s="321"/>
      <c r="H17" s="321"/>
    </row>
    <row r="18" spans="2:24" x14ac:dyDescent="0.2">
      <c r="B18" s="423">
        <v>2006</v>
      </c>
      <c r="C18" s="321"/>
      <c r="D18" s="321"/>
      <c r="E18" s="321"/>
      <c r="F18" s="321"/>
      <c r="G18" s="321"/>
      <c r="H18" s="321"/>
    </row>
    <row r="19" spans="2:24" x14ac:dyDescent="0.2">
      <c r="B19" s="423">
        <v>2007</v>
      </c>
      <c r="C19" s="321"/>
      <c r="D19" s="321"/>
      <c r="E19" s="321"/>
      <c r="F19" s="321"/>
      <c r="G19" s="321"/>
      <c r="H19" s="321"/>
    </row>
    <row r="20" spans="2:24" x14ac:dyDescent="0.2">
      <c r="B20" s="423">
        <v>2008</v>
      </c>
      <c r="C20" s="321"/>
      <c r="D20" s="321"/>
      <c r="E20" s="321"/>
      <c r="F20" s="321"/>
      <c r="G20" s="321"/>
      <c r="H20" s="321"/>
    </row>
    <row r="21" spans="2:24" x14ac:dyDescent="0.2">
      <c r="B21" s="423">
        <v>2009</v>
      </c>
      <c r="C21" s="321"/>
      <c r="D21" s="321"/>
      <c r="E21" s="321"/>
      <c r="F21" s="321"/>
      <c r="G21" s="321"/>
      <c r="H21" s="321"/>
    </row>
    <row r="22" spans="2:24" x14ac:dyDescent="0.2">
      <c r="B22" s="423">
        <v>2010</v>
      </c>
      <c r="C22" s="321"/>
      <c r="D22" s="321"/>
      <c r="E22" s="321"/>
      <c r="F22" s="321"/>
      <c r="G22" s="321"/>
      <c r="H22" s="321"/>
    </row>
    <row r="23" spans="2:24" x14ac:dyDescent="0.2">
      <c r="B23" s="423">
        <v>2011</v>
      </c>
      <c r="C23" s="321"/>
      <c r="D23" s="321"/>
      <c r="E23" s="321"/>
      <c r="F23" s="321"/>
      <c r="G23" s="321"/>
      <c r="H23" s="321"/>
    </row>
    <row r="24" spans="2:24" x14ac:dyDescent="0.2">
      <c r="B24" s="423">
        <v>2012</v>
      </c>
      <c r="C24" s="321"/>
      <c r="D24" s="321"/>
      <c r="E24" s="321"/>
      <c r="F24" s="321"/>
      <c r="G24" s="321"/>
      <c r="H24" s="321"/>
    </row>
    <row r="25" spans="2:24" x14ac:dyDescent="0.2">
      <c r="B25" s="423">
        <v>2013</v>
      </c>
      <c r="C25" s="321"/>
      <c r="D25" s="321"/>
      <c r="E25" s="321"/>
      <c r="F25" s="321"/>
      <c r="G25" s="321"/>
      <c r="H25" s="321"/>
    </row>
    <row r="26" spans="2:24" x14ac:dyDescent="0.2">
      <c r="B26" s="423">
        <v>2014</v>
      </c>
      <c r="C26" s="321"/>
      <c r="D26" s="321"/>
      <c r="E26" s="321"/>
      <c r="F26" s="321"/>
      <c r="G26" s="321"/>
      <c r="H26" s="321"/>
    </row>
    <row r="27" spans="2:24" x14ac:dyDescent="0.2">
      <c r="B27" s="423">
        <v>2015</v>
      </c>
      <c r="C27" s="390"/>
      <c r="D27" s="390"/>
      <c r="E27" s="390"/>
      <c r="F27" s="390"/>
      <c r="G27" s="390"/>
      <c r="H27" s="390"/>
    </row>
    <row r="28" spans="2:24" x14ac:dyDescent="0.2">
      <c r="B28" s="423">
        <v>2016</v>
      </c>
      <c r="C28" s="390"/>
      <c r="D28" s="390"/>
      <c r="E28" s="390"/>
      <c r="F28" s="390"/>
      <c r="G28" s="390"/>
      <c r="H28" s="390"/>
    </row>
    <row r="29" spans="2:24" x14ac:dyDescent="0.2">
      <c r="B29" s="323"/>
    </row>
    <row r="31" spans="2:24" x14ac:dyDescent="0.2">
      <c r="B31" s="390"/>
      <c r="C31" s="555" t="s">
        <v>310</v>
      </c>
      <c r="D31" s="556"/>
      <c r="E31" s="556"/>
      <c r="F31" s="556"/>
      <c r="G31" s="556"/>
      <c r="H31" s="557"/>
      <c r="J31" s="390"/>
      <c r="K31" s="555" t="s">
        <v>310</v>
      </c>
      <c r="L31" s="556"/>
      <c r="M31" s="556"/>
      <c r="N31" s="556"/>
      <c r="O31" s="556"/>
      <c r="P31" s="557"/>
      <c r="R31" s="390"/>
      <c r="S31" s="555" t="s">
        <v>310</v>
      </c>
      <c r="T31" s="556"/>
      <c r="U31" s="556"/>
      <c r="V31" s="556"/>
      <c r="W31" s="556"/>
      <c r="X31" s="557"/>
    </row>
    <row r="32" spans="2:24" ht="20.399999999999999"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1"/>
      <c r="D33" s="321"/>
      <c r="E33" s="321"/>
      <c r="F33" s="321"/>
      <c r="G33" s="321"/>
      <c r="H33" s="321"/>
      <c r="J33" s="423">
        <v>2000</v>
      </c>
      <c r="K33" s="321"/>
      <c r="L33" s="321"/>
      <c r="M33" s="321"/>
      <c r="N33" s="321"/>
      <c r="O33" s="321"/>
      <c r="P33" s="321"/>
      <c r="R33" s="423">
        <v>2000</v>
      </c>
      <c r="S33" s="321"/>
      <c r="T33" s="321"/>
      <c r="U33" s="321"/>
      <c r="V33" s="321"/>
      <c r="W33" s="321"/>
      <c r="X33" s="321"/>
    </row>
    <row r="34" spans="2:24" x14ac:dyDescent="0.2">
      <c r="B34" s="423">
        <v>2001</v>
      </c>
      <c r="C34" s="321"/>
      <c r="D34" s="321"/>
      <c r="E34" s="321"/>
      <c r="F34" s="321"/>
      <c r="G34" s="321"/>
      <c r="H34" s="321"/>
      <c r="J34" s="423">
        <v>2001</v>
      </c>
      <c r="K34" s="321"/>
      <c r="L34" s="321"/>
      <c r="M34" s="321"/>
      <c r="N34" s="321"/>
      <c r="O34" s="321"/>
      <c r="P34" s="321"/>
      <c r="R34" s="423">
        <v>2001</v>
      </c>
      <c r="S34" s="321"/>
      <c r="T34" s="321"/>
      <c r="U34" s="321"/>
      <c r="V34" s="321"/>
      <c r="W34" s="321"/>
      <c r="X34" s="321"/>
    </row>
    <row r="35" spans="2:24" x14ac:dyDescent="0.2">
      <c r="B35" s="423">
        <v>2002</v>
      </c>
      <c r="C35" s="321"/>
      <c r="D35" s="321"/>
      <c r="E35" s="321"/>
      <c r="F35" s="321"/>
      <c r="G35" s="321"/>
      <c r="H35" s="321"/>
      <c r="J35" s="423">
        <v>2002</v>
      </c>
      <c r="K35" s="321"/>
      <c r="L35" s="321"/>
      <c r="M35" s="321"/>
      <c r="N35" s="321"/>
      <c r="O35" s="321"/>
      <c r="P35" s="321"/>
      <c r="R35" s="423">
        <v>2002</v>
      </c>
      <c r="S35" s="321"/>
      <c r="T35" s="321"/>
      <c r="U35" s="321"/>
      <c r="V35" s="321"/>
      <c r="W35" s="321"/>
      <c r="X35" s="321"/>
    </row>
    <row r="36" spans="2:24" x14ac:dyDescent="0.2">
      <c r="B36" s="423">
        <v>2003</v>
      </c>
      <c r="C36" s="321"/>
      <c r="D36" s="321"/>
      <c r="E36" s="321"/>
      <c r="F36" s="321"/>
      <c r="G36" s="321"/>
      <c r="H36" s="321"/>
      <c r="J36" s="423">
        <v>2003</v>
      </c>
      <c r="K36" s="321"/>
      <c r="L36" s="321"/>
      <c r="M36" s="321"/>
      <c r="N36" s="321"/>
      <c r="O36" s="321"/>
      <c r="P36" s="321"/>
      <c r="R36" s="423">
        <v>2003</v>
      </c>
      <c r="S36" s="321"/>
      <c r="T36" s="321"/>
      <c r="U36" s="321"/>
      <c r="V36" s="321"/>
      <c r="W36" s="321"/>
      <c r="X36" s="321"/>
    </row>
    <row r="37" spans="2:24" x14ac:dyDescent="0.2">
      <c r="B37" s="423">
        <v>2004</v>
      </c>
      <c r="C37" s="321"/>
      <c r="D37" s="321"/>
      <c r="E37" s="321"/>
      <c r="F37" s="321"/>
      <c r="G37" s="321"/>
      <c r="H37" s="321"/>
      <c r="J37" s="423">
        <v>2004</v>
      </c>
      <c r="K37" s="321"/>
      <c r="L37" s="321"/>
      <c r="M37" s="321"/>
      <c r="N37" s="321"/>
      <c r="O37" s="321"/>
      <c r="P37" s="321"/>
      <c r="R37" s="423">
        <v>2004</v>
      </c>
      <c r="S37" s="321"/>
      <c r="T37" s="321"/>
      <c r="U37" s="321"/>
      <c r="V37" s="321"/>
      <c r="W37" s="321"/>
      <c r="X37" s="321"/>
    </row>
    <row r="38" spans="2:24" x14ac:dyDescent="0.2">
      <c r="B38" s="423">
        <v>2005</v>
      </c>
      <c r="C38" s="321"/>
      <c r="D38" s="321"/>
      <c r="E38" s="321"/>
      <c r="F38" s="321"/>
      <c r="G38" s="321"/>
      <c r="H38" s="321"/>
      <c r="J38" s="423">
        <v>2005</v>
      </c>
      <c r="K38" s="321"/>
      <c r="L38" s="321"/>
      <c r="M38" s="321"/>
      <c r="N38" s="321"/>
      <c r="O38" s="321"/>
      <c r="P38" s="321"/>
      <c r="R38" s="423">
        <v>2005</v>
      </c>
      <c r="S38" s="321"/>
      <c r="T38" s="321"/>
      <c r="U38" s="321"/>
      <c r="V38" s="321"/>
      <c r="W38" s="321"/>
      <c r="X38" s="321"/>
    </row>
    <row r="39" spans="2:24" x14ac:dyDescent="0.2">
      <c r="B39" s="423">
        <v>2006</v>
      </c>
      <c r="C39" s="321"/>
      <c r="D39" s="321"/>
      <c r="E39" s="321"/>
      <c r="F39" s="321"/>
      <c r="G39" s="321"/>
      <c r="H39" s="321"/>
      <c r="J39" s="423">
        <v>2006</v>
      </c>
      <c r="K39" s="321"/>
      <c r="L39" s="321"/>
      <c r="M39" s="321"/>
      <c r="N39" s="321"/>
      <c r="O39" s="321"/>
      <c r="P39" s="321"/>
      <c r="R39" s="423">
        <v>2006</v>
      </c>
      <c r="S39" s="321"/>
      <c r="T39" s="321"/>
      <c r="U39" s="321"/>
      <c r="V39" s="321"/>
      <c r="W39" s="321"/>
      <c r="X39" s="321"/>
    </row>
    <row r="40" spans="2:24" x14ac:dyDescent="0.2">
      <c r="B40" s="423">
        <v>2007</v>
      </c>
      <c r="C40" s="321"/>
      <c r="D40" s="321"/>
      <c r="E40" s="321"/>
      <c r="F40" s="321"/>
      <c r="G40" s="321"/>
      <c r="H40" s="321"/>
      <c r="J40" s="423">
        <v>2007</v>
      </c>
      <c r="K40" s="321"/>
      <c r="L40" s="321"/>
      <c r="M40" s="321"/>
      <c r="N40" s="321"/>
      <c r="O40" s="321"/>
      <c r="P40" s="321"/>
      <c r="R40" s="423">
        <v>2007</v>
      </c>
      <c r="S40" s="321"/>
      <c r="T40" s="321"/>
      <c r="U40" s="321"/>
      <c r="V40" s="321"/>
      <c r="W40" s="321"/>
      <c r="X40" s="321"/>
    </row>
    <row r="41" spans="2:24" x14ac:dyDescent="0.2">
      <c r="B41" s="423">
        <v>2008</v>
      </c>
      <c r="C41" s="321"/>
      <c r="D41" s="321"/>
      <c r="E41" s="321"/>
      <c r="F41" s="321"/>
      <c r="G41" s="321"/>
      <c r="H41" s="321"/>
      <c r="J41" s="423">
        <v>2008</v>
      </c>
      <c r="K41" s="321"/>
      <c r="L41" s="321"/>
      <c r="M41" s="321"/>
      <c r="N41" s="321"/>
      <c r="O41" s="321"/>
      <c r="P41" s="321"/>
      <c r="R41" s="423">
        <v>2008</v>
      </c>
      <c r="S41" s="321"/>
      <c r="T41" s="321"/>
      <c r="U41" s="321"/>
      <c r="V41" s="321"/>
      <c r="W41" s="321"/>
      <c r="X41" s="321"/>
    </row>
    <row r="42" spans="2:24" x14ac:dyDescent="0.2">
      <c r="B42" s="423">
        <v>2009</v>
      </c>
      <c r="C42" s="321"/>
      <c r="D42" s="321"/>
      <c r="E42" s="321"/>
      <c r="F42" s="321"/>
      <c r="G42" s="321"/>
      <c r="H42" s="321"/>
      <c r="J42" s="423">
        <v>2009</v>
      </c>
      <c r="K42" s="321"/>
      <c r="L42" s="321"/>
      <c r="M42" s="321"/>
      <c r="N42" s="321"/>
      <c r="O42" s="321"/>
      <c r="P42" s="321"/>
      <c r="R42" s="423">
        <v>2009</v>
      </c>
      <c r="S42" s="321"/>
      <c r="T42" s="321"/>
      <c r="U42" s="321"/>
      <c r="V42" s="321"/>
      <c r="W42" s="321"/>
      <c r="X42" s="321"/>
    </row>
    <row r="43" spans="2:24" x14ac:dyDescent="0.2">
      <c r="B43" s="423">
        <v>2010</v>
      </c>
      <c r="C43" s="321"/>
      <c r="D43" s="321"/>
      <c r="E43" s="321"/>
      <c r="F43" s="321"/>
      <c r="G43" s="321"/>
      <c r="H43" s="321"/>
      <c r="J43" s="423">
        <v>2010</v>
      </c>
      <c r="K43" s="321"/>
      <c r="L43" s="321"/>
      <c r="M43" s="321"/>
      <c r="N43" s="321"/>
      <c r="O43" s="321"/>
      <c r="P43" s="321"/>
      <c r="R43" s="423">
        <v>2010</v>
      </c>
      <c r="S43" s="321"/>
      <c r="T43" s="321"/>
      <c r="U43" s="321"/>
      <c r="V43" s="321"/>
      <c r="W43" s="321"/>
      <c r="X43" s="321"/>
    </row>
    <row r="44" spans="2:24" x14ac:dyDescent="0.2">
      <c r="B44" s="423">
        <v>2011</v>
      </c>
      <c r="C44" s="321"/>
      <c r="D44" s="321"/>
      <c r="E44" s="321"/>
      <c r="F44" s="321"/>
      <c r="G44" s="321"/>
      <c r="H44" s="321"/>
      <c r="J44" s="423">
        <v>2011</v>
      </c>
      <c r="K44" s="321"/>
      <c r="L44" s="321"/>
      <c r="M44" s="321"/>
      <c r="N44" s="321"/>
      <c r="O44" s="321"/>
      <c r="P44" s="321"/>
      <c r="R44" s="423">
        <v>2011</v>
      </c>
      <c r="S44" s="321"/>
      <c r="T44" s="321"/>
      <c r="U44" s="321"/>
      <c r="V44" s="321"/>
      <c r="W44" s="321"/>
      <c r="X44" s="321"/>
    </row>
    <row r="45" spans="2:24" x14ac:dyDescent="0.2">
      <c r="B45" s="423">
        <v>2012</v>
      </c>
      <c r="C45" s="321"/>
      <c r="D45" s="321"/>
      <c r="E45" s="321"/>
      <c r="F45" s="321"/>
      <c r="G45" s="321"/>
      <c r="H45" s="321"/>
      <c r="J45" s="423">
        <v>2012</v>
      </c>
      <c r="K45" s="321"/>
      <c r="L45" s="321"/>
      <c r="M45" s="321"/>
      <c r="N45" s="321"/>
      <c r="O45" s="321"/>
      <c r="P45" s="321"/>
      <c r="R45" s="423">
        <v>2012</v>
      </c>
      <c r="S45" s="321"/>
      <c r="T45" s="321"/>
      <c r="U45" s="321"/>
      <c r="V45" s="321"/>
      <c r="W45" s="321"/>
      <c r="X45" s="321"/>
    </row>
    <row r="46" spans="2:24" x14ac:dyDescent="0.2">
      <c r="B46" s="423">
        <v>2013</v>
      </c>
      <c r="C46" s="321"/>
      <c r="D46" s="321"/>
      <c r="E46" s="321"/>
      <c r="F46" s="321"/>
      <c r="G46" s="321"/>
      <c r="H46" s="321"/>
      <c r="J46" s="423">
        <v>2013</v>
      </c>
      <c r="K46" s="321"/>
      <c r="L46" s="321"/>
      <c r="M46" s="321"/>
      <c r="N46" s="321"/>
      <c r="O46" s="321"/>
      <c r="P46" s="321"/>
      <c r="R46" s="423">
        <v>2013</v>
      </c>
      <c r="S46" s="321"/>
      <c r="T46" s="321"/>
      <c r="U46" s="321"/>
      <c r="V46" s="321"/>
      <c r="W46" s="321"/>
      <c r="X46" s="321"/>
    </row>
    <row r="47" spans="2:24" x14ac:dyDescent="0.2">
      <c r="B47" s="423">
        <v>2014</v>
      </c>
      <c r="C47" s="321"/>
      <c r="D47" s="321"/>
      <c r="E47" s="321"/>
      <c r="F47" s="321"/>
      <c r="G47" s="321"/>
      <c r="H47" s="321"/>
      <c r="J47" s="423">
        <v>2014</v>
      </c>
      <c r="K47" s="321"/>
      <c r="L47" s="321"/>
      <c r="M47" s="321"/>
      <c r="N47" s="321"/>
      <c r="O47" s="321"/>
      <c r="P47" s="321"/>
      <c r="R47" s="423">
        <v>2014</v>
      </c>
      <c r="S47" s="321"/>
      <c r="T47" s="321"/>
      <c r="U47" s="321"/>
      <c r="V47" s="321"/>
      <c r="W47" s="321"/>
      <c r="X47" s="321"/>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55" t="s">
        <v>311</v>
      </c>
      <c r="D52" s="556"/>
      <c r="E52" s="556"/>
      <c r="F52" s="556"/>
      <c r="G52" s="556"/>
      <c r="H52" s="557"/>
      <c r="J52" s="390"/>
      <c r="K52" s="555" t="s">
        <v>311</v>
      </c>
      <c r="L52" s="556"/>
      <c r="M52" s="556"/>
      <c r="N52" s="556"/>
      <c r="O52" s="556"/>
      <c r="P52" s="557"/>
      <c r="R52" s="390"/>
      <c r="S52" s="555" t="s">
        <v>311</v>
      </c>
      <c r="T52" s="556"/>
      <c r="U52" s="556"/>
      <c r="V52" s="556"/>
      <c r="W52" s="556"/>
      <c r="X52" s="557"/>
    </row>
    <row r="53" spans="2:24" ht="20.399999999999999"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1"/>
      <c r="D54" s="321"/>
      <c r="E54" s="321"/>
      <c r="F54" s="321"/>
      <c r="G54" s="321"/>
      <c r="H54" s="321"/>
      <c r="J54" s="423">
        <v>2000</v>
      </c>
      <c r="K54" s="321"/>
      <c r="L54" s="321"/>
      <c r="M54" s="321"/>
      <c r="N54" s="321"/>
      <c r="O54" s="321"/>
      <c r="P54" s="321"/>
      <c r="R54" s="423">
        <v>2000</v>
      </c>
      <c r="S54" s="321"/>
      <c r="T54" s="321"/>
      <c r="U54" s="321"/>
      <c r="V54" s="321"/>
      <c r="W54" s="321"/>
      <c r="X54" s="321"/>
    </row>
    <row r="55" spans="2:24" x14ac:dyDescent="0.2">
      <c r="B55" s="423">
        <v>2001</v>
      </c>
      <c r="C55" s="321"/>
      <c r="D55" s="321"/>
      <c r="E55" s="321"/>
      <c r="F55" s="321"/>
      <c r="G55" s="321"/>
      <c r="H55" s="321"/>
      <c r="J55" s="423">
        <v>2001</v>
      </c>
      <c r="K55" s="321"/>
      <c r="L55" s="321"/>
      <c r="M55" s="321"/>
      <c r="N55" s="321"/>
      <c r="O55" s="321"/>
      <c r="P55" s="321"/>
      <c r="R55" s="423">
        <v>2001</v>
      </c>
      <c r="S55" s="321"/>
      <c r="T55" s="321"/>
      <c r="U55" s="321"/>
      <c r="V55" s="321"/>
      <c r="W55" s="321"/>
      <c r="X55" s="321"/>
    </row>
    <row r="56" spans="2:24" x14ac:dyDescent="0.2">
      <c r="B56" s="423">
        <v>2002</v>
      </c>
      <c r="C56" s="321"/>
      <c r="D56" s="321"/>
      <c r="E56" s="321"/>
      <c r="F56" s="321"/>
      <c r="G56" s="321"/>
      <c r="H56" s="321"/>
      <c r="J56" s="423">
        <v>2002</v>
      </c>
      <c r="K56" s="321"/>
      <c r="L56" s="321"/>
      <c r="M56" s="321"/>
      <c r="N56" s="321"/>
      <c r="O56" s="321"/>
      <c r="P56" s="321"/>
      <c r="R56" s="423">
        <v>2002</v>
      </c>
      <c r="S56" s="321"/>
      <c r="T56" s="321"/>
      <c r="U56" s="321"/>
      <c r="V56" s="321"/>
      <c r="W56" s="321"/>
      <c r="X56" s="321"/>
    </row>
    <row r="57" spans="2:24" x14ac:dyDescent="0.2">
      <c r="B57" s="423">
        <v>2003</v>
      </c>
      <c r="C57" s="321"/>
      <c r="D57" s="321"/>
      <c r="E57" s="321"/>
      <c r="F57" s="321"/>
      <c r="G57" s="321"/>
      <c r="H57" s="321"/>
      <c r="J57" s="423">
        <v>2003</v>
      </c>
      <c r="K57" s="321"/>
      <c r="L57" s="321"/>
      <c r="M57" s="321"/>
      <c r="N57" s="321"/>
      <c r="O57" s="321"/>
      <c r="P57" s="321"/>
      <c r="R57" s="423">
        <v>2003</v>
      </c>
      <c r="S57" s="321"/>
      <c r="T57" s="321"/>
      <c r="U57" s="321"/>
      <c r="V57" s="321"/>
      <c r="W57" s="321"/>
      <c r="X57" s="321"/>
    </row>
    <row r="58" spans="2:24" x14ac:dyDescent="0.2">
      <c r="B58" s="423">
        <v>2004</v>
      </c>
      <c r="C58" s="321"/>
      <c r="D58" s="321"/>
      <c r="E58" s="321"/>
      <c r="F58" s="321"/>
      <c r="G58" s="321"/>
      <c r="H58" s="321"/>
      <c r="J58" s="423">
        <v>2004</v>
      </c>
      <c r="K58" s="321"/>
      <c r="L58" s="321"/>
      <c r="M58" s="321"/>
      <c r="N58" s="321"/>
      <c r="O58" s="321"/>
      <c r="P58" s="321"/>
      <c r="R58" s="423">
        <v>2004</v>
      </c>
      <c r="S58" s="321"/>
      <c r="T58" s="321"/>
      <c r="U58" s="321"/>
      <c r="V58" s="321"/>
      <c r="W58" s="321"/>
      <c r="X58" s="321"/>
    </row>
    <row r="59" spans="2:24" x14ac:dyDescent="0.2">
      <c r="B59" s="423">
        <v>2005</v>
      </c>
      <c r="C59" s="321"/>
      <c r="D59" s="321"/>
      <c r="E59" s="321"/>
      <c r="F59" s="321"/>
      <c r="G59" s="321"/>
      <c r="H59" s="321"/>
      <c r="J59" s="423">
        <v>2005</v>
      </c>
      <c r="K59" s="321"/>
      <c r="L59" s="321"/>
      <c r="M59" s="321"/>
      <c r="N59" s="321"/>
      <c r="O59" s="321"/>
      <c r="P59" s="321"/>
      <c r="R59" s="423">
        <v>2005</v>
      </c>
      <c r="S59" s="321"/>
      <c r="T59" s="321"/>
      <c r="U59" s="321"/>
      <c r="V59" s="321"/>
      <c r="W59" s="321"/>
      <c r="X59" s="321"/>
    </row>
    <row r="60" spans="2:24" x14ac:dyDescent="0.2">
      <c r="B60" s="423">
        <v>2006</v>
      </c>
      <c r="C60" s="321"/>
      <c r="D60" s="321"/>
      <c r="E60" s="321"/>
      <c r="F60" s="321"/>
      <c r="G60" s="321"/>
      <c r="H60" s="321"/>
      <c r="J60" s="423">
        <v>2006</v>
      </c>
      <c r="K60" s="321"/>
      <c r="L60" s="321"/>
      <c r="M60" s="321"/>
      <c r="N60" s="321"/>
      <c r="O60" s="321"/>
      <c r="P60" s="321"/>
      <c r="R60" s="423">
        <v>2006</v>
      </c>
      <c r="S60" s="321"/>
      <c r="T60" s="321"/>
      <c r="U60" s="321"/>
      <c r="V60" s="321"/>
      <c r="W60" s="321"/>
      <c r="X60" s="321"/>
    </row>
    <row r="61" spans="2:24" x14ac:dyDescent="0.2">
      <c r="B61" s="423">
        <v>2007</v>
      </c>
      <c r="C61" s="321"/>
      <c r="D61" s="321"/>
      <c r="E61" s="321"/>
      <c r="F61" s="321"/>
      <c r="G61" s="321"/>
      <c r="H61" s="321"/>
      <c r="J61" s="423">
        <v>2007</v>
      </c>
      <c r="K61" s="321"/>
      <c r="L61" s="321"/>
      <c r="M61" s="321"/>
      <c r="N61" s="321"/>
      <c r="O61" s="321"/>
      <c r="P61" s="321"/>
      <c r="R61" s="423">
        <v>2007</v>
      </c>
      <c r="S61" s="321"/>
      <c r="T61" s="321"/>
      <c r="U61" s="321"/>
      <c r="V61" s="321"/>
      <c r="W61" s="321"/>
      <c r="X61" s="321"/>
    </row>
    <row r="62" spans="2:24" x14ac:dyDescent="0.2">
      <c r="B62" s="423">
        <v>2008</v>
      </c>
      <c r="C62" s="321"/>
      <c r="D62" s="321"/>
      <c r="E62" s="321"/>
      <c r="F62" s="321"/>
      <c r="G62" s="321"/>
      <c r="H62" s="321"/>
      <c r="J62" s="423">
        <v>2008</v>
      </c>
      <c r="K62" s="321"/>
      <c r="L62" s="321"/>
      <c r="M62" s="321"/>
      <c r="N62" s="321"/>
      <c r="O62" s="321"/>
      <c r="P62" s="321"/>
      <c r="R62" s="423">
        <v>2008</v>
      </c>
      <c r="S62" s="321"/>
      <c r="T62" s="321"/>
      <c r="U62" s="321"/>
      <c r="V62" s="321"/>
      <c r="W62" s="321"/>
      <c r="X62" s="321"/>
    </row>
    <row r="63" spans="2:24" x14ac:dyDescent="0.2">
      <c r="B63" s="423">
        <v>2009</v>
      </c>
      <c r="C63" s="321"/>
      <c r="D63" s="321"/>
      <c r="E63" s="321"/>
      <c r="F63" s="321"/>
      <c r="G63" s="321"/>
      <c r="H63" s="321"/>
      <c r="J63" s="423">
        <v>2009</v>
      </c>
      <c r="K63" s="321"/>
      <c r="L63" s="321"/>
      <c r="M63" s="321"/>
      <c r="N63" s="321"/>
      <c r="O63" s="321"/>
      <c r="P63" s="321"/>
      <c r="R63" s="423">
        <v>2009</v>
      </c>
      <c r="S63" s="321"/>
      <c r="T63" s="321"/>
      <c r="U63" s="321"/>
      <c r="V63" s="321"/>
      <c r="W63" s="321"/>
      <c r="X63" s="321"/>
    </row>
    <row r="64" spans="2:24" x14ac:dyDescent="0.2">
      <c r="B64" s="423">
        <v>2010</v>
      </c>
      <c r="C64" s="321"/>
      <c r="D64" s="321"/>
      <c r="E64" s="321"/>
      <c r="F64" s="321"/>
      <c r="G64" s="321"/>
      <c r="H64" s="321"/>
      <c r="J64" s="423">
        <v>2010</v>
      </c>
      <c r="K64" s="321"/>
      <c r="L64" s="321"/>
      <c r="M64" s="321"/>
      <c r="N64" s="321"/>
      <c r="O64" s="321"/>
      <c r="P64" s="321"/>
      <c r="R64" s="423">
        <v>2010</v>
      </c>
      <c r="S64" s="321"/>
      <c r="T64" s="321"/>
      <c r="U64" s="321"/>
      <c r="V64" s="321"/>
      <c r="W64" s="321"/>
      <c r="X64" s="321"/>
    </row>
    <row r="65" spans="2:24" x14ac:dyDescent="0.2">
      <c r="B65" s="423">
        <v>2011</v>
      </c>
      <c r="C65" s="321"/>
      <c r="D65" s="321"/>
      <c r="E65" s="321"/>
      <c r="F65" s="321"/>
      <c r="G65" s="321"/>
      <c r="H65" s="321"/>
      <c r="J65" s="423">
        <v>2011</v>
      </c>
      <c r="K65" s="321"/>
      <c r="L65" s="321"/>
      <c r="M65" s="321"/>
      <c r="N65" s="321"/>
      <c r="O65" s="321"/>
      <c r="P65" s="321"/>
      <c r="R65" s="423">
        <v>2011</v>
      </c>
      <c r="S65" s="321"/>
      <c r="T65" s="321"/>
      <c r="U65" s="321"/>
      <c r="V65" s="321"/>
      <c r="W65" s="321"/>
      <c r="X65" s="321"/>
    </row>
    <row r="66" spans="2:24" x14ac:dyDescent="0.2">
      <c r="B66" s="423">
        <v>2012</v>
      </c>
      <c r="C66" s="321"/>
      <c r="D66" s="321"/>
      <c r="E66" s="321"/>
      <c r="F66" s="321"/>
      <c r="G66" s="321"/>
      <c r="H66" s="321"/>
      <c r="J66" s="423">
        <v>2012</v>
      </c>
      <c r="K66" s="321"/>
      <c r="L66" s="321"/>
      <c r="M66" s="321"/>
      <c r="N66" s="321"/>
      <c r="O66" s="321"/>
      <c r="P66" s="321"/>
      <c r="R66" s="423">
        <v>2012</v>
      </c>
      <c r="S66" s="321"/>
      <c r="T66" s="321"/>
      <c r="U66" s="321"/>
      <c r="V66" s="321"/>
      <c r="W66" s="321"/>
      <c r="X66" s="321"/>
    </row>
    <row r="67" spans="2:24" x14ac:dyDescent="0.2">
      <c r="B67" s="423">
        <v>2013</v>
      </c>
      <c r="C67" s="321"/>
      <c r="D67" s="321"/>
      <c r="E67" s="321"/>
      <c r="F67" s="321"/>
      <c r="G67" s="321"/>
      <c r="H67" s="321"/>
      <c r="J67" s="423">
        <v>2013</v>
      </c>
      <c r="K67" s="321"/>
      <c r="L67" s="321"/>
      <c r="M67" s="321"/>
      <c r="N67" s="321"/>
      <c r="O67" s="321"/>
      <c r="P67" s="321"/>
      <c r="R67" s="423">
        <v>2013</v>
      </c>
      <c r="S67" s="321"/>
      <c r="T67" s="321"/>
      <c r="U67" s="321"/>
      <c r="V67" s="321"/>
      <c r="W67" s="321"/>
      <c r="X67" s="321"/>
    </row>
    <row r="68" spans="2:24" x14ac:dyDescent="0.2">
      <c r="B68" s="423">
        <v>2014</v>
      </c>
      <c r="C68" s="321"/>
      <c r="D68" s="321"/>
      <c r="E68" s="321"/>
      <c r="F68" s="321"/>
      <c r="G68" s="321"/>
      <c r="H68" s="321"/>
      <c r="J68" s="423">
        <v>2014</v>
      </c>
      <c r="K68" s="321"/>
      <c r="L68" s="321"/>
      <c r="M68" s="321"/>
      <c r="N68" s="321"/>
      <c r="O68" s="321"/>
      <c r="P68" s="321"/>
      <c r="R68" s="423">
        <v>2014</v>
      </c>
      <c r="S68" s="321"/>
      <c r="T68" s="321"/>
      <c r="U68" s="321"/>
      <c r="V68" s="321"/>
      <c r="W68" s="321"/>
      <c r="X68" s="321"/>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0" t="s">
        <v>292</v>
      </c>
      <c r="C1" s="510"/>
      <c r="D1" s="510"/>
      <c r="E1" s="510"/>
      <c r="F1" s="510"/>
      <c r="G1" s="510"/>
      <c r="H1" s="510"/>
    </row>
    <row r="2" spans="2:8" ht="13.2" x14ac:dyDescent="0.25">
      <c r="B2" s="551" t="str">
        <f>'FormsList&amp;FilerInfo'!B2</f>
        <v>Marin Clean Energy</v>
      </c>
      <c r="C2" s="552"/>
      <c r="D2" s="552"/>
      <c r="E2" s="552"/>
      <c r="F2" s="552"/>
      <c r="G2" s="552"/>
      <c r="H2" s="552"/>
    </row>
    <row r="3" spans="2:8" ht="13.2" x14ac:dyDescent="0.25">
      <c r="B3" s="320"/>
      <c r="C3" s="320"/>
      <c r="D3" s="320"/>
      <c r="E3" s="320"/>
      <c r="F3" s="320"/>
      <c r="G3" s="320"/>
      <c r="H3" s="320"/>
    </row>
    <row r="4" spans="2:8" ht="13.2" x14ac:dyDescent="0.25">
      <c r="B4" s="552" t="s">
        <v>295</v>
      </c>
      <c r="C4" s="552"/>
      <c r="D4" s="552"/>
      <c r="E4" s="552"/>
      <c r="F4" s="552"/>
      <c r="G4" s="552"/>
      <c r="H4" s="552"/>
    </row>
    <row r="5" spans="2:8" ht="15.6" x14ac:dyDescent="0.3">
      <c r="B5" s="553" t="s">
        <v>303</v>
      </c>
      <c r="C5" s="553"/>
      <c r="D5" s="553"/>
      <c r="E5" s="553"/>
      <c r="F5" s="553"/>
      <c r="G5" s="553"/>
      <c r="H5" s="553"/>
    </row>
    <row r="6" spans="2:8" ht="13.2" x14ac:dyDescent="0.25">
      <c r="B6" s="552" t="s">
        <v>368</v>
      </c>
      <c r="C6" s="554"/>
      <c r="D6" s="554"/>
      <c r="E6" s="554"/>
      <c r="F6" s="554"/>
      <c r="G6" s="554"/>
      <c r="H6" s="554"/>
    </row>
    <row r="10" spans="2:8" x14ac:dyDescent="0.2">
      <c r="B10" s="390"/>
      <c r="C10" s="555" t="s">
        <v>304</v>
      </c>
      <c r="D10" s="556"/>
      <c r="E10" s="556"/>
      <c r="F10" s="556"/>
      <c r="G10" s="556"/>
      <c r="H10" s="557"/>
    </row>
    <row r="11" spans="2:8" ht="20.399999999999999" x14ac:dyDescent="0.2">
      <c r="B11" s="322" t="s">
        <v>13</v>
      </c>
      <c r="C11" s="391" t="s">
        <v>18</v>
      </c>
      <c r="D11" s="391" t="s">
        <v>19</v>
      </c>
      <c r="E11" s="391" t="s">
        <v>17</v>
      </c>
      <c r="F11" s="391" t="s">
        <v>25</v>
      </c>
      <c r="G11" s="391" t="s">
        <v>22</v>
      </c>
      <c r="H11" s="391" t="s">
        <v>14</v>
      </c>
    </row>
    <row r="12" spans="2:8" x14ac:dyDescent="0.2">
      <c r="B12" s="423">
        <v>2000</v>
      </c>
      <c r="C12" s="321"/>
      <c r="D12" s="321"/>
      <c r="E12" s="321"/>
      <c r="F12" s="321"/>
      <c r="G12" s="321"/>
      <c r="H12" s="321"/>
    </row>
    <row r="13" spans="2:8" x14ac:dyDescent="0.2">
      <c r="B13" s="423">
        <v>2001</v>
      </c>
      <c r="C13" s="321"/>
      <c r="D13" s="321"/>
      <c r="E13" s="321"/>
      <c r="F13" s="321"/>
      <c r="G13" s="321"/>
      <c r="H13" s="321"/>
    </row>
    <row r="14" spans="2:8" x14ac:dyDescent="0.2">
      <c r="B14" s="423">
        <v>2002</v>
      </c>
      <c r="C14" s="321"/>
      <c r="D14" s="321"/>
      <c r="E14" s="321"/>
      <c r="F14" s="321"/>
      <c r="G14" s="321"/>
      <c r="H14" s="321"/>
    </row>
    <row r="15" spans="2:8" x14ac:dyDescent="0.2">
      <c r="B15" s="423">
        <v>2003</v>
      </c>
      <c r="C15" s="321"/>
      <c r="D15" s="321"/>
      <c r="E15" s="321"/>
      <c r="F15" s="321"/>
      <c r="G15" s="321"/>
      <c r="H15" s="321"/>
    </row>
    <row r="16" spans="2:8" x14ac:dyDescent="0.2">
      <c r="B16" s="423">
        <v>2004</v>
      </c>
      <c r="C16" s="321"/>
      <c r="D16" s="321"/>
      <c r="E16" s="321"/>
      <c r="F16" s="321"/>
      <c r="G16" s="321"/>
      <c r="H16" s="321"/>
    </row>
    <row r="17" spans="2:24" x14ac:dyDescent="0.2">
      <c r="B17" s="423">
        <v>2005</v>
      </c>
      <c r="C17" s="321"/>
      <c r="D17" s="321"/>
      <c r="E17" s="321"/>
      <c r="F17" s="321"/>
      <c r="G17" s="321"/>
      <c r="H17" s="321"/>
    </row>
    <row r="18" spans="2:24" x14ac:dyDescent="0.2">
      <c r="B18" s="423">
        <v>2006</v>
      </c>
      <c r="C18" s="321"/>
      <c r="D18" s="321"/>
      <c r="E18" s="321"/>
      <c r="F18" s="321"/>
      <c r="G18" s="321"/>
      <c r="H18" s="321"/>
    </row>
    <row r="19" spans="2:24" x14ac:dyDescent="0.2">
      <c r="B19" s="423">
        <v>2007</v>
      </c>
      <c r="C19" s="321"/>
      <c r="D19" s="321"/>
      <c r="E19" s="321"/>
      <c r="F19" s="321"/>
      <c r="G19" s="321"/>
      <c r="H19" s="321"/>
    </row>
    <row r="20" spans="2:24" x14ac:dyDescent="0.2">
      <c r="B20" s="423">
        <v>2008</v>
      </c>
      <c r="C20" s="321"/>
      <c r="D20" s="321"/>
      <c r="E20" s="321"/>
      <c r="F20" s="321"/>
      <c r="G20" s="321"/>
      <c r="H20" s="321"/>
    </row>
    <row r="21" spans="2:24" x14ac:dyDescent="0.2">
      <c r="B21" s="423">
        <v>2009</v>
      </c>
      <c r="C21" s="321"/>
      <c r="D21" s="321"/>
      <c r="E21" s="321"/>
      <c r="F21" s="321"/>
      <c r="G21" s="321"/>
      <c r="H21" s="321"/>
    </row>
    <row r="22" spans="2:24" x14ac:dyDescent="0.2">
      <c r="B22" s="423">
        <v>2010</v>
      </c>
      <c r="C22" s="321"/>
      <c r="D22" s="321"/>
      <c r="E22" s="321"/>
      <c r="F22" s="321"/>
      <c r="G22" s="321"/>
      <c r="H22" s="321"/>
    </row>
    <row r="23" spans="2:24" x14ac:dyDescent="0.2">
      <c r="B23" s="423">
        <v>2011</v>
      </c>
      <c r="C23" s="321"/>
      <c r="D23" s="321"/>
      <c r="E23" s="321"/>
      <c r="F23" s="321"/>
      <c r="G23" s="321"/>
      <c r="H23" s="321"/>
    </row>
    <row r="24" spans="2:24" x14ac:dyDescent="0.2">
      <c r="B24" s="423">
        <v>2012</v>
      </c>
      <c r="C24" s="321"/>
      <c r="D24" s="321"/>
      <c r="E24" s="321"/>
      <c r="F24" s="321"/>
      <c r="G24" s="321"/>
      <c r="H24" s="321"/>
    </row>
    <row r="25" spans="2:24" x14ac:dyDescent="0.2">
      <c r="B25" s="423">
        <v>2013</v>
      </c>
      <c r="C25" s="321"/>
      <c r="D25" s="321"/>
      <c r="E25" s="321"/>
      <c r="F25" s="321"/>
      <c r="G25" s="321"/>
      <c r="H25" s="321"/>
    </row>
    <row r="26" spans="2:24" x14ac:dyDescent="0.2">
      <c r="B26" s="423">
        <v>2014</v>
      </c>
      <c r="C26" s="321"/>
      <c r="D26" s="321"/>
      <c r="E26" s="321"/>
      <c r="F26" s="321"/>
      <c r="G26" s="321"/>
      <c r="H26" s="321"/>
    </row>
    <row r="27" spans="2:24" x14ac:dyDescent="0.2">
      <c r="B27" s="423">
        <v>2015</v>
      </c>
      <c r="C27" s="390"/>
      <c r="D27" s="390"/>
      <c r="E27" s="390"/>
      <c r="F27" s="390"/>
      <c r="G27" s="390"/>
      <c r="H27" s="390"/>
    </row>
    <row r="28" spans="2:24" x14ac:dyDescent="0.2">
      <c r="B28" s="423">
        <v>2016</v>
      </c>
      <c r="C28" s="390"/>
      <c r="D28" s="390"/>
      <c r="E28" s="390"/>
      <c r="F28" s="390"/>
      <c r="G28" s="390"/>
      <c r="H28" s="390"/>
    </row>
    <row r="29" spans="2:24" x14ac:dyDescent="0.2">
      <c r="B29" s="323"/>
    </row>
    <row r="31" spans="2:24" x14ac:dyDescent="0.2">
      <c r="B31" s="390"/>
      <c r="C31" s="555" t="s">
        <v>310</v>
      </c>
      <c r="D31" s="556"/>
      <c r="E31" s="556"/>
      <c r="F31" s="556"/>
      <c r="G31" s="556"/>
      <c r="H31" s="557"/>
      <c r="J31" s="390"/>
      <c r="K31" s="555" t="s">
        <v>310</v>
      </c>
      <c r="L31" s="556"/>
      <c r="M31" s="556"/>
      <c r="N31" s="556"/>
      <c r="O31" s="556"/>
      <c r="P31" s="557"/>
      <c r="R31" s="390"/>
      <c r="S31" s="555" t="s">
        <v>310</v>
      </c>
      <c r="T31" s="556"/>
      <c r="U31" s="556"/>
      <c r="V31" s="556"/>
      <c r="W31" s="556"/>
      <c r="X31" s="557"/>
    </row>
    <row r="32" spans="2:24" ht="20.399999999999999"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1"/>
      <c r="D33" s="321"/>
      <c r="E33" s="321"/>
      <c r="F33" s="321"/>
      <c r="G33" s="321"/>
      <c r="H33" s="321"/>
      <c r="J33" s="423">
        <v>2000</v>
      </c>
      <c r="K33" s="321"/>
      <c r="L33" s="321"/>
      <c r="M33" s="321"/>
      <c r="N33" s="321"/>
      <c r="O33" s="321"/>
      <c r="P33" s="321"/>
      <c r="R33" s="423">
        <v>2000</v>
      </c>
      <c r="S33" s="321"/>
      <c r="T33" s="321"/>
      <c r="U33" s="321"/>
      <c r="V33" s="321"/>
      <c r="W33" s="321"/>
      <c r="X33" s="321"/>
    </row>
    <row r="34" spans="2:24" x14ac:dyDescent="0.2">
      <c r="B34" s="423">
        <v>2001</v>
      </c>
      <c r="C34" s="321"/>
      <c r="D34" s="321"/>
      <c r="E34" s="321"/>
      <c r="F34" s="321"/>
      <c r="G34" s="321"/>
      <c r="H34" s="321"/>
      <c r="J34" s="423">
        <v>2001</v>
      </c>
      <c r="K34" s="321"/>
      <c r="L34" s="321"/>
      <c r="M34" s="321"/>
      <c r="N34" s="321"/>
      <c r="O34" s="321"/>
      <c r="P34" s="321"/>
      <c r="R34" s="423">
        <v>2001</v>
      </c>
      <c r="S34" s="321"/>
      <c r="T34" s="321"/>
      <c r="U34" s="321"/>
      <c r="V34" s="321"/>
      <c r="W34" s="321"/>
      <c r="X34" s="321"/>
    </row>
    <row r="35" spans="2:24" x14ac:dyDescent="0.2">
      <c r="B35" s="423">
        <v>2002</v>
      </c>
      <c r="C35" s="321"/>
      <c r="D35" s="321"/>
      <c r="E35" s="321"/>
      <c r="F35" s="321"/>
      <c r="G35" s="321"/>
      <c r="H35" s="321"/>
      <c r="J35" s="423">
        <v>2002</v>
      </c>
      <c r="K35" s="321"/>
      <c r="L35" s="321"/>
      <c r="M35" s="321"/>
      <c r="N35" s="321"/>
      <c r="O35" s="321"/>
      <c r="P35" s="321"/>
      <c r="R35" s="423">
        <v>2002</v>
      </c>
      <c r="S35" s="321"/>
      <c r="T35" s="321"/>
      <c r="U35" s="321"/>
      <c r="V35" s="321"/>
      <c r="W35" s="321"/>
      <c r="X35" s="321"/>
    </row>
    <row r="36" spans="2:24" x14ac:dyDescent="0.2">
      <c r="B36" s="423">
        <v>2003</v>
      </c>
      <c r="C36" s="321"/>
      <c r="D36" s="321"/>
      <c r="E36" s="321"/>
      <c r="F36" s="321"/>
      <c r="G36" s="321"/>
      <c r="H36" s="321"/>
      <c r="J36" s="423">
        <v>2003</v>
      </c>
      <c r="K36" s="321"/>
      <c r="L36" s="321"/>
      <c r="M36" s="321"/>
      <c r="N36" s="321"/>
      <c r="O36" s="321"/>
      <c r="P36" s="321"/>
      <c r="R36" s="423">
        <v>2003</v>
      </c>
      <c r="S36" s="321"/>
      <c r="T36" s="321"/>
      <c r="U36" s="321"/>
      <c r="V36" s="321"/>
      <c r="W36" s="321"/>
      <c r="X36" s="321"/>
    </row>
    <row r="37" spans="2:24" x14ac:dyDescent="0.2">
      <c r="B37" s="423">
        <v>2004</v>
      </c>
      <c r="C37" s="321"/>
      <c r="D37" s="321"/>
      <c r="E37" s="321"/>
      <c r="F37" s="321"/>
      <c r="G37" s="321"/>
      <c r="H37" s="321"/>
      <c r="J37" s="423">
        <v>2004</v>
      </c>
      <c r="K37" s="321"/>
      <c r="L37" s="321"/>
      <c r="M37" s="321"/>
      <c r="N37" s="321"/>
      <c r="O37" s="321"/>
      <c r="P37" s="321"/>
      <c r="R37" s="423">
        <v>2004</v>
      </c>
      <c r="S37" s="321"/>
      <c r="T37" s="321"/>
      <c r="U37" s="321"/>
      <c r="V37" s="321"/>
      <c r="W37" s="321"/>
      <c r="X37" s="321"/>
    </row>
    <row r="38" spans="2:24" x14ac:dyDescent="0.2">
      <c r="B38" s="423">
        <v>2005</v>
      </c>
      <c r="C38" s="321"/>
      <c r="D38" s="321"/>
      <c r="E38" s="321"/>
      <c r="F38" s="321"/>
      <c r="G38" s="321"/>
      <c r="H38" s="321"/>
      <c r="J38" s="423">
        <v>2005</v>
      </c>
      <c r="K38" s="321"/>
      <c r="L38" s="321"/>
      <c r="M38" s="321"/>
      <c r="N38" s="321"/>
      <c r="O38" s="321"/>
      <c r="P38" s="321"/>
      <c r="R38" s="423">
        <v>2005</v>
      </c>
      <c r="S38" s="321"/>
      <c r="T38" s="321"/>
      <c r="U38" s="321"/>
      <c r="V38" s="321"/>
      <c r="W38" s="321"/>
      <c r="X38" s="321"/>
    </row>
    <row r="39" spans="2:24" x14ac:dyDescent="0.2">
      <c r="B39" s="423">
        <v>2006</v>
      </c>
      <c r="C39" s="321"/>
      <c r="D39" s="321"/>
      <c r="E39" s="321"/>
      <c r="F39" s="321"/>
      <c r="G39" s="321"/>
      <c r="H39" s="321"/>
      <c r="J39" s="423">
        <v>2006</v>
      </c>
      <c r="K39" s="321"/>
      <c r="L39" s="321"/>
      <c r="M39" s="321"/>
      <c r="N39" s="321"/>
      <c r="O39" s="321"/>
      <c r="P39" s="321"/>
      <c r="R39" s="423">
        <v>2006</v>
      </c>
      <c r="S39" s="321"/>
      <c r="T39" s="321"/>
      <c r="U39" s="321"/>
      <c r="V39" s="321"/>
      <c r="W39" s="321"/>
      <c r="X39" s="321"/>
    </row>
    <row r="40" spans="2:24" x14ac:dyDescent="0.2">
      <c r="B40" s="423">
        <v>2007</v>
      </c>
      <c r="C40" s="321"/>
      <c r="D40" s="321"/>
      <c r="E40" s="321"/>
      <c r="F40" s="321"/>
      <c r="G40" s="321"/>
      <c r="H40" s="321"/>
      <c r="J40" s="423">
        <v>2007</v>
      </c>
      <c r="K40" s="321"/>
      <c r="L40" s="321"/>
      <c r="M40" s="321"/>
      <c r="N40" s="321"/>
      <c r="O40" s="321"/>
      <c r="P40" s="321"/>
      <c r="R40" s="423">
        <v>2007</v>
      </c>
      <c r="S40" s="321"/>
      <c r="T40" s="321"/>
      <c r="U40" s="321"/>
      <c r="V40" s="321"/>
      <c r="W40" s="321"/>
      <c r="X40" s="321"/>
    </row>
    <row r="41" spans="2:24" x14ac:dyDescent="0.2">
      <c r="B41" s="423">
        <v>2008</v>
      </c>
      <c r="C41" s="321"/>
      <c r="D41" s="321"/>
      <c r="E41" s="321"/>
      <c r="F41" s="321"/>
      <c r="G41" s="321"/>
      <c r="H41" s="321"/>
      <c r="J41" s="423">
        <v>2008</v>
      </c>
      <c r="K41" s="321"/>
      <c r="L41" s="321"/>
      <c r="M41" s="321"/>
      <c r="N41" s="321"/>
      <c r="O41" s="321"/>
      <c r="P41" s="321"/>
      <c r="R41" s="423">
        <v>2008</v>
      </c>
      <c r="S41" s="321"/>
      <c r="T41" s="321"/>
      <c r="U41" s="321"/>
      <c r="V41" s="321"/>
      <c r="W41" s="321"/>
      <c r="X41" s="321"/>
    </row>
    <row r="42" spans="2:24" x14ac:dyDescent="0.2">
      <c r="B42" s="423">
        <v>2009</v>
      </c>
      <c r="C42" s="321"/>
      <c r="D42" s="321"/>
      <c r="E42" s="321"/>
      <c r="F42" s="321"/>
      <c r="G42" s="321"/>
      <c r="H42" s="321"/>
      <c r="J42" s="423">
        <v>2009</v>
      </c>
      <c r="K42" s="321"/>
      <c r="L42" s="321"/>
      <c r="M42" s="321"/>
      <c r="N42" s="321"/>
      <c r="O42" s="321"/>
      <c r="P42" s="321"/>
      <c r="R42" s="423">
        <v>2009</v>
      </c>
      <c r="S42" s="321"/>
      <c r="T42" s="321"/>
      <c r="U42" s="321"/>
      <c r="V42" s="321"/>
      <c r="W42" s="321"/>
      <c r="X42" s="321"/>
    </row>
    <row r="43" spans="2:24" x14ac:dyDescent="0.2">
      <c r="B43" s="423">
        <v>2010</v>
      </c>
      <c r="C43" s="321"/>
      <c r="D43" s="321"/>
      <c r="E43" s="321"/>
      <c r="F43" s="321"/>
      <c r="G43" s="321"/>
      <c r="H43" s="321"/>
      <c r="J43" s="423">
        <v>2010</v>
      </c>
      <c r="K43" s="321"/>
      <c r="L43" s="321"/>
      <c r="M43" s="321"/>
      <c r="N43" s="321"/>
      <c r="O43" s="321"/>
      <c r="P43" s="321"/>
      <c r="R43" s="423">
        <v>2010</v>
      </c>
      <c r="S43" s="321"/>
      <c r="T43" s="321"/>
      <c r="U43" s="321"/>
      <c r="V43" s="321"/>
      <c r="W43" s="321"/>
      <c r="X43" s="321"/>
    </row>
    <row r="44" spans="2:24" x14ac:dyDescent="0.2">
      <c r="B44" s="423">
        <v>2011</v>
      </c>
      <c r="C44" s="321"/>
      <c r="D44" s="321"/>
      <c r="E44" s="321"/>
      <c r="F44" s="321"/>
      <c r="G44" s="321"/>
      <c r="H44" s="321"/>
      <c r="J44" s="423">
        <v>2011</v>
      </c>
      <c r="K44" s="321"/>
      <c r="L44" s="321"/>
      <c r="M44" s="321"/>
      <c r="N44" s="321"/>
      <c r="O44" s="321"/>
      <c r="P44" s="321"/>
      <c r="R44" s="423">
        <v>2011</v>
      </c>
      <c r="S44" s="321"/>
      <c r="T44" s="321"/>
      <c r="U44" s="321"/>
      <c r="V44" s="321"/>
      <c r="W44" s="321"/>
      <c r="X44" s="321"/>
    </row>
    <row r="45" spans="2:24" x14ac:dyDescent="0.2">
      <c r="B45" s="423">
        <v>2012</v>
      </c>
      <c r="C45" s="321"/>
      <c r="D45" s="321"/>
      <c r="E45" s="321"/>
      <c r="F45" s="321"/>
      <c r="G45" s="321"/>
      <c r="H45" s="321"/>
      <c r="J45" s="423">
        <v>2012</v>
      </c>
      <c r="K45" s="321"/>
      <c r="L45" s="321"/>
      <c r="M45" s="321"/>
      <c r="N45" s="321"/>
      <c r="O45" s="321"/>
      <c r="P45" s="321"/>
      <c r="R45" s="423">
        <v>2012</v>
      </c>
      <c r="S45" s="321"/>
      <c r="T45" s="321"/>
      <c r="U45" s="321"/>
      <c r="V45" s="321"/>
      <c r="W45" s="321"/>
      <c r="X45" s="321"/>
    </row>
    <row r="46" spans="2:24" x14ac:dyDescent="0.2">
      <c r="B46" s="423">
        <v>2013</v>
      </c>
      <c r="C46" s="321"/>
      <c r="D46" s="321"/>
      <c r="E46" s="321"/>
      <c r="F46" s="321"/>
      <c r="G46" s="321"/>
      <c r="H46" s="321"/>
      <c r="J46" s="423">
        <v>2013</v>
      </c>
      <c r="K46" s="321"/>
      <c r="L46" s="321"/>
      <c r="M46" s="321"/>
      <c r="N46" s="321"/>
      <c r="O46" s="321"/>
      <c r="P46" s="321"/>
      <c r="R46" s="423">
        <v>2013</v>
      </c>
      <c r="S46" s="321"/>
      <c r="T46" s="321"/>
      <c r="U46" s="321"/>
      <c r="V46" s="321"/>
      <c r="W46" s="321"/>
      <c r="X46" s="321"/>
    </row>
    <row r="47" spans="2:24" x14ac:dyDescent="0.2">
      <c r="B47" s="423">
        <v>2014</v>
      </c>
      <c r="C47" s="321"/>
      <c r="D47" s="321"/>
      <c r="E47" s="321"/>
      <c r="F47" s="321"/>
      <c r="G47" s="321"/>
      <c r="H47" s="321"/>
      <c r="J47" s="423">
        <v>2014</v>
      </c>
      <c r="K47" s="321"/>
      <c r="L47" s="321"/>
      <c r="M47" s="321"/>
      <c r="N47" s="321"/>
      <c r="O47" s="321"/>
      <c r="P47" s="321"/>
      <c r="R47" s="423">
        <v>2014</v>
      </c>
      <c r="S47" s="321"/>
      <c r="T47" s="321"/>
      <c r="U47" s="321"/>
      <c r="V47" s="321"/>
      <c r="W47" s="321"/>
      <c r="X47" s="321"/>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55" t="s">
        <v>311</v>
      </c>
      <c r="D52" s="556"/>
      <c r="E52" s="556"/>
      <c r="F52" s="556"/>
      <c r="G52" s="556"/>
      <c r="H52" s="557"/>
      <c r="J52" s="390"/>
      <c r="K52" s="555" t="s">
        <v>311</v>
      </c>
      <c r="L52" s="556"/>
      <c r="M52" s="556"/>
      <c r="N52" s="556"/>
      <c r="O52" s="556"/>
      <c r="P52" s="557"/>
      <c r="R52" s="390"/>
      <c r="S52" s="555" t="s">
        <v>311</v>
      </c>
      <c r="T52" s="556"/>
      <c r="U52" s="556"/>
      <c r="V52" s="556"/>
      <c r="W52" s="556"/>
      <c r="X52" s="557"/>
    </row>
    <row r="53" spans="2:24" ht="20.399999999999999"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1"/>
      <c r="D54" s="321"/>
      <c r="E54" s="321"/>
      <c r="F54" s="321"/>
      <c r="G54" s="321"/>
      <c r="H54" s="321"/>
      <c r="J54" s="423">
        <v>2000</v>
      </c>
      <c r="K54" s="321"/>
      <c r="L54" s="321"/>
      <c r="M54" s="321"/>
      <c r="N54" s="321"/>
      <c r="O54" s="321"/>
      <c r="P54" s="321"/>
      <c r="R54" s="423">
        <v>2000</v>
      </c>
      <c r="S54" s="321"/>
      <c r="T54" s="321"/>
      <c r="U54" s="321"/>
      <c r="V54" s="321"/>
      <c r="W54" s="321"/>
      <c r="X54" s="321"/>
    </row>
    <row r="55" spans="2:24" x14ac:dyDescent="0.2">
      <c r="B55" s="423">
        <v>2001</v>
      </c>
      <c r="C55" s="321"/>
      <c r="D55" s="321"/>
      <c r="E55" s="321"/>
      <c r="F55" s="321"/>
      <c r="G55" s="321"/>
      <c r="H55" s="321"/>
      <c r="J55" s="423">
        <v>2001</v>
      </c>
      <c r="K55" s="321"/>
      <c r="L55" s="321"/>
      <c r="M55" s="321"/>
      <c r="N55" s="321"/>
      <c r="O55" s="321"/>
      <c r="P55" s="321"/>
      <c r="R55" s="423">
        <v>2001</v>
      </c>
      <c r="S55" s="321"/>
      <c r="T55" s="321"/>
      <c r="U55" s="321"/>
      <c r="V55" s="321"/>
      <c r="W55" s="321"/>
      <c r="X55" s="321"/>
    </row>
    <row r="56" spans="2:24" x14ac:dyDescent="0.2">
      <c r="B56" s="423">
        <v>2002</v>
      </c>
      <c r="C56" s="321"/>
      <c r="D56" s="321"/>
      <c r="E56" s="321"/>
      <c r="F56" s="321"/>
      <c r="G56" s="321"/>
      <c r="H56" s="321"/>
      <c r="J56" s="423">
        <v>2002</v>
      </c>
      <c r="K56" s="321"/>
      <c r="L56" s="321"/>
      <c r="M56" s="321"/>
      <c r="N56" s="321"/>
      <c r="O56" s="321"/>
      <c r="P56" s="321"/>
      <c r="R56" s="423">
        <v>2002</v>
      </c>
      <c r="S56" s="321"/>
      <c r="T56" s="321"/>
      <c r="U56" s="321"/>
      <c r="V56" s="321"/>
      <c r="W56" s="321"/>
      <c r="X56" s="321"/>
    </row>
    <row r="57" spans="2:24" x14ac:dyDescent="0.2">
      <c r="B57" s="423">
        <v>2003</v>
      </c>
      <c r="C57" s="321"/>
      <c r="D57" s="321"/>
      <c r="E57" s="321"/>
      <c r="F57" s="321"/>
      <c r="G57" s="321"/>
      <c r="H57" s="321"/>
      <c r="J57" s="423">
        <v>2003</v>
      </c>
      <c r="K57" s="321"/>
      <c r="L57" s="321"/>
      <c r="M57" s="321"/>
      <c r="N57" s="321"/>
      <c r="O57" s="321"/>
      <c r="P57" s="321"/>
      <c r="R57" s="423">
        <v>2003</v>
      </c>
      <c r="S57" s="321"/>
      <c r="T57" s="321"/>
      <c r="U57" s="321"/>
      <c r="V57" s="321"/>
      <c r="W57" s="321"/>
      <c r="X57" s="321"/>
    </row>
    <row r="58" spans="2:24" x14ac:dyDescent="0.2">
      <c r="B58" s="423">
        <v>2004</v>
      </c>
      <c r="C58" s="321"/>
      <c r="D58" s="321"/>
      <c r="E58" s="321"/>
      <c r="F58" s="321"/>
      <c r="G58" s="321"/>
      <c r="H58" s="321"/>
      <c r="J58" s="423">
        <v>2004</v>
      </c>
      <c r="K58" s="321"/>
      <c r="L58" s="321"/>
      <c r="M58" s="321"/>
      <c r="N58" s="321"/>
      <c r="O58" s="321"/>
      <c r="P58" s="321"/>
      <c r="R58" s="423">
        <v>2004</v>
      </c>
      <c r="S58" s="321"/>
      <c r="T58" s="321"/>
      <c r="U58" s="321"/>
      <c r="V58" s="321"/>
      <c r="W58" s="321"/>
      <c r="X58" s="321"/>
    </row>
    <row r="59" spans="2:24" x14ac:dyDescent="0.2">
      <c r="B59" s="423">
        <v>2005</v>
      </c>
      <c r="C59" s="321"/>
      <c r="D59" s="321"/>
      <c r="E59" s="321"/>
      <c r="F59" s="321"/>
      <c r="G59" s="321"/>
      <c r="H59" s="321"/>
      <c r="J59" s="423">
        <v>2005</v>
      </c>
      <c r="K59" s="321"/>
      <c r="L59" s="321"/>
      <c r="M59" s="321"/>
      <c r="N59" s="321"/>
      <c r="O59" s="321"/>
      <c r="P59" s="321"/>
      <c r="R59" s="423">
        <v>2005</v>
      </c>
      <c r="S59" s="321"/>
      <c r="T59" s="321"/>
      <c r="U59" s="321"/>
      <c r="V59" s="321"/>
      <c r="W59" s="321"/>
      <c r="X59" s="321"/>
    </row>
    <row r="60" spans="2:24" x14ac:dyDescent="0.2">
      <c r="B60" s="423">
        <v>2006</v>
      </c>
      <c r="C60" s="321"/>
      <c r="D60" s="321"/>
      <c r="E60" s="321"/>
      <c r="F60" s="321"/>
      <c r="G60" s="321"/>
      <c r="H60" s="321"/>
      <c r="J60" s="423">
        <v>2006</v>
      </c>
      <c r="K60" s="321"/>
      <c r="L60" s="321"/>
      <c r="M60" s="321"/>
      <c r="N60" s="321"/>
      <c r="O60" s="321"/>
      <c r="P60" s="321"/>
      <c r="R60" s="423">
        <v>2006</v>
      </c>
      <c r="S60" s="321"/>
      <c r="T60" s="321"/>
      <c r="U60" s="321"/>
      <c r="V60" s="321"/>
      <c r="W60" s="321"/>
      <c r="X60" s="321"/>
    </row>
    <row r="61" spans="2:24" x14ac:dyDescent="0.2">
      <c r="B61" s="423">
        <v>2007</v>
      </c>
      <c r="C61" s="321"/>
      <c r="D61" s="321"/>
      <c r="E61" s="321"/>
      <c r="F61" s="321"/>
      <c r="G61" s="321"/>
      <c r="H61" s="321"/>
      <c r="J61" s="423">
        <v>2007</v>
      </c>
      <c r="K61" s="321"/>
      <c r="L61" s="321"/>
      <c r="M61" s="321"/>
      <c r="N61" s="321"/>
      <c r="O61" s="321"/>
      <c r="P61" s="321"/>
      <c r="R61" s="423">
        <v>2007</v>
      </c>
      <c r="S61" s="321"/>
      <c r="T61" s="321"/>
      <c r="U61" s="321"/>
      <c r="V61" s="321"/>
      <c r="W61" s="321"/>
      <c r="X61" s="321"/>
    </row>
    <row r="62" spans="2:24" x14ac:dyDescent="0.2">
      <c r="B62" s="423">
        <v>2008</v>
      </c>
      <c r="C62" s="321"/>
      <c r="D62" s="321"/>
      <c r="E62" s="321"/>
      <c r="F62" s="321"/>
      <c r="G62" s="321"/>
      <c r="H62" s="321"/>
      <c r="J62" s="423">
        <v>2008</v>
      </c>
      <c r="K62" s="321"/>
      <c r="L62" s="321"/>
      <c r="M62" s="321"/>
      <c r="N62" s="321"/>
      <c r="O62" s="321"/>
      <c r="P62" s="321"/>
      <c r="R62" s="423">
        <v>2008</v>
      </c>
      <c r="S62" s="321"/>
      <c r="T62" s="321"/>
      <c r="U62" s="321"/>
      <c r="V62" s="321"/>
      <c r="W62" s="321"/>
      <c r="X62" s="321"/>
    </row>
    <row r="63" spans="2:24" x14ac:dyDescent="0.2">
      <c r="B63" s="423">
        <v>2009</v>
      </c>
      <c r="C63" s="321"/>
      <c r="D63" s="321"/>
      <c r="E63" s="321"/>
      <c r="F63" s="321"/>
      <c r="G63" s="321"/>
      <c r="H63" s="321"/>
      <c r="J63" s="423">
        <v>2009</v>
      </c>
      <c r="K63" s="321"/>
      <c r="L63" s="321"/>
      <c r="M63" s="321"/>
      <c r="N63" s="321"/>
      <c r="O63" s="321"/>
      <c r="P63" s="321"/>
      <c r="R63" s="423">
        <v>2009</v>
      </c>
      <c r="S63" s="321"/>
      <c r="T63" s="321"/>
      <c r="U63" s="321"/>
      <c r="V63" s="321"/>
      <c r="W63" s="321"/>
      <c r="X63" s="321"/>
    </row>
    <row r="64" spans="2:24" x14ac:dyDescent="0.2">
      <c r="B64" s="423">
        <v>2010</v>
      </c>
      <c r="C64" s="321"/>
      <c r="D64" s="321"/>
      <c r="E64" s="321"/>
      <c r="F64" s="321"/>
      <c r="G64" s="321"/>
      <c r="H64" s="321"/>
      <c r="J64" s="423">
        <v>2010</v>
      </c>
      <c r="K64" s="321"/>
      <c r="L64" s="321"/>
      <c r="M64" s="321"/>
      <c r="N64" s="321"/>
      <c r="O64" s="321"/>
      <c r="P64" s="321"/>
      <c r="R64" s="423">
        <v>2010</v>
      </c>
      <c r="S64" s="321"/>
      <c r="T64" s="321"/>
      <c r="U64" s="321"/>
      <c r="V64" s="321"/>
      <c r="W64" s="321"/>
      <c r="X64" s="321"/>
    </row>
    <row r="65" spans="2:24" x14ac:dyDescent="0.2">
      <c r="B65" s="423">
        <v>2011</v>
      </c>
      <c r="C65" s="321"/>
      <c r="D65" s="321"/>
      <c r="E65" s="321"/>
      <c r="F65" s="321"/>
      <c r="G65" s="321"/>
      <c r="H65" s="321"/>
      <c r="J65" s="423">
        <v>2011</v>
      </c>
      <c r="K65" s="321"/>
      <c r="L65" s="321"/>
      <c r="M65" s="321"/>
      <c r="N65" s="321"/>
      <c r="O65" s="321"/>
      <c r="P65" s="321"/>
      <c r="R65" s="423">
        <v>2011</v>
      </c>
      <c r="S65" s="321"/>
      <c r="T65" s="321"/>
      <c r="U65" s="321"/>
      <c r="V65" s="321"/>
      <c r="W65" s="321"/>
      <c r="X65" s="321"/>
    </row>
    <row r="66" spans="2:24" x14ac:dyDescent="0.2">
      <c r="B66" s="423">
        <v>2012</v>
      </c>
      <c r="C66" s="321"/>
      <c r="D66" s="321"/>
      <c r="E66" s="321"/>
      <c r="F66" s="321"/>
      <c r="G66" s="321"/>
      <c r="H66" s="321"/>
      <c r="J66" s="423">
        <v>2012</v>
      </c>
      <c r="K66" s="321"/>
      <c r="L66" s="321"/>
      <c r="M66" s="321"/>
      <c r="N66" s="321"/>
      <c r="O66" s="321"/>
      <c r="P66" s="321"/>
      <c r="R66" s="423">
        <v>2012</v>
      </c>
      <c r="S66" s="321"/>
      <c r="T66" s="321"/>
      <c r="U66" s="321"/>
      <c r="V66" s="321"/>
      <c r="W66" s="321"/>
      <c r="X66" s="321"/>
    </row>
    <row r="67" spans="2:24" x14ac:dyDescent="0.2">
      <c r="B67" s="423">
        <v>2013</v>
      </c>
      <c r="C67" s="321"/>
      <c r="D67" s="321"/>
      <c r="E67" s="321"/>
      <c r="F67" s="321"/>
      <c r="G67" s="321"/>
      <c r="H67" s="321"/>
      <c r="J67" s="423">
        <v>2013</v>
      </c>
      <c r="K67" s="321"/>
      <c r="L67" s="321"/>
      <c r="M67" s="321"/>
      <c r="N67" s="321"/>
      <c r="O67" s="321"/>
      <c r="P67" s="321"/>
      <c r="R67" s="423">
        <v>2013</v>
      </c>
      <c r="S67" s="321"/>
      <c r="T67" s="321"/>
      <c r="U67" s="321"/>
      <c r="V67" s="321"/>
      <c r="W67" s="321"/>
      <c r="X67" s="321"/>
    </row>
    <row r="68" spans="2:24" x14ac:dyDescent="0.2">
      <c r="B68" s="423">
        <v>2014</v>
      </c>
      <c r="C68" s="321"/>
      <c r="D68" s="321"/>
      <c r="E68" s="321"/>
      <c r="F68" s="321"/>
      <c r="G68" s="321"/>
      <c r="H68" s="321"/>
      <c r="J68" s="423">
        <v>2014</v>
      </c>
      <c r="K68" s="321"/>
      <c r="L68" s="321"/>
      <c r="M68" s="321"/>
      <c r="N68" s="321"/>
      <c r="O68" s="321"/>
      <c r="P68" s="321"/>
      <c r="R68" s="423">
        <v>2014</v>
      </c>
      <c r="S68" s="321"/>
      <c r="T68" s="321"/>
      <c r="U68" s="321"/>
      <c r="V68" s="321"/>
      <c r="W68" s="321"/>
      <c r="X68" s="321"/>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0.199999999999999" x14ac:dyDescent="0.2"/>
  <cols>
    <col min="4" max="13" width="13.42578125" customWidth="1"/>
  </cols>
  <sheetData>
    <row r="1" spans="1:13" ht="15.6" x14ac:dyDescent="0.3">
      <c r="A1" s="547" t="s">
        <v>357</v>
      </c>
      <c r="B1" s="547"/>
      <c r="C1" s="547"/>
      <c r="D1" s="547"/>
      <c r="E1" s="547"/>
      <c r="F1" s="547"/>
      <c r="G1" s="547"/>
      <c r="H1" s="547"/>
      <c r="I1" s="547"/>
      <c r="J1" s="547"/>
      <c r="K1" s="547"/>
      <c r="L1" s="547"/>
      <c r="M1" s="547"/>
    </row>
    <row r="2" spans="1:13" ht="13.2" x14ac:dyDescent="0.25">
      <c r="A2" s="558" t="str">
        <f>'FormsList&amp;FilerInfo'!B2</f>
        <v>Marin Clean Energy</v>
      </c>
      <c r="B2" s="559"/>
      <c r="C2" s="559"/>
      <c r="D2" s="559"/>
      <c r="E2" s="559"/>
      <c r="F2" s="559"/>
      <c r="G2" s="559"/>
      <c r="H2" s="559"/>
      <c r="I2" s="559"/>
      <c r="J2" s="559"/>
      <c r="K2" s="559"/>
      <c r="L2" s="559"/>
      <c r="M2" s="559"/>
    </row>
    <row r="4" spans="1:13" ht="13.2" x14ac:dyDescent="0.25">
      <c r="A4" s="382" t="s">
        <v>346</v>
      </c>
      <c r="B4" s="383"/>
      <c r="C4" s="383"/>
      <c r="D4" s="383"/>
      <c r="E4" s="383"/>
      <c r="F4" s="383"/>
      <c r="G4" s="383"/>
      <c r="H4" s="383"/>
      <c r="I4" s="383"/>
      <c r="J4" s="383"/>
      <c r="K4" s="383"/>
      <c r="L4" s="383"/>
      <c r="M4" s="384"/>
    </row>
    <row r="5" spans="1:13" x14ac:dyDescent="0.2">
      <c r="A5" s="17"/>
      <c r="B5" s="17"/>
      <c r="C5" s="17"/>
      <c r="D5" s="560" t="s">
        <v>18</v>
      </c>
      <c r="E5" s="561"/>
      <c r="F5" s="560" t="s">
        <v>19</v>
      </c>
      <c r="G5" s="561"/>
      <c r="H5" s="560" t="s">
        <v>17</v>
      </c>
      <c r="I5" s="561"/>
      <c r="J5" s="560" t="s">
        <v>25</v>
      </c>
      <c r="K5" s="561"/>
      <c r="L5" s="560" t="s">
        <v>347</v>
      </c>
      <c r="M5" s="561"/>
    </row>
    <row r="6" spans="1:13" ht="20.399999999999999" x14ac:dyDescent="0.2">
      <c r="A6" s="3" t="s">
        <v>348</v>
      </c>
      <c r="B6" s="3" t="s">
        <v>349</v>
      </c>
      <c r="C6" s="3" t="s">
        <v>350</v>
      </c>
      <c r="D6" s="398" t="s">
        <v>370</v>
      </c>
      <c r="E6" s="398" t="s">
        <v>369</v>
      </c>
      <c r="F6" s="398" t="s">
        <v>370</v>
      </c>
      <c r="G6" s="398" t="s">
        <v>369</v>
      </c>
      <c r="H6" s="398" t="s">
        <v>370</v>
      </c>
      <c r="I6" s="398" t="s">
        <v>369</v>
      </c>
      <c r="J6" s="398" t="s">
        <v>370</v>
      </c>
      <c r="K6" s="398" t="s">
        <v>369</v>
      </c>
      <c r="L6" s="398" t="s">
        <v>370</v>
      </c>
      <c r="M6" s="398" t="s">
        <v>369</v>
      </c>
    </row>
    <row r="7" spans="1:13" x14ac:dyDescent="0.2">
      <c r="A7" s="403"/>
      <c r="B7" s="403">
        <v>2013</v>
      </c>
      <c r="C7" s="403">
        <v>1</v>
      </c>
      <c r="D7" s="403"/>
      <c r="E7" s="403"/>
      <c r="F7" s="403"/>
      <c r="G7" s="403"/>
      <c r="H7" s="403"/>
      <c r="I7" s="403"/>
      <c r="J7" s="403"/>
      <c r="K7" s="403"/>
      <c r="L7" s="403"/>
      <c r="M7" s="403"/>
    </row>
    <row r="8" spans="1:13" x14ac:dyDescent="0.2">
      <c r="A8" s="403"/>
      <c r="B8" s="403">
        <v>2013</v>
      </c>
      <c r="C8" s="403">
        <v>2</v>
      </c>
      <c r="D8" s="403"/>
      <c r="E8" s="403"/>
      <c r="F8" s="403"/>
      <c r="G8" s="403"/>
      <c r="H8" s="403"/>
      <c r="I8" s="403"/>
      <c r="J8" s="403"/>
      <c r="K8" s="403"/>
      <c r="L8" s="403"/>
      <c r="M8" s="403"/>
    </row>
    <row r="9" spans="1:13" x14ac:dyDescent="0.2">
      <c r="A9" s="403"/>
      <c r="B9" s="403">
        <v>2013</v>
      </c>
      <c r="C9" s="403">
        <v>3</v>
      </c>
      <c r="D9" s="403"/>
      <c r="E9" s="403"/>
      <c r="F9" s="403"/>
      <c r="G9" s="403"/>
      <c r="H9" s="403"/>
      <c r="I9" s="403"/>
      <c r="J9" s="403"/>
      <c r="K9" s="403"/>
      <c r="L9" s="403"/>
      <c r="M9" s="403"/>
    </row>
    <row r="10" spans="1:13" x14ac:dyDescent="0.2">
      <c r="A10" s="403"/>
      <c r="B10" s="403">
        <v>2013</v>
      </c>
      <c r="C10" s="403">
        <v>4</v>
      </c>
      <c r="D10" s="403"/>
      <c r="E10" s="403"/>
      <c r="F10" s="403"/>
      <c r="G10" s="403"/>
      <c r="H10" s="403"/>
      <c r="I10" s="403"/>
      <c r="J10" s="403"/>
      <c r="K10" s="403"/>
      <c r="L10" s="403"/>
      <c r="M10" s="403"/>
    </row>
    <row r="11" spans="1:13" x14ac:dyDescent="0.2">
      <c r="A11" s="403"/>
      <c r="B11" s="403">
        <v>2013</v>
      </c>
      <c r="C11" s="403">
        <v>5</v>
      </c>
      <c r="D11" s="403"/>
      <c r="E11" s="403"/>
      <c r="F11" s="403"/>
      <c r="G11" s="403"/>
      <c r="H11" s="403"/>
      <c r="I11" s="403"/>
      <c r="J11" s="403"/>
      <c r="K11" s="403"/>
      <c r="L11" s="403"/>
      <c r="M11" s="403"/>
    </row>
    <row r="12" spans="1:13" x14ac:dyDescent="0.2">
      <c r="A12" s="403"/>
      <c r="B12" s="403">
        <v>2013</v>
      </c>
      <c r="C12" s="403">
        <v>6</v>
      </c>
      <c r="D12" s="403"/>
      <c r="E12" s="403"/>
      <c r="F12" s="403"/>
      <c r="G12" s="403"/>
      <c r="H12" s="403"/>
      <c r="I12" s="403"/>
      <c r="J12" s="403"/>
      <c r="K12" s="403"/>
      <c r="L12" s="403"/>
      <c r="M12" s="403"/>
    </row>
    <row r="13" spans="1:13" x14ac:dyDescent="0.2">
      <c r="A13" s="403"/>
      <c r="B13" s="403">
        <v>2013</v>
      </c>
      <c r="C13" s="403">
        <v>7</v>
      </c>
      <c r="D13" s="403"/>
      <c r="E13" s="403"/>
      <c r="F13" s="403"/>
      <c r="G13" s="403"/>
      <c r="H13" s="403"/>
      <c r="I13" s="403"/>
      <c r="J13" s="403"/>
      <c r="K13" s="403"/>
      <c r="L13" s="403"/>
      <c r="M13" s="403"/>
    </row>
    <row r="14" spans="1:13" x14ac:dyDescent="0.2">
      <c r="A14" s="403"/>
      <c r="B14" s="403">
        <v>2013</v>
      </c>
      <c r="C14" s="403">
        <v>8</v>
      </c>
      <c r="D14" s="403"/>
      <c r="E14" s="403"/>
      <c r="F14" s="403"/>
      <c r="G14" s="403"/>
      <c r="H14" s="403"/>
      <c r="I14" s="403"/>
      <c r="J14" s="403"/>
      <c r="K14" s="403"/>
      <c r="L14" s="403"/>
      <c r="M14" s="403"/>
    </row>
    <row r="15" spans="1:13" x14ac:dyDescent="0.2">
      <c r="A15" s="403"/>
      <c r="B15" s="403">
        <v>2013</v>
      </c>
      <c r="C15" s="403">
        <v>9</v>
      </c>
      <c r="D15" s="403"/>
      <c r="E15" s="403"/>
      <c r="F15" s="403"/>
      <c r="G15" s="403"/>
      <c r="H15" s="403"/>
      <c r="I15" s="403"/>
      <c r="J15" s="403"/>
      <c r="K15" s="403"/>
      <c r="L15" s="403"/>
      <c r="M15" s="403"/>
    </row>
    <row r="16" spans="1:13" x14ac:dyDescent="0.2">
      <c r="A16" s="403"/>
      <c r="B16" s="403">
        <v>2013</v>
      </c>
      <c r="C16" s="403">
        <v>10</v>
      </c>
      <c r="D16" s="403"/>
      <c r="E16" s="403"/>
      <c r="F16" s="403"/>
      <c r="G16" s="403"/>
      <c r="H16" s="403"/>
      <c r="I16" s="403"/>
      <c r="J16" s="403"/>
      <c r="K16" s="403"/>
      <c r="L16" s="403"/>
      <c r="M16" s="403"/>
    </row>
    <row r="17" spans="1:13" x14ac:dyDescent="0.2">
      <c r="A17" s="403"/>
      <c r="B17" s="403">
        <v>2013</v>
      </c>
      <c r="C17" s="403">
        <v>11</v>
      </c>
      <c r="D17" s="403"/>
      <c r="E17" s="403"/>
      <c r="F17" s="403"/>
      <c r="G17" s="403"/>
      <c r="H17" s="403"/>
      <c r="I17" s="403"/>
      <c r="J17" s="403"/>
      <c r="K17" s="403"/>
      <c r="L17" s="403"/>
      <c r="M17" s="403"/>
    </row>
    <row r="18" spans="1:13" x14ac:dyDescent="0.2">
      <c r="A18" s="403"/>
      <c r="B18" s="403">
        <v>2013</v>
      </c>
      <c r="C18" s="403">
        <v>12</v>
      </c>
      <c r="D18" s="403"/>
      <c r="E18" s="403"/>
      <c r="F18" s="403"/>
      <c r="G18" s="403"/>
      <c r="H18" s="403"/>
      <c r="I18" s="403"/>
      <c r="J18" s="403"/>
      <c r="K18" s="403"/>
      <c r="L18" s="403"/>
      <c r="M18" s="403"/>
    </row>
    <row r="19" spans="1:13" x14ac:dyDescent="0.2">
      <c r="A19" s="403"/>
      <c r="B19" s="403">
        <v>2014</v>
      </c>
      <c r="C19" s="403">
        <v>1</v>
      </c>
      <c r="D19" s="403"/>
      <c r="E19" s="403"/>
      <c r="F19" s="403"/>
      <c r="G19" s="403"/>
      <c r="H19" s="403"/>
      <c r="I19" s="403"/>
      <c r="J19" s="403"/>
      <c r="K19" s="403"/>
      <c r="L19" s="403"/>
      <c r="M19" s="403"/>
    </row>
    <row r="20" spans="1:13" x14ac:dyDescent="0.2">
      <c r="A20" s="403"/>
      <c r="B20" s="403">
        <v>2014</v>
      </c>
      <c r="C20" s="403">
        <v>2</v>
      </c>
      <c r="D20" s="403"/>
      <c r="E20" s="403"/>
      <c r="F20" s="403"/>
      <c r="G20" s="403"/>
      <c r="H20" s="403"/>
      <c r="I20" s="403"/>
      <c r="J20" s="403"/>
      <c r="K20" s="403"/>
      <c r="L20" s="403"/>
      <c r="M20" s="403"/>
    </row>
    <row r="21" spans="1:13" x14ac:dyDescent="0.2">
      <c r="A21" s="403"/>
      <c r="B21" s="403">
        <v>2014</v>
      </c>
      <c r="C21" s="403">
        <v>3</v>
      </c>
      <c r="D21" s="403"/>
      <c r="E21" s="403"/>
      <c r="F21" s="403"/>
      <c r="G21" s="403"/>
      <c r="H21" s="403"/>
      <c r="I21" s="403"/>
      <c r="J21" s="403"/>
      <c r="K21" s="403"/>
      <c r="L21" s="403"/>
      <c r="M21" s="403"/>
    </row>
    <row r="22" spans="1:13" x14ac:dyDescent="0.2">
      <c r="A22" s="403"/>
      <c r="B22" s="403">
        <v>2014</v>
      </c>
      <c r="C22" s="403">
        <v>4</v>
      </c>
      <c r="D22" s="403"/>
      <c r="E22" s="403"/>
      <c r="F22" s="403"/>
      <c r="G22" s="403"/>
      <c r="H22" s="403"/>
      <c r="I22" s="403"/>
      <c r="J22" s="403"/>
      <c r="K22" s="403"/>
      <c r="L22" s="403"/>
      <c r="M22" s="403"/>
    </row>
    <row r="23" spans="1:13" x14ac:dyDescent="0.2">
      <c r="A23" s="403"/>
      <c r="B23" s="403">
        <v>2014</v>
      </c>
      <c r="C23" s="403">
        <v>5</v>
      </c>
      <c r="D23" s="403"/>
      <c r="E23" s="403"/>
      <c r="F23" s="403"/>
      <c r="G23" s="403"/>
      <c r="H23" s="403"/>
      <c r="I23" s="403"/>
      <c r="J23" s="403"/>
      <c r="K23" s="403"/>
      <c r="L23" s="403"/>
      <c r="M23" s="403"/>
    </row>
    <row r="24" spans="1:13" x14ac:dyDescent="0.2">
      <c r="A24" s="403"/>
      <c r="B24" s="403">
        <v>2014</v>
      </c>
      <c r="C24" s="403">
        <v>6</v>
      </c>
      <c r="D24" s="403"/>
      <c r="E24" s="403"/>
      <c r="F24" s="403"/>
      <c r="G24" s="403"/>
      <c r="H24" s="403"/>
      <c r="I24" s="403"/>
      <c r="J24" s="403"/>
      <c r="K24" s="403"/>
      <c r="L24" s="403"/>
      <c r="M24" s="403"/>
    </row>
    <row r="25" spans="1:13" x14ac:dyDescent="0.2">
      <c r="A25" s="403"/>
      <c r="B25" s="403">
        <v>2014</v>
      </c>
      <c r="C25" s="403">
        <v>7</v>
      </c>
      <c r="D25" s="403"/>
      <c r="E25" s="403"/>
      <c r="F25" s="403"/>
      <c r="G25" s="403"/>
      <c r="H25" s="403"/>
      <c r="I25" s="403"/>
      <c r="J25" s="403"/>
      <c r="K25" s="403"/>
      <c r="L25" s="403"/>
      <c r="M25" s="403"/>
    </row>
    <row r="26" spans="1:13" x14ac:dyDescent="0.2">
      <c r="A26" s="403"/>
      <c r="B26" s="403">
        <v>2014</v>
      </c>
      <c r="C26" s="403">
        <v>8</v>
      </c>
      <c r="D26" s="403"/>
      <c r="E26" s="403"/>
      <c r="F26" s="403"/>
      <c r="G26" s="403"/>
      <c r="H26" s="403"/>
      <c r="I26" s="403"/>
      <c r="J26" s="403"/>
      <c r="K26" s="403"/>
      <c r="L26" s="403"/>
      <c r="M26" s="403"/>
    </row>
    <row r="27" spans="1:13" x14ac:dyDescent="0.2">
      <c r="A27" s="403"/>
      <c r="B27" s="403">
        <v>2014</v>
      </c>
      <c r="C27" s="403">
        <v>9</v>
      </c>
      <c r="D27" s="403"/>
      <c r="E27" s="403"/>
      <c r="F27" s="403"/>
      <c r="G27" s="403"/>
      <c r="H27" s="403"/>
      <c r="I27" s="403"/>
      <c r="J27" s="403"/>
      <c r="K27" s="403"/>
      <c r="L27" s="403"/>
      <c r="M27" s="403"/>
    </row>
    <row r="28" spans="1:13" x14ac:dyDescent="0.2">
      <c r="A28" s="403"/>
      <c r="B28" s="403">
        <v>2014</v>
      </c>
      <c r="C28" s="403">
        <v>10</v>
      </c>
      <c r="D28" s="403"/>
      <c r="E28" s="403"/>
      <c r="F28" s="403"/>
      <c r="G28" s="403"/>
      <c r="H28" s="403"/>
      <c r="I28" s="403"/>
      <c r="J28" s="403"/>
      <c r="K28" s="403"/>
      <c r="L28" s="403"/>
      <c r="M28" s="403"/>
    </row>
    <row r="29" spans="1:13" x14ac:dyDescent="0.2">
      <c r="A29" s="403"/>
      <c r="B29" s="403">
        <v>2014</v>
      </c>
      <c r="C29" s="403">
        <v>11</v>
      </c>
      <c r="D29" s="403"/>
      <c r="E29" s="403"/>
      <c r="F29" s="403"/>
      <c r="G29" s="403"/>
      <c r="H29" s="403"/>
      <c r="I29" s="403"/>
      <c r="J29" s="403"/>
      <c r="K29" s="403"/>
      <c r="L29" s="403"/>
      <c r="M29" s="403"/>
    </row>
    <row r="30" spans="1:13" x14ac:dyDescent="0.2">
      <c r="A30" s="403"/>
      <c r="B30" s="403">
        <v>2014</v>
      </c>
      <c r="C30" s="403">
        <v>12</v>
      </c>
      <c r="D30" s="403"/>
      <c r="E30" s="403"/>
      <c r="F30" s="403"/>
      <c r="G30" s="403"/>
      <c r="H30" s="403"/>
      <c r="I30" s="403"/>
      <c r="J30" s="403"/>
      <c r="K30" s="403"/>
      <c r="L30" s="403"/>
      <c r="M30" s="403"/>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6"/>
      <c r="B43" s="406">
        <v>2016</v>
      </c>
      <c r="C43" s="406">
        <v>1</v>
      </c>
      <c r="D43" s="406"/>
      <c r="E43" s="406"/>
      <c r="F43" s="406"/>
      <c r="G43" s="406"/>
      <c r="H43" s="406"/>
      <c r="I43" s="406"/>
      <c r="J43" s="406"/>
      <c r="K43" s="406"/>
      <c r="L43" s="406"/>
      <c r="M43" s="406"/>
    </row>
    <row r="44" spans="1:13" x14ac:dyDescent="0.2">
      <c r="A44" s="406"/>
      <c r="B44" s="406">
        <v>2016</v>
      </c>
      <c r="C44" s="406">
        <v>2</v>
      </c>
      <c r="D44" s="406"/>
      <c r="E44" s="406"/>
      <c r="F44" s="406"/>
      <c r="G44" s="406"/>
      <c r="H44" s="406"/>
      <c r="I44" s="406"/>
      <c r="J44" s="406"/>
      <c r="K44" s="406"/>
      <c r="L44" s="406"/>
      <c r="M44" s="406"/>
    </row>
    <row r="45" spans="1:13" x14ac:dyDescent="0.2">
      <c r="A45" s="406"/>
      <c r="B45" s="406">
        <v>2016</v>
      </c>
      <c r="C45" s="406">
        <v>3</v>
      </c>
      <c r="D45" s="406"/>
      <c r="E45" s="406"/>
      <c r="F45" s="406"/>
      <c r="G45" s="406"/>
      <c r="H45" s="406"/>
      <c r="I45" s="406"/>
      <c r="J45" s="406"/>
      <c r="K45" s="406"/>
      <c r="L45" s="406"/>
      <c r="M45" s="406"/>
    </row>
    <row r="46" spans="1:13" x14ac:dyDescent="0.2">
      <c r="A46" s="406"/>
      <c r="B46" s="406">
        <v>2016</v>
      </c>
      <c r="C46" s="406">
        <v>4</v>
      </c>
      <c r="D46" s="406"/>
      <c r="E46" s="406"/>
      <c r="F46" s="406"/>
      <c r="G46" s="406"/>
      <c r="H46" s="406"/>
      <c r="I46" s="406"/>
      <c r="J46" s="406"/>
      <c r="K46" s="406"/>
      <c r="L46" s="406"/>
      <c r="M46" s="406"/>
    </row>
    <row r="47" spans="1:13" x14ac:dyDescent="0.2">
      <c r="A47" s="406"/>
      <c r="B47" s="406">
        <v>2016</v>
      </c>
      <c r="C47" s="406">
        <v>5</v>
      </c>
      <c r="D47" s="406"/>
      <c r="E47" s="406"/>
      <c r="F47" s="406"/>
      <c r="G47" s="406"/>
      <c r="H47" s="406"/>
      <c r="I47" s="406"/>
      <c r="J47" s="406"/>
      <c r="K47" s="406"/>
      <c r="L47" s="406"/>
      <c r="M47" s="406"/>
    </row>
    <row r="48" spans="1:13" x14ac:dyDescent="0.2">
      <c r="A48" s="406"/>
      <c r="B48" s="406">
        <v>2016</v>
      </c>
      <c r="C48" s="406">
        <v>6</v>
      </c>
      <c r="D48" s="406"/>
      <c r="E48" s="406"/>
      <c r="F48" s="406"/>
      <c r="G48" s="406"/>
      <c r="H48" s="406"/>
      <c r="I48" s="406"/>
      <c r="J48" s="406"/>
      <c r="K48" s="406"/>
      <c r="L48" s="406"/>
      <c r="M48" s="406"/>
    </row>
    <row r="49" spans="1:13" x14ac:dyDescent="0.2">
      <c r="A49" s="406"/>
      <c r="B49" s="406">
        <v>2016</v>
      </c>
      <c r="C49" s="406">
        <v>7</v>
      </c>
      <c r="D49" s="406"/>
      <c r="E49" s="406"/>
      <c r="F49" s="406"/>
      <c r="G49" s="406"/>
      <c r="H49" s="406"/>
      <c r="I49" s="406"/>
      <c r="J49" s="406"/>
      <c r="K49" s="406"/>
      <c r="L49" s="406"/>
      <c r="M49" s="406"/>
    </row>
    <row r="50" spans="1:13" x14ac:dyDescent="0.2">
      <c r="A50" s="406"/>
      <c r="B50" s="406">
        <v>2016</v>
      </c>
      <c r="C50" s="406">
        <v>8</v>
      </c>
      <c r="D50" s="406"/>
      <c r="E50" s="406"/>
      <c r="F50" s="406"/>
      <c r="G50" s="406"/>
      <c r="H50" s="406"/>
      <c r="I50" s="406"/>
      <c r="J50" s="406"/>
      <c r="K50" s="406"/>
      <c r="L50" s="406"/>
      <c r="M50" s="406"/>
    </row>
    <row r="51" spans="1:13" x14ac:dyDescent="0.2">
      <c r="A51" s="406"/>
      <c r="B51" s="406">
        <v>2016</v>
      </c>
      <c r="C51" s="406">
        <v>9</v>
      </c>
      <c r="D51" s="406"/>
      <c r="E51" s="406"/>
      <c r="F51" s="406"/>
      <c r="G51" s="406"/>
      <c r="H51" s="406"/>
      <c r="I51" s="406"/>
      <c r="J51" s="406"/>
      <c r="K51" s="406"/>
      <c r="L51" s="406"/>
      <c r="M51" s="406"/>
    </row>
    <row r="52" spans="1:13" x14ac:dyDescent="0.2">
      <c r="A52" s="406"/>
      <c r="B52" s="406">
        <v>2016</v>
      </c>
      <c r="C52" s="406">
        <v>10</v>
      </c>
      <c r="D52" s="406"/>
      <c r="E52" s="406"/>
      <c r="F52" s="406"/>
      <c r="G52" s="406"/>
      <c r="H52" s="406"/>
      <c r="I52" s="406"/>
      <c r="J52" s="406"/>
      <c r="K52" s="406"/>
      <c r="L52" s="406"/>
      <c r="M52" s="406"/>
    </row>
    <row r="53" spans="1:13" x14ac:dyDescent="0.2">
      <c r="A53" s="406"/>
      <c r="B53" s="406">
        <v>2016</v>
      </c>
      <c r="C53" s="406">
        <v>11</v>
      </c>
      <c r="D53" s="406"/>
      <c r="E53" s="406"/>
      <c r="F53" s="406"/>
      <c r="G53" s="406"/>
      <c r="H53" s="406"/>
      <c r="I53" s="406"/>
      <c r="J53" s="406"/>
      <c r="K53" s="406"/>
      <c r="L53" s="406"/>
      <c r="M53" s="406"/>
    </row>
    <row r="54" spans="1:13" x14ac:dyDescent="0.2">
      <c r="A54" s="406"/>
      <c r="B54" s="406">
        <v>2016</v>
      </c>
      <c r="C54" s="406">
        <v>12</v>
      </c>
      <c r="D54" s="406"/>
      <c r="E54" s="406"/>
      <c r="F54" s="406"/>
      <c r="G54" s="406"/>
      <c r="H54" s="406"/>
      <c r="I54" s="406"/>
      <c r="J54" s="406"/>
      <c r="K54" s="406"/>
      <c r="L54" s="406"/>
      <c r="M54" s="406"/>
    </row>
    <row r="55" spans="1:13" x14ac:dyDescent="0.2">
      <c r="A55" s="381" t="s">
        <v>351</v>
      </c>
      <c r="B55" s="381"/>
      <c r="C55" s="381"/>
      <c r="D55" s="381"/>
      <c r="E55" s="381"/>
      <c r="F55" s="381"/>
      <c r="G55" s="381"/>
      <c r="H55" s="381"/>
      <c r="I55" s="381"/>
      <c r="J55" s="381"/>
      <c r="K55" s="381"/>
      <c r="L55" s="381"/>
      <c r="M55" s="381"/>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562" t="s">
        <v>32</v>
      </c>
      <c r="C1" s="563"/>
      <c r="D1" s="563"/>
      <c r="E1" s="563"/>
      <c r="F1" s="563"/>
      <c r="G1" s="563"/>
      <c r="H1" s="563"/>
      <c r="I1" s="563"/>
      <c r="J1" s="564"/>
    </row>
    <row r="2" spans="2:10" ht="13.2" x14ac:dyDescent="0.25">
      <c r="B2" s="566" t="str">
        <f>'FormsList&amp;FilerInfo'!B2</f>
        <v>Marin Clean Energy</v>
      </c>
      <c r="C2" s="567"/>
      <c r="D2" s="567"/>
      <c r="E2" s="567"/>
      <c r="F2" s="567"/>
      <c r="G2" s="567"/>
      <c r="H2" s="567"/>
      <c r="I2" s="567"/>
      <c r="J2" s="567"/>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568" t="s">
        <v>338</v>
      </c>
      <c r="C5" s="569"/>
      <c r="D5" s="569"/>
      <c r="E5" s="569"/>
      <c r="F5" s="569"/>
      <c r="G5" s="569"/>
      <c r="H5" s="569"/>
      <c r="I5" s="569"/>
      <c r="J5" s="569"/>
    </row>
    <row r="6" spans="2:10" ht="13.2" x14ac:dyDescent="0.25">
      <c r="B6" s="567" t="s">
        <v>50</v>
      </c>
      <c r="C6" s="567"/>
      <c r="D6" s="567"/>
      <c r="E6" s="567"/>
      <c r="F6" s="567"/>
      <c r="G6" s="567"/>
      <c r="H6" s="567"/>
      <c r="I6" s="567"/>
      <c r="J6" s="567"/>
    </row>
    <row r="7" spans="2:10" ht="13.2" x14ac:dyDescent="0.25">
      <c r="B7" s="19"/>
      <c r="C7" s="19"/>
      <c r="D7" s="19"/>
      <c r="E7" s="19"/>
      <c r="F7" s="19"/>
      <c r="G7" s="19"/>
      <c r="H7" s="19"/>
      <c r="I7" s="19"/>
      <c r="J7" s="19"/>
    </row>
    <row r="8" spans="2:10" x14ac:dyDescent="0.2">
      <c r="B8" s="565" t="s">
        <v>300</v>
      </c>
      <c r="C8" s="565"/>
      <c r="D8" s="565"/>
      <c r="E8" s="565"/>
      <c r="F8" s="565"/>
      <c r="G8" s="565"/>
      <c r="H8" s="565"/>
      <c r="I8" s="565"/>
      <c r="J8" s="12"/>
    </row>
    <row r="9" spans="2:10" ht="51" x14ac:dyDescent="0.2">
      <c r="B9" s="56"/>
      <c r="C9" s="319" t="s">
        <v>419</v>
      </c>
      <c r="D9" s="21" t="s">
        <v>417</v>
      </c>
      <c r="E9" s="21" t="s">
        <v>33</v>
      </c>
      <c r="F9" s="319" t="s">
        <v>418</v>
      </c>
      <c r="G9" s="21" t="s">
        <v>36</v>
      </c>
      <c r="H9" s="21" t="s">
        <v>34</v>
      </c>
      <c r="I9" s="21" t="s">
        <v>35</v>
      </c>
      <c r="J9" s="21" t="s">
        <v>416</v>
      </c>
    </row>
    <row r="10" spans="2:10" x14ac:dyDescent="0.2">
      <c r="B10" s="406">
        <v>2000</v>
      </c>
      <c r="C10" s="401"/>
      <c r="D10" s="401"/>
      <c r="E10" s="401"/>
      <c r="F10" s="401"/>
      <c r="G10" s="401"/>
      <c r="H10" s="401"/>
      <c r="I10" s="401"/>
      <c r="J10" s="401"/>
    </row>
    <row r="11" spans="2:10" x14ac:dyDescent="0.2">
      <c r="B11" s="406">
        <v>2001</v>
      </c>
      <c r="C11" s="401"/>
      <c r="D11" s="401"/>
      <c r="E11" s="401"/>
      <c r="F11" s="401"/>
      <c r="G11" s="401"/>
      <c r="H11" s="401"/>
      <c r="I11" s="401"/>
      <c r="J11" s="401"/>
    </row>
    <row r="12" spans="2:10" x14ac:dyDescent="0.2">
      <c r="B12" s="406">
        <v>2002</v>
      </c>
      <c r="C12" s="401"/>
      <c r="D12" s="401"/>
      <c r="E12" s="401"/>
      <c r="F12" s="401"/>
      <c r="G12" s="401"/>
      <c r="H12" s="401"/>
      <c r="I12" s="401"/>
      <c r="J12" s="401"/>
    </row>
    <row r="13" spans="2:10" x14ac:dyDescent="0.2">
      <c r="B13" s="406">
        <v>2003</v>
      </c>
      <c r="C13" s="401"/>
      <c r="D13" s="401"/>
      <c r="E13" s="401"/>
      <c r="F13" s="401"/>
      <c r="G13" s="401"/>
      <c r="H13" s="401"/>
      <c r="I13" s="401"/>
      <c r="J13" s="401"/>
    </row>
    <row r="14" spans="2:10" x14ac:dyDescent="0.2">
      <c r="B14" s="406">
        <v>2004</v>
      </c>
      <c r="C14" s="401"/>
      <c r="D14" s="401"/>
      <c r="E14" s="401"/>
      <c r="F14" s="401"/>
      <c r="G14" s="401"/>
      <c r="H14" s="401"/>
      <c r="I14" s="401"/>
      <c r="J14" s="401"/>
    </row>
    <row r="15" spans="2:10" x14ac:dyDescent="0.2">
      <c r="B15" s="406">
        <v>2005</v>
      </c>
      <c r="C15" s="401"/>
      <c r="D15" s="401"/>
      <c r="E15" s="401"/>
      <c r="F15" s="401"/>
      <c r="G15" s="401"/>
      <c r="H15" s="401"/>
      <c r="I15" s="401"/>
      <c r="J15" s="401"/>
    </row>
    <row r="16" spans="2:10" x14ac:dyDescent="0.2">
      <c r="B16" s="406">
        <v>2006</v>
      </c>
      <c r="C16" s="401"/>
      <c r="D16" s="401"/>
      <c r="E16" s="401"/>
      <c r="F16" s="401"/>
      <c r="G16" s="401"/>
      <c r="H16" s="401"/>
      <c r="I16" s="401"/>
      <c r="J16" s="401"/>
    </row>
    <row r="17" spans="2:10" x14ac:dyDescent="0.2">
      <c r="B17" s="406">
        <v>2007</v>
      </c>
      <c r="C17" s="401"/>
      <c r="D17" s="401"/>
      <c r="E17" s="401"/>
      <c r="F17" s="401"/>
      <c r="G17" s="401"/>
      <c r="H17" s="401"/>
      <c r="I17" s="401"/>
      <c r="J17" s="401"/>
    </row>
    <row r="18" spans="2:10" x14ac:dyDescent="0.2">
      <c r="B18" s="406">
        <v>2008</v>
      </c>
      <c r="C18" s="401"/>
      <c r="D18" s="401"/>
      <c r="E18" s="401"/>
      <c r="F18" s="401"/>
      <c r="G18" s="401"/>
      <c r="H18" s="401"/>
      <c r="I18" s="401"/>
      <c r="J18" s="401"/>
    </row>
    <row r="19" spans="2:10" x14ac:dyDescent="0.2">
      <c r="B19" s="406">
        <v>2009</v>
      </c>
      <c r="C19" s="401"/>
      <c r="D19" s="401"/>
      <c r="E19" s="401"/>
      <c r="F19" s="401"/>
      <c r="G19" s="401"/>
      <c r="H19" s="401"/>
      <c r="I19" s="401"/>
      <c r="J19" s="401"/>
    </row>
    <row r="20" spans="2:10" x14ac:dyDescent="0.2">
      <c r="B20" s="406">
        <v>2010</v>
      </c>
      <c r="C20" s="401"/>
      <c r="D20" s="401"/>
      <c r="E20" s="401"/>
      <c r="F20" s="401"/>
      <c r="G20" s="401"/>
      <c r="H20" s="401"/>
      <c r="I20" s="401"/>
      <c r="J20" s="401"/>
    </row>
    <row r="21" spans="2:10" x14ac:dyDescent="0.2">
      <c r="B21" s="406">
        <v>2011</v>
      </c>
      <c r="C21" s="401"/>
      <c r="D21" s="401"/>
      <c r="E21" s="401"/>
      <c r="F21" s="401"/>
      <c r="G21" s="401"/>
      <c r="H21" s="401"/>
      <c r="I21" s="401"/>
      <c r="J21" s="401"/>
    </row>
    <row r="22" spans="2:10" x14ac:dyDescent="0.2">
      <c r="B22" s="406">
        <v>2012</v>
      </c>
      <c r="C22" s="401"/>
      <c r="D22" s="401"/>
      <c r="E22" s="401"/>
      <c r="F22" s="401"/>
      <c r="G22" s="401"/>
      <c r="H22" s="401"/>
      <c r="I22" s="401"/>
      <c r="J22" s="401"/>
    </row>
    <row r="23" spans="2:10" x14ac:dyDescent="0.2">
      <c r="B23" s="406">
        <v>2013</v>
      </c>
      <c r="C23" s="401"/>
      <c r="D23" s="401"/>
      <c r="E23" s="401"/>
      <c r="F23" s="401"/>
      <c r="G23" s="401"/>
      <c r="H23" s="401"/>
      <c r="I23" s="401"/>
      <c r="J23" s="401"/>
    </row>
    <row r="24" spans="2:10" x14ac:dyDescent="0.2">
      <c r="B24" s="406">
        <v>2014</v>
      </c>
      <c r="C24" s="401"/>
      <c r="D24" s="401"/>
      <c r="E24" s="401"/>
      <c r="F24" s="401"/>
      <c r="G24" s="401"/>
      <c r="H24" s="401"/>
      <c r="I24" s="401"/>
      <c r="J24" s="401"/>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37</v>
      </c>
      <c r="C1" s="43"/>
      <c r="D1" s="43"/>
      <c r="E1" s="43"/>
      <c r="F1" s="43"/>
      <c r="G1" s="43"/>
      <c r="H1" s="43"/>
      <c r="I1" s="43"/>
      <c r="J1" s="43"/>
    </row>
    <row r="2" spans="2:10" s="10" customFormat="1" ht="13.2" x14ac:dyDescent="0.25">
      <c r="B2" s="425" t="str">
        <f>'FormsList&amp;FilerInfo'!B2</f>
        <v>Marin Clean Energy</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69</v>
      </c>
      <c r="C5" s="41"/>
      <c r="D5" s="42"/>
      <c r="E5" s="42"/>
      <c r="F5" s="42"/>
      <c r="G5" s="42"/>
      <c r="H5" s="42"/>
      <c r="I5" s="42"/>
      <c r="J5" s="42"/>
    </row>
    <row r="6" spans="2:10" ht="13.5" customHeight="1" x14ac:dyDescent="0.25">
      <c r="B6" s="13" t="s">
        <v>408</v>
      </c>
      <c r="C6" s="13"/>
      <c r="D6" s="14"/>
      <c r="E6" s="14"/>
      <c r="F6" s="14"/>
      <c r="G6" s="14"/>
      <c r="H6" s="14"/>
      <c r="I6" s="14"/>
      <c r="J6" s="1"/>
    </row>
    <row r="7" spans="2:10" ht="13.5" customHeight="1" x14ac:dyDescent="0.25">
      <c r="B7" s="13"/>
      <c r="C7" s="13"/>
      <c r="D7" s="14"/>
      <c r="E7" s="14"/>
      <c r="F7" s="14"/>
      <c r="G7" s="14"/>
      <c r="H7" s="14"/>
      <c r="I7" s="14"/>
      <c r="J7" s="1"/>
    </row>
    <row r="8" spans="2:10" ht="21.75" customHeight="1" x14ac:dyDescent="0.25">
      <c r="B8" s="9"/>
      <c r="C8" s="570" t="str">
        <f>+'Form 1.3'!C7</f>
        <v>(Modify categories below to be consistent with sectors or classes reported on Form 1.1)</v>
      </c>
      <c r="D8" s="570"/>
      <c r="E8" s="570"/>
      <c r="F8" s="570"/>
      <c r="G8" s="570"/>
      <c r="H8" s="570"/>
      <c r="I8" s="570"/>
      <c r="J8" s="570"/>
    </row>
    <row r="9" spans="2:10" ht="60.75" customHeight="1" x14ac:dyDescent="0.2">
      <c r="B9" s="21" t="s">
        <v>13</v>
      </c>
      <c r="C9" s="319" t="s">
        <v>407</v>
      </c>
      <c r="D9" s="319" t="s">
        <v>100</v>
      </c>
      <c r="E9" s="319" t="s">
        <v>319</v>
      </c>
      <c r="F9" s="319" t="s">
        <v>320</v>
      </c>
      <c r="G9" s="319" t="s">
        <v>176</v>
      </c>
      <c r="H9" s="319" t="s">
        <v>321</v>
      </c>
      <c r="I9" s="319" t="s">
        <v>322</v>
      </c>
      <c r="J9" s="319" t="s">
        <v>23</v>
      </c>
    </row>
    <row r="10" spans="2:10" x14ac:dyDescent="0.2">
      <c r="B10" s="406">
        <v>2000</v>
      </c>
      <c r="C10" s="403"/>
      <c r="D10" s="401"/>
      <c r="E10" s="401"/>
      <c r="F10" s="401"/>
      <c r="G10" s="401"/>
      <c r="H10" s="401"/>
      <c r="I10" s="401"/>
      <c r="J10" s="401"/>
    </row>
    <row r="11" spans="2:10" ht="11.25" customHeight="1" x14ac:dyDescent="0.2">
      <c r="B11" s="406">
        <v>2001</v>
      </c>
      <c r="C11" s="403"/>
      <c r="D11" s="401"/>
      <c r="E11" s="401"/>
      <c r="F11" s="401"/>
      <c r="G11" s="401"/>
      <c r="H11" s="401"/>
      <c r="I11" s="401"/>
      <c r="J11" s="401"/>
    </row>
    <row r="12" spans="2:10" x14ac:dyDescent="0.2">
      <c r="B12" s="406">
        <v>2002</v>
      </c>
      <c r="C12" s="403"/>
      <c r="D12" s="401"/>
      <c r="E12" s="401"/>
      <c r="F12" s="401"/>
      <c r="G12" s="401"/>
      <c r="H12" s="401"/>
      <c r="I12" s="401"/>
      <c r="J12" s="401"/>
    </row>
    <row r="13" spans="2:10" x14ac:dyDescent="0.2">
      <c r="B13" s="406">
        <v>2003</v>
      </c>
      <c r="C13" s="403"/>
      <c r="D13" s="401"/>
      <c r="E13" s="401"/>
      <c r="F13" s="401"/>
      <c r="G13" s="401"/>
      <c r="H13" s="401"/>
      <c r="I13" s="401"/>
      <c r="J13" s="401"/>
    </row>
    <row r="14" spans="2:10" x14ac:dyDescent="0.2">
      <c r="B14" s="406">
        <v>2004</v>
      </c>
      <c r="C14" s="403"/>
      <c r="D14" s="401"/>
      <c r="E14" s="401"/>
      <c r="F14" s="401"/>
      <c r="G14" s="401"/>
      <c r="H14" s="401"/>
      <c r="I14" s="401"/>
      <c r="J14" s="401"/>
    </row>
    <row r="15" spans="2:10" x14ac:dyDescent="0.2">
      <c r="B15" s="406">
        <v>2005</v>
      </c>
      <c r="C15" s="403"/>
      <c r="D15" s="401"/>
      <c r="E15" s="401"/>
      <c r="F15" s="401"/>
      <c r="G15" s="401"/>
      <c r="H15" s="401"/>
      <c r="I15" s="401"/>
      <c r="J15" s="401"/>
    </row>
    <row r="16" spans="2:10" x14ac:dyDescent="0.2">
      <c r="B16" s="406">
        <v>2006</v>
      </c>
      <c r="C16" s="403"/>
      <c r="D16" s="401"/>
      <c r="E16" s="401"/>
      <c r="F16" s="401"/>
      <c r="G16" s="401"/>
      <c r="H16" s="401"/>
      <c r="I16" s="401"/>
      <c r="J16" s="401"/>
    </row>
    <row r="17" spans="2:10" x14ac:dyDescent="0.2">
      <c r="B17" s="406">
        <v>2007</v>
      </c>
      <c r="C17" s="403"/>
      <c r="D17" s="401"/>
      <c r="E17" s="401"/>
      <c r="F17" s="401"/>
      <c r="G17" s="401"/>
      <c r="H17" s="401"/>
      <c r="I17" s="401"/>
      <c r="J17" s="401"/>
    </row>
    <row r="18" spans="2:10" ht="11.25" customHeight="1" x14ac:dyDescent="0.2">
      <c r="B18" s="406">
        <v>2008</v>
      </c>
      <c r="C18" s="403"/>
      <c r="D18" s="401"/>
      <c r="E18" s="401"/>
      <c r="F18" s="401"/>
      <c r="G18" s="401"/>
      <c r="H18" s="401"/>
      <c r="I18" s="401"/>
      <c r="J18" s="401"/>
    </row>
    <row r="19" spans="2:10" x14ac:dyDescent="0.2">
      <c r="B19" s="406">
        <v>2009</v>
      </c>
      <c r="C19" s="403"/>
      <c r="D19" s="401"/>
      <c r="E19" s="401"/>
      <c r="F19" s="401"/>
      <c r="G19" s="401"/>
      <c r="H19" s="401"/>
      <c r="I19" s="401"/>
      <c r="J19" s="401"/>
    </row>
    <row r="20" spans="2:10" x14ac:dyDescent="0.2">
      <c r="B20" s="406">
        <v>2010</v>
      </c>
      <c r="C20" s="403"/>
      <c r="D20" s="401"/>
      <c r="E20" s="401"/>
      <c r="F20" s="401"/>
      <c r="G20" s="401"/>
      <c r="H20" s="401"/>
      <c r="I20" s="401"/>
      <c r="J20" s="401"/>
    </row>
    <row r="21" spans="2:10" x14ac:dyDescent="0.2">
      <c r="B21" s="406">
        <v>2011</v>
      </c>
      <c r="C21" s="403"/>
      <c r="D21" s="401"/>
      <c r="E21" s="401"/>
      <c r="F21" s="401"/>
      <c r="G21" s="401"/>
      <c r="H21" s="401"/>
      <c r="I21" s="401"/>
      <c r="J21" s="401"/>
    </row>
    <row r="22" spans="2:10" x14ac:dyDescent="0.2">
      <c r="B22" s="406">
        <v>2012</v>
      </c>
      <c r="C22" s="403"/>
      <c r="D22" s="401"/>
      <c r="E22" s="401"/>
      <c r="F22" s="401"/>
      <c r="G22" s="401"/>
      <c r="H22" s="401"/>
      <c r="I22" s="401"/>
      <c r="J22" s="401"/>
    </row>
    <row r="23" spans="2:10" x14ac:dyDescent="0.2">
      <c r="B23" s="406">
        <v>2013</v>
      </c>
      <c r="C23" s="403"/>
      <c r="D23" s="401"/>
      <c r="E23" s="401"/>
      <c r="F23" s="401"/>
      <c r="G23" s="401"/>
      <c r="H23" s="401"/>
      <c r="I23" s="401"/>
      <c r="J23" s="401"/>
    </row>
    <row r="24" spans="2:10" x14ac:dyDescent="0.2">
      <c r="B24" s="406">
        <v>2014</v>
      </c>
      <c r="C24" s="403"/>
      <c r="D24" s="401"/>
      <c r="E24" s="401"/>
      <c r="F24" s="401"/>
      <c r="G24" s="401"/>
      <c r="H24" s="401"/>
      <c r="I24" s="401"/>
      <c r="J24" s="401"/>
    </row>
    <row r="25" spans="2:10" x14ac:dyDescent="0.2">
      <c r="B25" s="8">
        <v>2015</v>
      </c>
      <c r="C25" s="8"/>
      <c r="D25" s="389"/>
      <c r="E25" s="389"/>
      <c r="F25" s="389"/>
      <c r="G25" s="389"/>
      <c r="H25" s="389"/>
      <c r="I25" s="389"/>
      <c r="J25" s="389"/>
    </row>
    <row r="26" spans="2:10" x14ac:dyDescent="0.2">
      <c r="B26" s="8">
        <v>2016</v>
      </c>
      <c r="C26" s="8"/>
      <c r="D26" s="389"/>
      <c r="E26" s="389"/>
      <c r="F26" s="389"/>
      <c r="G26" s="389"/>
      <c r="H26" s="389"/>
      <c r="I26" s="389"/>
      <c r="J26" s="389"/>
    </row>
    <row r="27" spans="2:10" x14ac:dyDescent="0.2">
      <c r="B27" s="8">
        <v>2017</v>
      </c>
      <c r="C27" s="8"/>
      <c r="D27" s="389"/>
      <c r="E27" s="389"/>
      <c r="F27" s="389"/>
      <c r="G27" s="389"/>
      <c r="H27" s="389"/>
      <c r="I27" s="389"/>
      <c r="J27" s="389"/>
    </row>
    <row r="28" spans="2:10" x14ac:dyDescent="0.2">
      <c r="B28" s="3">
        <v>2018</v>
      </c>
      <c r="C28" s="3"/>
      <c r="D28" s="360"/>
      <c r="E28" s="360"/>
      <c r="F28" s="360"/>
      <c r="G28" s="360"/>
      <c r="H28" s="360"/>
      <c r="I28" s="360"/>
      <c r="J28" s="360"/>
    </row>
    <row r="29" spans="2:10" x14ac:dyDescent="0.2">
      <c r="B29" s="8">
        <v>2019</v>
      </c>
      <c r="C29" s="8"/>
      <c r="D29" s="389"/>
      <c r="E29" s="389"/>
      <c r="F29" s="389"/>
      <c r="G29" s="389"/>
      <c r="H29" s="389"/>
      <c r="I29" s="389"/>
      <c r="J29" s="389"/>
    </row>
    <row r="30" spans="2:10" x14ac:dyDescent="0.2">
      <c r="B30" s="8">
        <v>2020</v>
      </c>
      <c r="C30" s="8"/>
      <c r="D30" s="389"/>
      <c r="E30" s="389"/>
      <c r="F30" s="389"/>
      <c r="G30" s="389"/>
      <c r="H30" s="389"/>
      <c r="I30" s="389"/>
      <c r="J30" s="389"/>
    </row>
    <row r="31" spans="2:10" x14ac:dyDescent="0.2">
      <c r="B31" s="8">
        <v>2021</v>
      </c>
      <c r="C31" s="8"/>
      <c r="D31" s="389"/>
      <c r="E31" s="389"/>
      <c r="F31" s="389"/>
      <c r="G31" s="389"/>
      <c r="H31" s="389"/>
      <c r="I31" s="389"/>
      <c r="J31" s="389"/>
    </row>
    <row r="32" spans="2:10" x14ac:dyDescent="0.2">
      <c r="B32" s="3">
        <v>2022</v>
      </c>
      <c r="C32" s="3"/>
      <c r="D32" s="360"/>
      <c r="E32" s="360"/>
      <c r="F32" s="360"/>
      <c r="G32" s="360"/>
      <c r="H32" s="360"/>
      <c r="I32" s="360"/>
      <c r="J32" s="360"/>
    </row>
    <row r="33" spans="2:10" x14ac:dyDescent="0.2">
      <c r="B33" s="8">
        <v>2023</v>
      </c>
      <c r="C33" s="8"/>
      <c r="D33" s="389"/>
      <c r="E33" s="389"/>
      <c r="F33" s="389"/>
      <c r="G33" s="389"/>
      <c r="H33" s="389"/>
      <c r="I33" s="389"/>
      <c r="J33" s="389"/>
    </row>
    <row r="34" spans="2:10" x14ac:dyDescent="0.2">
      <c r="B34" s="3">
        <v>2024</v>
      </c>
      <c r="C34" s="3"/>
      <c r="D34" s="360"/>
      <c r="E34" s="360"/>
      <c r="F34" s="360"/>
      <c r="G34" s="360"/>
      <c r="H34" s="360"/>
      <c r="I34" s="360"/>
      <c r="J34" s="360"/>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562" t="s">
        <v>87</v>
      </c>
      <c r="C1" s="562"/>
      <c r="D1" s="562"/>
      <c r="E1" s="562"/>
      <c r="F1" s="562"/>
      <c r="G1" s="562"/>
      <c r="H1" s="562"/>
      <c r="I1" s="562"/>
      <c r="J1" s="562"/>
    </row>
    <row r="2" spans="2:10" ht="13.2" x14ac:dyDescent="0.25">
      <c r="B2" s="51" t="str">
        <f>CoName</f>
        <v>Marin Clean Energy</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62</v>
      </c>
      <c r="C5" s="53"/>
      <c r="D5" s="53"/>
      <c r="E5" s="53"/>
      <c r="F5" s="53"/>
      <c r="G5" s="53"/>
      <c r="H5" s="53"/>
      <c r="I5" s="53"/>
      <c r="J5" s="54"/>
    </row>
    <row r="6" spans="2:10" s="44" customFormat="1" ht="15.6" x14ac:dyDescent="0.3">
      <c r="B6" s="53"/>
      <c r="C6" s="53"/>
      <c r="D6" s="53"/>
      <c r="E6" s="53"/>
      <c r="F6" s="426" t="str">
        <f>'FormsList&amp;FilerInfo'!B2</f>
        <v>Marin Clean Energy</v>
      </c>
      <c r="G6" s="53"/>
      <c r="H6" s="53"/>
      <c r="I6" s="53"/>
      <c r="J6" s="54"/>
    </row>
    <row r="7" spans="2:10" ht="22.5" customHeight="1" x14ac:dyDescent="0.2">
      <c r="B7" s="565" t="str">
        <f>+'Form 1.3'!C7</f>
        <v>(Modify categories below to be consistent with sectors or classes reported on Form 1.1)</v>
      </c>
      <c r="C7" s="565"/>
      <c r="D7" s="565"/>
      <c r="E7" s="565"/>
      <c r="F7" s="565"/>
      <c r="G7" s="565"/>
      <c r="H7" s="565"/>
      <c r="I7" s="565"/>
      <c r="J7" s="565"/>
    </row>
    <row r="8" spans="2:10" x14ac:dyDescent="0.2">
      <c r="B8" s="48"/>
      <c r="C8" s="50" t="s">
        <v>57</v>
      </c>
      <c r="D8" s="46"/>
      <c r="E8" s="46"/>
      <c r="F8" s="46"/>
      <c r="G8" s="46"/>
      <c r="H8" s="46"/>
      <c r="I8" s="47"/>
      <c r="J8" s="571" t="s">
        <v>59</v>
      </c>
    </row>
    <row r="9" spans="2:10" x14ac:dyDescent="0.2">
      <c r="B9" s="49" t="s">
        <v>13</v>
      </c>
      <c r="C9" s="359" t="s">
        <v>100</v>
      </c>
      <c r="D9" s="359" t="s">
        <v>319</v>
      </c>
      <c r="E9" s="359" t="s">
        <v>320</v>
      </c>
      <c r="F9" s="359" t="s">
        <v>176</v>
      </c>
      <c r="G9" s="359" t="s">
        <v>321</v>
      </c>
      <c r="H9" s="359" t="s">
        <v>322</v>
      </c>
      <c r="I9" s="373" t="s">
        <v>23</v>
      </c>
      <c r="J9" s="572"/>
    </row>
    <row r="10" spans="2:10" x14ac:dyDescent="0.2">
      <c r="B10" s="406">
        <v>2000</v>
      </c>
      <c r="C10" s="401"/>
      <c r="D10" s="401"/>
      <c r="E10" s="401"/>
      <c r="F10" s="401"/>
      <c r="G10" s="401"/>
      <c r="H10" s="401"/>
      <c r="I10" s="401"/>
      <c r="J10" s="401"/>
    </row>
    <row r="11" spans="2:10" x14ac:dyDescent="0.2">
      <c r="B11" s="406">
        <v>2001</v>
      </c>
      <c r="C11" s="401"/>
      <c r="D11" s="401"/>
      <c r="E11" s="401"/>
      <c r="F11" s="401"/>
      <c r="G11" s="401"/>
      <c r="H11" s="401"/>
      <c r="I11" s="401"/>
      <c r="J11" s="401"/>
    </row>
    <row r="12" spans="2:10" x14ac:dyDescent="0.2">
      <c r="B12" s="406">
        <v>2002</v>
      </c>
      <c r="C12" s="401"/>
      <c r="D12" s="401"/>
      <c r="E12" s="401"/>
      <c r="F12" s="401"/>
      <c r="G12" s="401"/>
      <c r="H12" s="401"/>
      <c r="I12" s="401"/>
      <c r="J12" s="401"/>
    </row>
    <row r="13" spans="2:10" x14ac:dyDescent="0.2">
      <c r="B13" s="406">
        <v>2003</v>
      </c>
      <c r="C13" s="401"/>
      <c r="D13" s="401"/>
      <c r="E13" s="401"/>
      <c r="F13" s="401"/>
      <c r="G13" s="401"/>
      <c r="H13" s="401"/>
      <c r="I13" s="401"/>
      <c r="J13" s="401"/>
    </row>
    <row r="14" spans="2:10" x14ac:dyDescent="0.2">
      <c r="B14" s="406">
        <v>2004</v>
      </c>
      <c r="C14" s="401"/>
      <c r="D14" s="401"/>
      <c r="E14" s="401"/>
      <c r="F14" s="401"/>
      <c r="G14" s="401"/>
      <c r="H14" s="401"/>
      <c r="I14" s="401"/>
      <c r="J14" s="401"/>
    </row>
    <row r="15" spans="2:10" x14ac:dyDescent="0.2">
      <c r="B15" s="406">
        <v>2005</v>
      </c>
      <c r="C15" s="401"/>
      <c r="D15" s="401"/>
      <c r="E15" s="401"/>
      <c r="F15" s="401"/>
      <c r="G15" s="401"/>
      <c r="H15" s="401"/>
      <c r="I15" s="401"/>
      <c r="J15" s="401"/>
    </row>
    <row r="16" spans="2:10" x14ac:dyDescent="0.2">
      <c r="B16" s="406">
        <v>2006</v>
      </c>
      <c r="C16" s="401"/>
      <c r="D16" s="401"/>
      <c r="E16" s="401"/>
      <c r="F16" s="401"/>
      <c r="G16" s="401"/>
      <c r="H16" s="401"/>
      <c r="I16" s="401"/>
      <c r="J16" s="401"/>
    </row>
    <row r="17" spans="2:10" x14ac:dyDescent="0.2">
      <c r="B17" s="406">
        <v>2007</v>
      </c>
      <c r="C17" s="401"/>
      <c r="D17" s="401"/>
      <c r="E17" s="401"/>
      <c r="F17" s="401"/>
      <c r="G17" s="401"/>
      <c r="H17" s="401"/>
      <c r="I17" s="401"/>
      <c r="J17" s="401"/>
    </row>
    <row r="18" spans="2:10" x14ac:dyDescent="0.2">
      <c r="B18" s="406">
        <v>2008</v>
      </c>
      <c r="C18" s="401"/>
      <c r="D18" s="401"/>
      <c r="E18" s="401"/>
      <c r="F18" s="401"/>
      <c r="G18" s="401"/>
      <c r="H18" s="401"/>
      <c r="I18" s="401"/>
      <c r="J18" s="401"/>
    </row>
    <row r="19" spans="2:10" x14ac:dyDescent="0.2">
      <c r="B19" s="406">
        <v>2009</v>
      </c>
      <c r="C19" s="401"/>
      <c r="D19" s="401"/>
      <c r="E19" s="401"/>
      <c r="F19" s="401"/>
      <c r="G19" s="401"/>
      <c r="H19" s="401"/>
      <c r="I19" s="401"/>
      <c r="J19" s="401"/>
    </row>
    <row r="20" spans="2:10" x14ac:dyDescent="0.2">
      <c r="B20" s="406">
        <v>2010</v>
      </c>
      <c r="C20" s="401"/>
      <c r="D20" s="401"/>
      <c r="E20" s="401"/>
      <c r="F20" s="401"/>
      <c r="G20" s="401"/>
      <c r="H20" s="401"/>
      <c r="I20" s="401"/>
      <c r="J20" s="401"/>
    </row>
    <row r="21" spans="2:10" x14ac:dyDescent="0.2">
      <c r="B21" s="406">
        <v>2011</v>
      </c>
      <c r="C21" s="401"/>
      <c r="D21" s="401"/>
      <c r="E21" s="401"/>
      <c r="F21" s="401"/>
      <c r="G21" s="401"/>
      <c r="H21" s="401"/>
      <c r="I21" s="401"/>
      <c r="J21" s="401"/>
    </row>
    <row r="22" spans="2:10" x14ac:dyDescent="0.2">
      <c r="B22" s="406">
        <v>2012</v>
      </c>
      <c r="C22" s="401"/>
      <c r="D22" s="401"/>
      <c r="E22" s="401"/>
      <c r="F22" s="401"/>
      <c r="G22" s="401"/>
      <c r="H22" s="401"/>
      <c r="I22" s="401"/>
      <c r="J22" s="401"/>
    </row>
    <row r="23" spans="2:10" x14ac:dyDescent="0.2">
      <c r="B23" s="406">
        <v>2013</v>
      </c>
      <c r="C23" s="401"/>
      <c r="D23" s="401"/>
      <c r="E23" s="401"/>
      <c r="F23" s="401"/>
      <c r="G23" s="401"/>
      <c r="H23" s="401"/>
      <c r="I23" s="401"/>
      <c r="J23" s="401"/>
    </row>
    <row r="24" spans="2:10" x14ac:dyDescent="0.2">
      <c r="B24" s="406">
        <v>2014</v>
      </c>
      <c r="C24" s="401"/>
      <c r="D24" s="401"/>
      <c r="E24" s="401"/>
      <c r="F24" s="401"/>
      <c r="G24" s="401"/>
      <c r="H24" s="401"/>
      <c r="I24" s="401"/>
      <c r="J24" s="401"/>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7"/>
      <c r="D36" s="407"/>
      <c r="E36" s="407"/>
      <c r="F36" s="407"/>
      <c r="G36" s="407"/>
      <c r="H36" s="407"/>
      <c r="I36" s="407"/>
      <c r="J36" s="407"/>
    </row>
    <row r="37" spans="2:11" x14ac:dyDescent="0.2">
      <c r="B37" s="3">
        <v>2027</v>
      </c>
      <c r="C37" s="4"/>
      <c r="D37" s="4"/>
      <c r="E37" s="4"/>
      <c r="F37" s="4"/>
      <c r="G37" s="4"/>
      <c r="H37" s="4"/>
      <c r="I37" s="4"/>
      <c r="J37" s="4"/>
    </row>
    <row r="38" spans="2:11" x14ac:dyDescent="0.2">
      <c r="B38" s="3">
        <v>2028</v>
      </c>
      <c r="C38" s="407"/>
      <c r="D38" s="407"/>
      <c r="E38" s="407"/>
      <c r="F38" s="407"/>
      <c r="G38" s="407"/>
      <c r="H38" s="407"/>
      <c r="I38" s="407"/>
      <c r="J38" s="407"/>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I22" sqref="I22"/>
    </sheetView>
  </sheetViews>
  <sheetFormatPr defaultColWidth="8.7109375" defaultRowHeight="10.199999999999999" x14ac:dyDescent="0.2"/>
  <cols>
    <col min="1" max="1" width="25.140625" style="264" customWidth="1"/>
    <col min="2" max="2" width="108.140625" style="264" customWidth="1"/>
    <col min="3" max="3" width="12.7109375" style="264" customWidth="1"/>
    <col min="4" max="16384" width="8.7109375" style="264"/>
  </cols>
  <sheetData>
    <row r="1" spans="1:6" ht="17.399999999999999" x14ac:dyDescent="0.3">
      <c r="A1" s="434" t="s">
        <v>9</v>
      </c>
      <c r="B1" s="442"/>
      <c r="C1" s="270"/>
      <c r="D1" s="270"/>
      <c r="E1" s="270"/>
      <c r="F1" s="271"/>
    </row>
    <row r="2" spans="1:6" ht="17.25" customHeight="1" x14ac:dyDescent="0.25">
      <c r="A2" s="272" t="s">
        <v>67</v>
      </c>
      <c r="B2" s="268" t="s">
        <v>428</v>
      </c>
      <c r="C2" s="267"/>
      <c r="D2" s="267"/>
      <c r="E2" s="267"/>
      <c r="F2" s="273"/>
    </row>
    <row r="3" spans="1:6" ht="13.2" x14ac:dyDescent="0.25">
      <c r="A3" s="274" t="s">
        <v>68</v>
      </c>
      <c r="B3" s="269">
        <v>42842</v>
      </c>
      <c r="C3" s="267"/>
      <c r="D3" s="267"/>
      <c r="E3" s="267"/>
      <c r="F3" s="273"/>
    </row>
    <row r="4" spans="1:6" ht="15" customHeight="1" x14ac:dyDescent="0.25">
      <c r="A4" s="274" t="s">
        <v>70</v>
      </c>
      <c r="B4" s="269" t="s">
        <v>429</v>
      </c>
      <c r="C4" s="267"/>
      <c r="D4" s="267"/>
      <c r="E4" s="267"/>
      <c r="F4" s="273"/>
    </row>
    <row r="5" spans="1:6" ht="13.2" x14ac:dyDescent="0.25">
      <c r="A5" s="275"/>
      <c r="B5" s="269" t="s">
        <v>433</v>
      </c>
      <c r="C5" s="267"/>
      <c r="D5" s="267"/>
      <c r="E5" s="267"/>
      <c r="F5" s="273"/>
    </row>
    <row r="6" spans="1:6" ht="13.2" x14ac:dyDescent="0.25">
      <c r="A6" s="275"/>
      <c r="B6" s="269" t="s">
        <v>430</v>
      </c>
      <c r="C6" s="267"/>
      <c r="D6" s="267"/>
      <c r="E6" s="267"/>
      <c r="F6" s="273"/>
    </row>
    <row r="7" spans="1:6" ht="13.8" thickBot="1" x14ac:dyDescent="0.3">
      <c r="A7" s="276"/>
      <c r="B7" s="489" t="s">
        <v>431</v>
      </c>
      <c r="C7" s="277"/>
      <c r="D7" s="277"/>
      <c r="E7" s="277"/>
      <c r="F7" s="278"/>
    </row>
    <row r="8" spans="1:6" ht="13.2" x14ac:dyDescent="0.25">
      <c r="A8" s="265"/>
      <c r="B8" s="266"/>
    </row>
    <row r="10" spans="1:6" x14ac:dyDescent="0.2">
      <c r="C10" s="505" t="s">
        <v>287</v>
      </c>
      <c r="D10" s="506"/>
      <c r="E10" s="506"/>
      <c r="F10" s="506"/>
    </row>
    <row r="11" spans="1:6" s="267" customFormat="1" x14ac:dyDescent="0.2">
      <c r="C11" s="263" t="s">
        <v>288</v>
      </c>
      <c r="D11" s="263" t="s">
        <v>289</v>
      </c>
      <c r="E11" s="263" t="s">
        <v>363</v>
      </c>
      <c r="F11" s="263" t="s">
        <v>290</v>
      </c>
    </row>
    <row r="12" spans="1:6" s="267" customFormat="1" x14ac:dyDescent="0.2">
      <c r="A12" s="282" t="s">
        <v>314</v>
      </c>
      <c r="B12" s="279" t="str">
        <f>'Form 1.1a'!B5:K5</f>
        <v>RETAIL SALES OF ELECTRICITY BY CLASS OR SECTOR (GWh) Bundled &amp; Direct Access</v>
      </c>
      <c r="C12" s="280" t="s">
        <v>291</v>
      </c>
      <c r="D12" s="280" t="s">
        <v>291</v>
      </c>
      <c r="E12" s="280"/>
      <c r="F12" s="281"/>
    </row>
    <row r="13" spans="1:6" s="267" customFormat="1" x14ac:dyDescent="0.2">
      <c r="A13" s="282" t="s">
        <v>317</v>
      </c>
      <c r="B13" s="279" t="str">
        <f>'Form 1.1b'!B5:K5</f>
        <v>RETAIL SALES OF ELECTRICITY BY CLASS OR SECTOR (GWh) Bundled Customers</v>
      </c>
      <c r="C13" s="280" t="s">
        <v>291</v>
      </c>
      <c r="D13" s="280" t="s">
        <v>291</v>
      </c>
      <c r="E13" s="280"/>
      <c r="F13" s="281"/>
    </row>
    <row r="14" spans="1:6" s="267" customFormat="1" x14ac:dyDescent="0.2">
      <c r="A14" s="279" t="s">
        <v>0</v>
      </c>
      <c r="B14" s="279" t="str">
        <f>'Form 1.2'!B5:M5</f>
        <v>DISTRIBUTION AREA NET ELECTRICITY FOR GENERATION LOAD (GWh)</v>
      </c>
      <c r="C14" s="280" t="s">
        <v>291</v>
      </c>
      <c r="D14" s="280" t="s">
        <v>291</v>
      </c>
      <c r="E14" s="280"/>
      <c r="F14" s="281"/>
    </row>
    <row r="15" spans="1:6" s="267" customFormat="1" x14ac:dyDescent="0.2">
      <c r="A15" s="279" t="s">
        <v>1</v>
      </c>
      <c r="B15" s="279" t="str">
        <f>+'Form 1.3'!B$5</f>
        <v>LSE COINCIDENT PEAK DEMAND BY SECTOR (Bundled Customers)</v>
      </c>
      <c r="C15" s="280" t="s">
        <v>291</v>
      </c>
      <c r="D15" s="280" t="s">
        <v>291</v>
      </c>
      <c r="E15" s="280"/>
      <c r="F15" s="281"/>
    </row>
    <row r="16" spans="1:6" s="267" customFormat="1" x14ac:dyDescent="0.2">
      <c r="A16" s="279" t="s">
        <v>2</v>
      </c>
      <c r="B16" s="279" t="str">
        <f>+'Form 1.4'!B$4</f>
        <v>DISTRIBUTION AREA COINCIDENT PEAK DEMAND</v>
      </c>
      <c r="C16" s="280" t="s">
        <v>291</v>
      </c>
      <c r="D16" s="280" t="s">
        <v>291</v>
      </c>
      <c r="E16" s="280"/>
      <c r="F16" s="281"/>
    </row>
    <row r="17" spans="1:6" s="267" customFormat="1" x14ac:dyDescent="0.2">
      <c r="A17" s="279" t="s">
        <v>3</v>
      </c>
      <c r="B17" s="279" t="str">
        <f>+'Form 1.5'!B$4</f>
        <v>PEAK DEMAND WEATHER SCENARIOS</v>
      </c>
      <c r="C17" s="280" t="s">
        <v>291</v>
      </c>
      <c r="D17" s="280" t="s">
        <v>291</v>
      </c>
      <c r="E17" s="280"/>
      <c r="F17" s="281"/>
    </row>
    <row r="18" spans="1:6" s="267" customFormat="1" x14ac:dyDescent="0.2">
      <c r="A18" s="282" t="s">
        <v>273</v>
      </c>
      <c r="B18" s="279" t="str">
        <f>'Form 1.6a'!$A$4</f>
        <v>RECORDED LSE HOURLY  LOADS FOR 2015, 2016 and Forecast Loads for 2017</v>
      </c>
      <c r="C18" s="280" t="s">
        <v>291</v>
      </c>
      <c r="D18" s="280" t="s">
        <v>291</v>
      </c>
      <c r="E18" s="280"/>
      <c r="F18" s="281"/>
    </row>
    <row r="19" spans="1:6" s="267" customFormat="1" x14ac:dyDescent="0.2">
      <c r="A19" s="282" t="s">
        <v>274</v>
      </c>
      <c r="B19" s="279" t="s">
        <v>282</v>
      </c>
      <c r="C19" s="280" t="s">
        <v>291</v>
      </c>
      <c r="D19" s="280" t="s">
        <v>291</v>
      </c>
      <c r="E19" s="280"/>
      <c r="F19" s="281"/>
    </row>
    <row r="20" spans="1:6" s="267" customFormat="1" x14ac:dyDescent="0.2">
      <c r="A20" s="282" t="s">
        <v>353</v>
      </c>
      <c r="B20" s="282" t="s">
        <v>367</v>
      </c>
      <c r="C20" s="280" t="s">
        <v>291</v>
      </c>
      <c r="D20" s="280" t="s">
        <v>291</v>
      </c>
      <c r="E20" s="280"/>
      <c r="F20" s="281"/>
    </row>
    <row r="21" spans="1:6" s="267" customFormat="1" x14ac:dyDescent="0.2">
      <c r="A21" s="282" t="s">
        <v>414</v>
      </c>
      <c r="B21" s="282" t="s">
        <v>415</v>
      </c>
      <c r="C21" s="280" t="s">
        <v>291</v>
      </c>
      <c r="D21" s="280" t="s">
        <v>291</v>
      </c>
      <c r="E21" s="280"/>
      <c r="F21" s="281"/>
    </row>
    <row r="22" spans="1:6" s="267" customFormat="1" x14ac:dyDescent="0.2">
      <c r="A22" s="279" t="s">
        <v>275</v>
      </c>
      <c r="B22" s="282" t="s">
        <v>306</v>
      </c>
      <c r="C22" s="280" t="s">
        <v>291</v>
      </c>
      <c r="D22" s="280" t="s">
        <v>291</v>
      </c>
      <c r="E22" s="280"/>
      <c r="F22" s="281"/>
    </row>
    <row r="23" spans="1:6" s="267" customFormat="1" x14ac:dyDescent="0.2">
      <c r="A23" s="279" t="s">
        <v>276</v>
      </c>
      <c r="B23" s="282" t="s">
        <v>307</v>
      </c>
      <c r="C23" s="280" t="s">
        <v>291</v>
      </c>
      <c r="D23" s="280" t="s">
        <v>291</v>
      </c>
      <c r="E23" s="280"/>
      <c r="F23" s="281"/>
    </row>
    <row r="24" spans="1:6" s="267" customFormat="1" x14ac:dyDescent="0.2">
      <c r="A24" s="279" t="s">
        <v>293</v>
      </c>
      <c r="B24" s="282" t="s">
        <v>308</v>
      </c>
      <c r="C24" s="280" t="s">
        <v>291</v>
      </c>
      <c r="D24" s="280" t="s">
        <v>291</v>
      </c>
      <c r="E24" s="280"/>
      <c r="F24" s="281"/>
    </row>
    <row r="25" spans="1:6" s="267" customFormat="1" x14ac:dyDescent="0.2">
      <c r="A25" s="282" t="s">
        <v>371</v>
      </c>
      <c r="B25" s="282" t="s">
        <v>372</v>
      </c>
      <c r="C25" s="280" t="s">
        <v>291</v>
      </c>
      <c r="D25" s="280" t="s">
        <v>291</v>
      </c>
      <c r="E25" s="280"/>
      <c r="F25" s="281"/>
    </row>
    <row r="26" spans="1:6" s="267" customFormat="1" x14ac:dyDescent="0.2">
      <c r="A26" s="282" t="s">
        <v>309</v>
      </c>
      <c r="B26" s="279" t="str">
        <f>+'Form 2.1'!B$5</f>
        <v>PLANNING AREA ECONOMIC AND DEMOGRAPHIC ASSUMPTIONS</v>
      </c>
      <c r="C26" s="280" t="s">
        <v>291</v>
      </c>
      <c r="D26" s="280" t="s">
        <v>291</v>
      </c>
      <c r="E26" s="280"/>
      <c r="F26" s="281"/>
    </row>
    <row r="27" spans="1:6" s="267" customFormat="1" x14ac:dyDescent="0.2">
      <c r="A27" s="282" t="s">
        <v>4</v>
      </c>
      <c r="B27" s="279" t="str">
        <f>+'Form 2.2'!B5</f>
        <v>ELECTRICITY RATE FORECAST</v>
      </c>
      <c r="C27" s="280" t="s">
        <v>291</v>
      </c>
      <c r="D27" s="280" t="s">
        <v>291</v>
      </c>
      <c r="E27" s="280"/>
      <c r="F27" s="281"/>
    </row>
    <row r="28" spans="1:6" s="267" customFormat="1" x14ac:dyDescent="0.2">
      <c r="A28" s="282" t="s">
        <v>5</v>
      </c>
      <c r="B28" s="279" t="str">
        <f>+'Form 2.3'!B$5</f>
        <v>CUSTOMER COUNT &amp; OTHER FORECASTING INPUTS</v>
      </c>
      <c r="C28" s="280" t="s">
        <v>291</v>
      </c>
      <c r="D28" s="280" t="s">
        <v>291</v>
      </c>
      <c r="E28" s="280"/>
      <c r="F28" s="281"/>
    </row>
    <row r="29" spans="1:6" s="267" customFormat="1" x14ac:dyDescent="0.2">
      <c r="A29" s="282" t="s">
        <v>361</v>
      </c>
      <c r="B29" s="282" t="s">
        <v>362</v>
      </c>
      <c r="C29" s="280" t="s">
        <v>291</v>
      </c>
      <c r="D29" s="280" t="s">
        <v>291</v>
      </c>
      <c r="E29" s="280"/>
      <c r="F29" s="281"/>
    </row>
    <row r="30" spans="1:6" s="267" customFormat="1" x14ac:dyDescent="0.2">
      <c r="A30" s="279" t="s">
        <v>6</v>
      </c>
      <c r="B30" s="279" t="str">
        <f>'Form 3.3'!A4</f>
        <v>DISTRIBUTED GENERATION - CUMULATIVE INCREMENTAL IMPACTS</v>
      </c>
      <c r="C30" s="280" t="s">
        <v>291</v>
      </c>
      <c r="D30" s="280" t="s">
        <v>291</v>
      </c>
      <c r="E30" s="280"/>
      <c r="F30" s="281"/>
    </row>
    <row r="31" spans="1:6" s="267" customFormat="1" x14ac:dyDescent="0.2">
      <c r="A31" s="279" t="s">
        <v>7</v>
      </c>
      <c r="B31" s="279" t="str">
        <f>+'Form 3.4'!A$4</f>
        <v>DEMAND RESPONSE - CUMULATIVE INCREMENTAL IMPACTS</v>
      </c>
      <c r="C31" s="280" t="s">
        <v>291</v>
      </c>
      <c r="D31" s="280" t="s">
        <v>291</v>
      </c>
      <c r="E31" s="280"/>
      <c r="F31" s="281"/>
    </row>
    <row r="32" spans="1:6" s="267" customFormat="1" x14ac:dyDescent="0.2">
      <c r="A32" s="279" t="s">
        <v>8</v>
      </c>
      <c r="B32" s="279" t="s">
        <v>267</v>
      </c>
      <c r="C32" s="280" t="s">
        <v>291</v>
      </c>
      <c r="D32" s="280" t="s">
        <v>291</v>
      </c>
      <c r="E32" s="280" t="s">
        <v>291</v>
      </c>
      <c r="F32" s="281"/>
    </row>
    <row r="33" spans="1:6" s="267" customFormat="1" x14ac:dyDescent="0.2">
      <c r="A33" s="279" t="s">
        <v>97</v>
      </c>
      <c r="B33" s="279" t="s">
        <v>266</v>
      </c>
      <c r="C33" s="280" t="s">
        <v>291</v>
      </c>
      <c r="D33" s="280" t="s">
        <v>291</v>
      </c>
      <c r="E33" s="280"/>
      <c r="F33" s="281"/>
    </row>
    <row r="34" spans="1:6" s="267" customFormat="1" x14ac:dyDescent="0.2">
      <c r="A34" s="282" t="s">
        <v>365</v>
      </c>
      <c r="B34" s="282" t="s">
        <v>299</v>
      </c>
      <c r="C34" s="280"/>
      <c r="D34" s="280"/>
      <c r="E34" s="280"/>
      <c r="F34" s="397" t="s">
        <v>291</v>
      </c>
    </row>
    <row r="35" spans="1:6" s="267" customFormat="1" x14ac:dyDescent="0.2">
      <c r="A35" s="282" t="s">
        <v>364</v>
      </c>
      <c r="B35" s="282" t="s">
        <v>366</v>
      </c>
      <c r="C35" s="281"/>
      <c r="D35" s="281"/>
      <c r="E35" s="397" t="s">
        <v>291</v>
      </c>
      <c r="F35" s="281"/>
    </row>
    <row r="36" spans="1:6" s="267" customFormat="1" x14ac:dyDescent="0.2">
      <c r="A36" s="282" t="s">
        <v>268</v>
      </c>
      <c r="B36" s="282" t="s">
        <v>277</v>
      </c>
      <c r="C36" s="280" t="s">
        <v>291</v>
      </c>
      <c r="D36" s="281"/>
      <c r="E36" s="281"/>
      <c r="F36" s="281"/>
    </row>
    <row r="37" spans="1:6" s="267" customFormat="1" x14ac:dyDescent="0.2">
      <c r="A37" s="282" t="s">
        <v>390</v>
      </c>
      <c r="B37" s="282" t="s">
        <v>278</v>
      </c>
      <c r="C37" s="281"/>
      <c r="D37" s="280" t="s">
        <v>291</v>
      </c>
      <c r="E37" s="280" t="s">
        <v>291</v>
      </c>
      <c r="F37" s="281"/>
    </row>
    <row r="38" spans="1:6" s="267" customFormat="1" x14ac:dyDescent="0.2">
      <c r="A38" s="282" t="s">
        <v>265</v>
      </c>
      <c r="B38" s="282" t="s">
        <v>269</v>
      </c>
      <c r="C38" s="281"/>
      <c r="D38" s="281"/>
      <c r="E38" s="281"/>
      <c r="F38" s="281" t="s">
        <v>291</v>
      </c>
    </row>
    <row r="39" spans="1:6" s="267" customFormat="1" x14ac:dyDescent="0.2">
      <c r="A39" s="282" t="s">
        <v>270</v>
      </c>
      <c r="B39" s="282" t="s">
        <v>279</v>
      </c>
      <c r="C39" s="280" t="s">
        <v>291</v>
      </c>
      <c r="D39" s="280" t="s">
        <v>291</v>
      </c>
      <c r="E39" s="280"/>
      <c r="F39" s="281"/>
    </row>
    <row r="40" spans="1:6" s="267" customFormat="1" x14ac:dyDescent="0.2">
      <c r="A40" s="282" t="s">
        <v>271</v>
      </c>
      <c r="B40" s="282" t="s">
        <v>280</v>
      </c>
      <c r="C40" s="280" t="s">
        <v>291</v>
      </c>
      <c r="D40" s="280" t="s">
        <v>291</v>
      </c>
      <c r="E40" s="280"/>
      <c r="F40" s="281"/>
    </row>
    <row r="41" spans="1:6" s="267" customFormat="1" x14ac:dyDescent="0.2">
      <c r="A41" s="282" t="s">
        <v>272</v>
      </c>
      <c r="B41" s="282" t="s">
        <v>281</v>
      </c>
      <c r="C41" s="280" t="s">
        <v>291</v>
      </c>
      <c r="D41" s="280" t="s">
        <v>291</v>
      </c>
      <c r="E41" s="280"/>
      <c r="F41" s="281"/>
    </row>
    <row r="42" spans="1:6" s="267" customFormat="1" x14ac:dyDescent="0.2"/>
    <row r="43" spans="1:6" s="267"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0.199999999999999" x14ac:dyDescent="0.2"/>
  <sheetData>
    <row r="1" spans="1:17" ht="15.6" x14ac:dyDescent="0.3">
      <c r="A1" s="516" t="s">
        <v>344</v>
      </c>
      <c r="B1" s="516"/>
      <c r="C1" s="516"/>
      <c r="D1" s="516"/>
      <c r="E1" s="516"/>
      <c r="F1" s="516"/>
      <c r="G1" s="516"/>
      <c r="H1" s="516"/>
      <c r="I1" s="516"/>
      <c r="J1" s="516"/>
      <c r="K1" s="516"/>
      <c r="L1" s="516"/>
      <c r="M1" s="516"/>
      <c r="N1" s="516"/>
      <c r="O1" s="516"/>
      <c r="P1" s="516"/>
      <c r="Q1" s="516"/>
    </row>
    <row r="2" spans="1:17" ht="13.2" x14ac:dyDescent="0.25">
      <c r="A2" s="573" t="str">
        <f>'FormsList&amp;FilerInfo'!B2</f>
        <v>Marin Clean Energy</v>
      </c>
      <c r="B2" s="517"/>
      <c r="C2" s="517"/>
      <c r="D2" s="517"/>
      <c r="E2" s="517"/>
      <c r="F2" s="517"/>
      <c r="G2" s="517"/>
      <c r="H2" s="517"/>
      <c r="I2" s="517"/>
      <c r="J2" s="517"/>
      <c r="K2" s="517"/>
      <c r="L2" s="517"/>
      <c r="M2" s="517"/>
      <c r="N2" s="517"/>
      <c r="O2" s="517"/>
      <c r="P2" s="517"/>
      <c r="Q2" s="517"/>
    </row>
    <row r="3" spans="1:17" ht="13.2" x14ac:dyDescent="0.25">
      <c r="A3" s="18"/>
      <c r="B3" s="18"/>
      <c r="C3" s="18"/>
      <c r="D3" s="18"/>
      <c r="E3" s="18"/>
      <c r="F3" s="18"/>
      <c r="G3" s="18"/>
      <c r="H3" s="18"/>
      <c r="I3" s="18"/>
      <c r="J3" s="18"/>
      <c r="K3" s="18"/>
      <c r="L3" s="18"/>
      <c r="M3" s="18"/>
      <c r="N3" s="18"/>
      <c r="O3" s="18"/>
      <c r="P3" s="18"/>
      <c r="Q3" s="18"/>
    </row>
    <row r="4" spans="1:17" ht="15.6" x14ac:dyDescent="0.3">
      <c r="A4" s="45" t="s">
        <v>359</v>
      </c>
      <c r="B4" s="45"/>
      <c r="C4" s="45"/>
      <c r="D4" s="45"/>
      <c r="E4" s="45"/>
      <c r="F4" s="45"/>
      <c r="G4" s="45"/>
      <c r="H4" s="37"/>
      <c r="I4" s="37"/>
      <c r="J4" s="37"/>
      <c r="K4" s="37"/>
      <c r="L4" s="37"/>
      <c r="M4" s="37"/>
      <c r="N4" s="37"/>
      <c r="O4" s="37"/>
      <c r="P4" s="37"/>
      <c r="Q4" s="37"/>
    </row>
    <row r="5" spans="1:17" ht="13.2" x14ac:dyDescent="0.25">
      <c r="A5" s="377"/>
      <c r="B5" s="9"/>
      <c r="C5" s="9"/>
    </row>
    <row r="6" spans="1:17" ht="11.4" x14ac:dyDescent="0.2">
      <c r="A6" s="378" t="s">
        <v>10</v>
      </c>
      <c r="B6" s="378" t="s">
        <v>345</v>
      </c>
      <c r="C6" s="378"/>
      <c r="D6" s="379">
        <v>2015</v>
      </c>
      <c r="E6" s="379">
        <v>2016</v>
      </c>
      <c r="F6" s="379">
        <v>2017</v>
      </c>
      <c r="G6" s="379">
        <v>2018</v>
      </c>
      <c r="H6" s="379">
        <v>2019</v>
      </c>
      <c r="I6" s="379">
        <v>2020</v>
      </c>
      <c r="J6" s="379">
        <v>2021</v>
      </c>
      <c r="K6" s="379">
        <v>2022</v>
      </c>
      <c r="L6" s="379">
        <v>2023</v>
      </c>
      <c r="M6" s="379">
        <v>2024</v>
      </c>
      <c r="N6" s="379">
        <v>2025</v>
      </c>
      <c r="O6" s="379">
        <v>2026</v>
      </c>
      <c r="P6" s="379">
        <v>2027</v>
      </c>
      <c r="Q6" s="379">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80"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80"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80"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80"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80"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80"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0"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0" t="s">
        <v>301</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7109375" defaultRowHeight="10.199999999999999" x14ac:dyDescent="0.2"/>
  <cols>
    <col min="1" max="1" width="7.28515625" style="328" customWidth="1"/>
    <col min="2" max="2" width="12" style="328" customWidth="1"/>
    <col min="3" max="3" width="11.7109375" style="328" customWidth="1"/>
    <col min="4" max="18" width="7.28515625" style="328" customWidth="1"/>
    <col min="19" max="16384" width="30.7109375" style="328"/>
  </cols>
  <sheetData>
    <row r="1" spans="1:18" s="324" customFormat="1" ht="15.6" x14ac:dyDescent="0.3">
      <c r="A1" s="574" t="s">
        <v>58</v>
      </c>
      <c r="B1" s="574"/>
      <c r="C1" s="574"/>
      <c r="D1" s="574"/>
      <c r="E1" s="574"/>
      <c r="F1" s="574"/>
      <c r="G1" s="574"/>
      <c r="H1" s="574"/>
      <c r="I1" s="574"/>
      <c r="J1" s="574"/>
      <c r="K1" s="574"/>
      <c r="L1" s="574"/>
      <c r="M1" s="574"/>
      <c r="N1" s="574"/>
      <c r="O1" s="574"/>
      <c r="P1" s="574"/>
      <c r="Q1" s="574"/>
      <c r="R1" s="574"/>
    </row>
    <row r="2" spans="1:18" s="325" customFormat="1" ht="13.2" x14ac:dyDescent="0.25">
      <c r="A2" s="575" t="str">
        <f>'FormsList&amp;FilerInfo'!B2</f>
        <v>Marin Clean Energy</v>
      </c>
      <c r="B2" s="576"/>
      <c r="C2" s="576"/>
      <c r="D2" s="576"/>
      <c r="E2" s="576"/>
      <c r="F2" s="576"/>
      <c r="G2" s="576"/>
      <c r="H2" s="576"/>
      <c r="I2" s="576"/>
      <c r="J2" s="576"/>
      <c r="K2" s="576"/>
      <c r="L2" s="576"/>
      <c r="M2" s="576"/>
      <c r="N2" s="576"/>
      <c r="O2" s="576"/>
      <c r="P2" s="576"/>
      <c r="Q2" s="576"/>
      <c r="R2" s="576"/>
    </row>
    <row r="3" spans="1:18" s="325" customFormat="1" ht="13.2" x14ac:dyDescent="0.25">
      <c r="A3" s="392"/>
      <c r="B3" s="392"/>
      <c r="C3" s="392"/>
      <c r="D3" s="392"/>
      <c r="E3" s="392"/>
      <c r="F3" s="392"/>
      <c r="G3" s="392"/>
      <c r="H3" s="392"/>
      <c r="I3" s="392"/>
      <c r="J3" s="392"/>
      <c r="K3" s="392"/>
      <c r="L3" s="392"/>
      <c r="M3" s="392"/>
      <c r="N3" s="392"/>
      <c r="O3" s="392"/>
      <c r="P3" s="392"/>
      <c r="Q3" s="392"/>
      <c r="R3" s="392"/>
    </row>
    <row r="4" spans="1:18" s="324" customFormat="1" ht="15.6" x14ac:dyDescent="0.3">
      <c r="A4" s="326" t="s">
        <v>358</v>
      </c>
      <c r="B4" s="326"/>
      <c r="C4" s="326"/>
      <c r="D4" s="326"/>
      <c r="E4" s="326"/>
      <c r="F4" s="326"/>
    </row>
    <row r="5" spans="1:18" ht="13.2" x14ac:dyDescent="0.25">
      <c r="A5" s="327"/>
      <c r="B5" s="327"/>
      <c r="C5" s="327"/>
      <c r="D5" s="325"/>
    </row>
    <row r="6" spans="1:18" ht="33.75" customHeight="1" x14ac:dyDescent="0.2">
      <c r="A6" s="329" t="s">
        <v>10</v>
      </c>
      <c r="B6" s="329" t="s">
        <v>305</v>
      </c>
      <c r="C6" s="376" t="s">
        <v>345</v>
      </c>
      <c r="D6" s="329"/>
      <c r="E6" s="330">
        <v>2015</v>
      </c>
      <c r="F6" s="330">
        <v>2016</v>
      </c>
      <c r="G6" s="330">
        <v>2017</v>
      </c>
      <c r="H6" s="330">
        <v>2018</v>
      </c>
      <c r="I6" s="330">
        <v>2019</v>
      </c>
      <c r="J6" s="330">
        <v>2020</v>
      </c>
      <c r="K6" s="330">
        <v>2021</v>
      </c>
      <c r="L6" s="330">
        <v>2022</v>
      </c>
      <c r="M6" s="330">
        <v>2023</v>
      </c>
      <c r="N6" s="330">
        <v>2024</v>
      </c>
      <c r="O6" s="330">
        <v>2025</v>
      </c>
      <c r="P6" s="330">
        <v>2026</v>
      </c>
      <c r="Q6" s="330">
        <v>2027</v>
      </c>
      <c r="R6" s="330">
        <v>2028</v>
      </c>
    </row>
    <row r="7" spans="1:18" x14ac:dyDescent="0.2">
      <c r="A7" s="331"/>
      <c r="B7" s="331"/>
      <c r="C7" s="331"/>
      <c r="D7" s="332" t="s">
        <v>46</v>
      </c>
      <c r="E7" s="333"/>
      <c r="F7" s="333"/>
      <c r="G7" s="333"/>
      <c r="H7" s="333"/>
      <c r="I7" s="333"/>
      <c r="J7" s="333"/>
      <c r="K7" s="333"/>
      <c r="L7" s="333"/>
      <c r="M7" s="333"/>
      <c r="N7" s="333"/>
      <c r="O7" s="333"/>
      <c r="P7" s="333"/>
      <c r="Q7" s="333"/>
      <c r="R7" s="333"/>
    </row>
    <row r="8" spans="1:18" x14ac:dyDescent="0.2">
      <c r="A8" s="331"/>
      <c r="B8" s="331"/>
      <c r="C8" s="331"/>
      <c r="D8" s="332" t="s">
        <v>45</v>
      </c>
      <c r="E8" s="333"/>
      <c r="F8" s="333"/>
      <c r="G8" s="333"/>
      <c r="H8" s="333"/>
      <c r="I8" s="333"/>
      <c r="J8" s="333"/>
      <c r="K8" s="333"/>
      <c r="L8" s="333"/>
      <c r="M8" s="333"/>
      <c r="N8" s="333"/>
      <c r="O8" s="333"/>
      <c r="P8" s="333"/>
      <c r="Q8" s="333"/>
      <c r="R8" s="333"/>
    </row>
    <row r="9" spans="1:18" x14ac:dyDescent="0.2">
      <c r="A9" s="331"/>
      <c r="B9" s="331"/>
      <c r="C9" s="331"/>
      <c r="D9" s="332" t="s">
        <v>301</v>
      </c>
      <c r="E9" s="333"/>
      <c r="F9" s="333"/>
      <c r="G9" s="333"/>
      <c r="H9" s="333"/>
      <c r="I9" s="333"/>
      <c r="J9" s="333"/>
      <c r="K9" s="333"/>
      <c r="L9" s="333"/>
      <c r="M9" s="333"/>
      <c r="N9" s="333"/>
      <c r="O9" s="333"/>
      <c r="P9" s="333"/>
      <c r="Q9" s="333"/>
      <c r="R9" s="333"/>
    </row>
    <row r="10" spans="1:18" x14ac:dyDescent="0.2">
      <c r="A10" s="331"/>
      <c r="B10" s="331"/>
      <c r="C10" s="331"/>
      <c r="D10" s="332" t="s">
        <v>46</v>
      </c>
      <c r="E10" s="333"/>
      <c r="F10" s="333"/>
      <c r="G10" s="333"/>
      <c r="H10" s="333"/>
      <c r="I10" s="333"/>
      <c r="J10" s="333"/>
      <c r="K10" s="333"/>
      <c r="L10" s="333"/>
      <c r="M10" s="333"/>
      <c r="N10" s="333"/>
      <c r="O10" s="333"/>
      <c r="P10" s="333"/>
      <c r="Q10" s="333"/>
      <c r="R10" s="333"/>
    </row>
    <row r="11" spans="1:18" x14ac:dyDescent="0.2">
      <c r="A11" s="331"/>
      <c r="B11" s="331"/>
      <c r="C11" s="331"/>
      <c r="D11" s="332" t="s">
        <v>45</v>
      </c>
      <c r="E11" s="333"/>
      <c r="F11" s="333"/>
      <c r="G11" s="333"/>
      <c r="H11" s="333"/>
      <c r="I11" s="333"/>
      <c r="J11" s="333"/>
      <c r="K11" s="333"/>
      <c r="L11" s="333"/>
      <c r="M11" s="333"/>
      <c r="N11" s="333"/>
      <c r="O11" s="333"/>
      <c r="P11" s="333"/>
      <c r="Q11" s="333"/>
      <c r="R11" s="333"/>
    </row>
    <row r="12" spans="1:18" x14ac:dyDescent="0.2">
      <c r="A12" s="331"/>
      <c r="B12" s="331"/>
      <c r="C12" s="331"/>
      <c r="D12" s="332" t="s">
        <v>301</v>
      </c>
      <c r="E12" s="333"/>
      <c r="F12" s="333"/>
      <c r="G12" s="333"/>
      <c r="H12" s="333"/>
      <c r="I12" s="333"/>
      <c r="J12" s="333"/>
      <c r="K12" s="333"/>
      <c r="L12" s="333"/>
      <c r="M12" s="333"/>
      <c r="N12" s="333"/>
      <c r="O12" s="333"/>
      <c r="P12" s="333"/>
      <c r="Q12" s="333"/>
      <c r="R12" s="333"/>
    </row>
    <row r="13" spans="1:18" x14ac:dyDescent="0.2">
      <c r="A13" s="331"/>
      <c r="B13" s="331"/>
      <c r="C13" s="331"/>
      <c r="D13" s="332" t="s">
        <v>46</v>
      </c>
      <c r="E13" s="333"/>
      <c r="F13" s="333"/>
      <c r="G13" s="333"/>
      <c r="H13" s="333"/>
      <c r="I13" s="333"/>
      <c r="J13" s="333"/>
      <c r="K13" s="333"/>
      <c r="L13" s="333"/>
      <c r="M13" s="333"/>
      <c r="N13" s="333"/>
      <c r="O13" s="333"/>
      <c r="P13" s="333"/>
      <c r="Q13" s="333"/>
      <c r="R13" s="333"/>
    </row>
    <row r="14" spans="1:18" x14ac:dyDescent="0.2">
      <c r="A14" s="331"/>
      <c r="B14" s="331"/>
      <c r="C14" s="331"/>
      <c r="D14" s="332" t="s">
        <v>45</v>
      </c>
      <c r="E14" s="333"/>
      <c r="F14" s="333"/>
      <c r="G14" s="333"/>
      <c r="H14" s="333"/>
      <c r="I14" s="333"/>
      <c r="J14" s="333"/>
      <c r="K14" s="333"/>
      <c r="L14" s="333"/>
      <c r="M14" s="333"/>
      <c r="N14" s="333"/>
      <c r="O14" s="333"/>
      <c r="P14" s="333"/>
      <c r="Q14" s="333"/>
      <c r="R14" s="333"/>
    </row>
    <row r="15" spans="1:18" x14ac:dyDescent="0.2">
      <c r="A15" s="331"/>
      <c r="B15" s="331"/>
      <c r="C15" s="331"/>
      <c r="D15" s="332" t="s">
        <v>301</v>
      </c>
      <c r="E15" s="333"/>
      <c r="F15" s="333"/>
      <c r="G15" s="333"/>
      <c r="H15" s="333"/>
      <c r="I15" s="333"/>
      <c r="J15" s="333"/>
      <c r="K15" s="333"/>
      <c r="L15" s="333"/>
      <c r="M15" s="333"/>
      <c r="N15" s="333"/>
      <c r="O15" s="333"/>
      <c r="P15" s="333"/>
      <c r="Q15" s="333"/>
      <c r="R15" s="333"/>
    </row>
    <row r="16" spans="1:18" x14ac:dyDescent="0.2">
      <c r="A16" s="331"/>
      <c r="B16" s="331"/>
      <c r="C16" s="331"/>
      <c r="D16" s="332" t="s">
        <v>46</v>
      </c>
      <c r="E16" s="333"/>
      <c r="F16" s="333"/>
      <c r="G16" s="333"/>
      <c r="H16" s="333"/>
      <c r="I16" s="333"/>
      <c r="J16" s="333"/>
      <c r="K16" s="333"/>
      <c r="L16" s="333"/>
      <c r="M16" s="333"/>
      <c r="N16" s="333"/>
      <c r="O16" s="333"/>
      <c r="P16" s="333"/>
      <c r="Q16" s="333"/>
      <c r="R16" s="333"/>
    </row>
    <row r="17" spans="1:18" x14ac:dyDescent="0.2">
      <c r="A17" s="331"/>
      <c r="B17" s="331"/>
      <c r="C17" s="331"/>
      <c r="D17" s="332" t="s">
        <v>45</v>
      </c>
      <c r="E17" s="333"/>
      <c r="F17" s="333"/>
      <c r="G17" s="333"/>
      <c r="H17" s="333"/>
      <c r="I17" s="333"/>
      <c r="J17" s="333"/>
      <c r="K17" s="333"/>
      <c r="L17" s="333"/>
      <c r="M17" s="333"/>
      <c r="N17" s="333"/>
      <c r="O17" s="333"/>
      <c r="P17" s="333"/>
      <c r="Q17" s="333"/>
      <c r="R17" s="333"/>
    </row>
    <row r="18" spans="1:18" x14ac:dyDescent="0.2">
      <c r="A18" s="331"/>
      <c r="B18" s="331"/>
      <c r="C18" s="331"/>
      <c r="D18" s="332" t="s">
        <v>301</v>
      </c>
      <c r="E18" s="333"/>
      <c r="F18" s="333"/>
      <c r="G18" s="333"/>
      <c r="H18" s="333"/>
      <c r="I18" s="333"/>
      <c r="J18" s="333"/>
      <c r="K18" s="333"/>
      <c r="L18" s="333"/>
      <c r="M18" s="333"/>
      <c r="N18" s="333"/>
      <c r="O18" s="333"/>
      <c r="P18" s="333"/>
      <c r="Q18" s="333"/>
      <c r="R18" s="333"/>
    </row>
    <row r="19" spans="1:18" x14ac:dyDescent="0.2">
      <c r="A19" s="331"/>
      <c r="B19" s="331"/>
      <c r="C19" s="331"/>
      <c r="D19" s="332" t="s">
        <v>46</v>
      </c>
      <c r="E19" s="333"/>
      <c r="F19" s="333"/>
      <c r="G19" s="333"/>
      <c r="H19" s="333"/>
      <c r="I19" s="333"/>
      <c r="J19" s="333"/>
      <c r="K19" s="333"/>
      <c r="L19" s="333"/>
      <c r="M19" s="333"/>
      <c r="N19" s="333"/>
      <c r="O19" s="333"/>
      <c r="P19" s="333"/>
      <c r="Q19" s="333"/>
      <c r="R19" s="333"/>
    </row>
    <row r="20" spans="1:18" x14ac:dyDescent="0.2">
      <c r="A20" s="331"/>
      <c r="B20" s="331"/>
      <c r="C20" s="331"/>
      <c r="D20" s="332" t="s">
        <v>45</v>
      </c>
      <c r="E20" s="333"/>
      <c r="F20" s="333"/>
      <c r="G20" s="333"/>
      <c r="H20" s="333"/>
      <c r="I20" s="333"/>
      <c r="J20" s="333"/>
      <c r="K20" s="333"/>
      <c r="L20" s="333"/>
      <c r="M20" s="333"/>
      <c r="N20" s="333"/>
      <c r="O20" s="333"/>
      <c r="P20" s="333"/>
      <c r="Q20" s="333"/>
      <c r="R20" s="333"/>
    </row>
    <row r="21" spans="1:18" x14ac:dyDescent="0.2">
      <c r="A21" s="331"/>
      <c r="B21" s="331"/>
      <c r="C21" s="331"/>
      <c r="D21" s="332" t="s">
        <v>301</v>
      </c>
      <c r="E21" s="333"/>
      <c r="F21" s="333"/>
      <c r="G21" s="333"/>
      <c r="H21" s="333"/>
      <c r="I21" s="333"/>
      <c r="J21" s="333"/>
      <c r="K21" s="333"/>
      <c r="L21" s="333"/>
      <c r="M21" s="333"/>
      <c r="N21" s="333"/>
      <c r="O21" s="333"/>
      <c r="P21" s="333"/>
      <c r="Q21" s="333"/>
      <c r="R21" s="333"/>
    </row>
    <row r="22" spans="1:18" x14ac:dyDescent="0.2">
      <c r="A22" s="331"/>
      <c r="B22" s="331"/>
      <c r="C22" s="331"/>
      <c r="D22" s="332" t="s">
        <v>46</v>
      </c>
      <c r="E22" s="333"/>
      <c r="F22" s="333"/>
      <c r="G22" s="333"/>
      <c r="H22" s="333"/>
      <c r="I22" s="333"/>
      <c r="J22" s="333"/>
      <c r="K22" s="333"/>
      <c r="L22" s="333"/>
      <c r="M22" s="333"/>
      <c r="N22" s="333"/>
      <c r="O22" s="333"/>
      <c r="P22" s="333"/>
      <c r="Q22" s="333"/>
      <c r="R22" s="333"/>
    </row>
    <row r="23" spans="1:18" x14ac:dyDescent="0.2">
      <c r="A23" s="331"/>
      <c r="B23" s="331"/>
      <c r="C23" s="331"/>
      <c r="D23" s="332" t="s">
        <v>45</v>
      </c>
      <c r="E23" s="333"/>
      <c r="F23" s="333"/>
      <c r="G23" s="333"/>
      <c r="H23" s="333"/>
      <c r="I23" s="333"/>
      <c r="J23" s="333"/>
      <c r="K23" s="333"/>
      <c r="L23" s="333"/>
      <c r="M23" s="333"/>
      <c r="N23" s="333"/>
      <c r="O23" s="333"/>
      <c r="P23" s="333"/>
      <c r="Q23" s="333"/>
      <c r="R23" s="333"/>
    </row>
    <row r="24" spans="1:18" x14ac:dyDescent="0.2">
      <c r="A24" s="331"/>
      <c r="B24" s="331"/>
      <c r="C24" s="331"/>
      <c r="D24" s="332" t="s">
        <v>301</v>
      </c>
      <c r="E24" s="333"/>
      <c r="F24" s="333"/>
      <c r="G24" s="333"/>
      <c r="H24" s="333"/>
      <c r="I24" s="333"/>
      <c r="J24" s="333"/>
      <c r="K24" s="333"/>
      <c r="L24" s="333"/>
      <c r="M24" s="333"/>
      <c r="N24" s="333"/>
      <c r="O24" s="333"/>
      <c r="P24" s="333"/>
      <c r="Q24" s="333"/>
      <c r="R24" s="333"/>
    </row>
    <row r="25" spans="1:18" x14ac:dyDescent="0.2">
      <c r="A25" s="331"/>
      <c r="B25" s="331"/>
      <c r="C25" s="331"/>
      <c r="D25" s="332" t="s">
        <v>46</v>
      </c>
      <c r="E25" s="333"/>
      <c r="F25" s="333"/>
      <c r="G25" s="333"/>
      <c r="H25" s="333"/>
      <c r="I25" s="333"/>
      <c r="J25" s="333"/>
      <c r="K25" s="333"/>
      <c r="L25" s="333"/>
      <c r="M25" s="333"/>
      <c r="N25" s="333"/>
      <c r="O25" s="333"/>
      <c r="P25" s="333"/>
      <c r="Q25" s="333"/>
      <c r="R25" s="333"/>
    </row>
    <row r="26" spans="1:18" x14ac:dyDescent="0.2">
      <c r="A26" s="331"/>
      <c r="B26" s="331"/>
      <c r="C26" s="331"/>
      <c r="D26" s="332" t="s">
        <v>45</v>
      </c>
      <c r="E26" s="333"/>
      <c r="F26" s="333"/>
      <c r="G26" s="333"/>
      <c r="H26" s="333"/>
      <c r="I26" s="333"/>
      <c r="J26" s="333"/>
      <c r="K26" s="333"/>
      <c r="L26" s="333"/>
      <c r="M26" s="333"/>
      <c r="N26" s="333"/>
      <c r="O26" s="333"/>
      <c r="P26" s="333"/>
      <c r="Q26" s="333"/>
      <c r="R26" s="333"/>
    </row>
    <row r="27" spans="1:18" x14ac:dyDescent="0.2">
      <c r="A27" s="331"/>
      <c r="B27" s="331"/>
      <c r="C27" s="331"/>
      <c r="D27" s="332" t="s">
        <v>301</v>
      </c>
      <c r="E27" s="333"/>
      <c r="F27" s="333"/>
      <c r="G27" s="333"/>
      <c r="H27" s="333"/>
      <c r="I27" s="333"/>
      <c r="J27" s="333"/>
      <c r="K27" s="333"/>
      <c r="L27" s="333"/>
      <c r="M27" s="333"/>
      <c r="N27" s="333"/>
      <c r="O27" s="333"/>
      <c r="P27" s="333"/>
      <c r="Q27" s="333"/>
      <c r="R27" s="333"/>
    </row>
    <row r="28" spans="1:18" x14ac:dyDescent="0.2">
      <c r="A28" s="331"/>
      <c r="B28" s="331"/>
      <c r="C28" s="331"/>
      <c r="D28" s="332" t="s">
        <v>46</v>
      </c>
      <c r="E28" s="333"/>
      <c r="F28" s="333"/>
      <c r="G28" s="333"/>
      <c r="H28" s="333"/>
      <c r="I28" s="333"/>
      <c r="J28" s="333"/>
      <c r="K28" s="333"/>
      <c r="L28" s="333"/>
      <c r="M28" s="333"/>
      <c r="N28" s="333"/>
      <c r="O28" s="333"/>
      <c r="P28" s="333"/>
      <c r="Q28" s="333"/>
      <c r="R28" s="333"/>
    </row>
    <row r="29" spans="1:18" x14ac:dyDescent="0.2">
      <c r="A29" s="331"/>
      <c r="B29" s="331"/>
      <c r="C29" s="331"/>
      <c r="D29" s="332" t="s">
        <v>45</v>
      </c>
      <c r="E29" s="333"/>
      <c r="F29" s="333"/>
      <c r="G29" s="333"/>
      <c r="H29" s="333"/>
      <c r="I29" s="333"/>
      <c r="J29" s="333"/>
      <c r="K29" s="333"/>
      <c r="L29" s="333"/>
      <c r="M29" s="333"/>
      <c r="N29" s="333"/>
      <c r="O29" s="333"/>
      <c r="P29" s="333"/>
      <c r="Q29" s="333"/>
      <c r="R29" s="333"/>
    </row>
    <row r="30" spans="1:18" x14ac:dyDescent="0.2">
      <c r="A30" s="331"/>
      <c r="B30" s="331"/>
      <c r="C30" s="331"/>
      <c r="D30" s="332" t="s">
        <v>301</v>
      </c>
      <c r="E30" s="333"/>
      <c r="F30" s="333"/>
      <c r="G30" s="333"/>
      <c r="H30" s="333"/>
      <c r="I30" s="333"/>
      <c r="J30" s="333"/>
      <c r="K30" s="333"/>
      <c r="L30" s="333"/>
      <c r="M30" s="333"/>
      <c r="N30" s="333"/>
      <c r="O30" s="333"/>
      <c r="P30" s="333"/>
      <c r="Q30" s="333"/>
      <c r="R30" s="333"/>
    </row>
    <row r="31" spans="1:18" x14ac:dyDescent="0.2">
      <c r="A31" s="331"/>
      <c r="B31" s="331"/>
      <c r="C31" s="331"/>
      <c r="D31" s="332" t="s">
        <v>46</v>
      </c>
      <c r="E31" s="333"/>
      <c r="F31" s="333"/>
      <c r="G31" s="333"/>
      <c r="H31" s="333"/>
      <c r="I31" s="333"/>
      <c r="J31" s="333"/>
      <c r="K31" s="333"/>
      <c r="L31" s="333"/>
      <c r="M31" s="333"/>
      <c r="N31" s="333"/>
      <c r="O31" s="333"/>
      <c r="P31" s="333"/>
      <c r="Q31" s="333"/>
      <c r="R31" s="333"/>
    </row>
    <row r="32" spans="1:18" x14ac:dyDescent="0.2">
      <c r="A32" s="331"/>
      <c r="B32" s="331"/>
      <c r="C32" s="331"/>
      <c r="D32" s="332" t="s">
        <v>45</v>
      </c>
      <c r="E32" s="333"/>
      <c r="F32" s="333"/>
      <c r="G32" s="333"/>
      <c r="H32" s="333"/>
      <c r="I32" s="333"/>
      <c r="J32" s="333"/>
      <c r="K32" s="333"/>
      <c r="L32" s="333"/>
      <c r="M32" s="333"/>
      <c r="N32" s="333"/>
      <c r="O32" s="333"/>
      <c r="P32" s="333"/>
      <c r="Q32" s="333"/>
      <c r="R32" s="333"/>
    </row>
    <row r="33" spans="1:18" x14ac:dyDescent="0.2">
      <c r="A33" s="331"/>
      <c r="B33" s="331"/>
      <c r="C33" s="331"/>
      <c r="D33" s="332" t="s">
        <v>301</v>
      </c>
      <c r="E33" s="333"/>
      <c r="F33" s="333"/>
      <c r="G33" s="333"/>
      <c r="H33" s="333"/>
      <c r="I33" s="333"/>
      <c r="J33" s="333"/>
      <c r="K33" s="333"/>
      <c r="L33" s="333"/>
      <c r="M33" s="333"/>
      <c r="N33" s="333"/>
      <c r="O33" s="333"/>
      <c r="P33" s="333"/>
      <c r="Q33" s="333"/>
      <c r="R33" s="333"/>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8" s="37" customFormat="1" ht="15.6" x14ac:dyDescent="0.3">
      <c r="A1" s="516" t="s">
        <v>38</v>
      </c>
      <c r="B1" s="516"/>
      <c r="C1" s="516"/>
      <c r="D1" s="516"/>
      <c r="E1" s="516"/>
      <c r="F1" s="516"/>
      <c r="G1" s="516"/>
      <c r="H1" s="516"/>
      <c r="I1" s="516"/>
      <c r="J1" s="516"/>
      <c r="K1" s="516"/>
      <c r="L1" s="516"/>
      <c r="M1" s="516"/>
      <c r="N1" s="516"/>
      <c r="O1" s="516"/>
      <c r="P1" s="516"/>
      <c r="Q1" s="516"/>
      <c r="R1" s="516"/>
    </row>
    <row r="2" spans="1:18" s="10" customFormat="1" ht="13.2" x14ac:dyDescent="0.25">
      <c r="A2" s="573" t="str">
        <f>'FormsList&amp;FilerInfo'!B2</f>
        <v>Marin Clean Energy</v>
      </c>
      <c r="B2" s="517"/>
      <c r="C2" s="517"/>
      <c r="D2" s="517"/>
      <c r="E2" s="517"/>
      <c r="F2" s="517"/>
      <c r="G2" s="517"/>
      <c r="H2" s="517"/>
      <c r="I2" s="517"/>
      <c r="J2" s="517"/>
      <c r="K2" s="517"/>
      <c r="L2" s="517"/>
      <c r="M2" s="517"/>
      <c r="N2" s="517"/>
      <c r="O2" s="517"/>
      <c r="P2" s="517"/>
      <c r="Q2" s="517"/>
      <c r="R2" s="517"/>
    </row>
    <row r="3" spans="1:18" s="10" customFormat="1" ht="13.2" x14ac:dyDescent="0.25">
      <c r="A3" s="18"/>
      <c r="B3" s="18"/>
      <c r="C3" s="18"/>
      <c r="D3" s="18"/>
      <c r="E3" s="18"/>
      <c r="F3" s="18"/>
      <c r="G3" s="18"/>
      <c r="H3" s="18"/>
      <c r="I3" s="18"/>
      <c r="J3" s="18"/>
      <c r="K3" s="18"/>
      <c r="L3" s="18"/>
      <c r="M3" s="18"/>
      <c r="N3" s="18"/>
      <c r="O3" s="18"/>
      <c r="P3" s="18"/>
      <c r="Q3" s="18"/>
      <c r="R3" s="18"/>
    </row>
    <row r="4" spans="1:18" s="37" customFormat="1" ht="15.6" x14ac:dyDescent="0.3">
      <c r="A4" s="45" t="s">
        <v>360</v>
      </c>
      <c r="B4" s="45"/>
      <c r="C4" s="45"/>
      <c r="D4" s="36"/>
      <c r="E4" s="36"/>
      <c r="F4" s="36"/>
    </row>
    <row r="5" spans="1:18" ht="13.2" x14ac:dyDescent="0.25">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
  <sheetViews>
    <sheetView tabSelected="1" workbookViewId="0">
      <selection activeCell="S26" sqref="S26"/>
    </sheetView>
  </sheetViews>
  <sheetFormatPr defaultRowHeight="10.199999999999999" x14ac:dyDescent="0.2"/>
  <sheetData>
    <row r="1" spans="1:18" ht="15.6" x14ac:dyDescent="0.3">
      <c r="A1" s="516" t="s">
        <v>396</v>
      </c>
      <c r="B1" s="516"/>
      <c r="C1" s="516"/>
      <c r="D1" s="516"/>
      <c r="E1" s="516"/>
      <c r="F1" s="516"/>
      <c r="G1" s="516"/>
      <c r="H1" s="516"/>
      <c r="I1" s="516"/>
      <c r="J1" s="516"/>
      <c r="K1" s="516"/>
      <c r="L1" s="516"/>
      <c r="M1" s="516"/>
      <c r="N1" s="516"/>
      <c r="O1" s="516"/>
      <c r="P1" s="516"/>
      <c r="Q1" s="516"/>
      <c r="R1" s="51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516" t="s">
        <v>397</v>
      </c>
      <c r="B1" s="516"/>
      <c r="C1" s="516"/>
      <c r="D1" s="516"/>
      <c r="E1" s="516"/>
      <c r="F1" s="516"/>
      <c r="G1" s="516"/>
      <c r="H1" s="516"/>
      <c r="I1" s="516"/>
      <c r="J1" s="516"/>
      <c r="K1" s="516"/>
      <c r="L1" s="516"/>
      <c r="M1" s="516"/>
      <c r="N1" s="516"/>
      <c r="O1" s="516"/>
      <c r="P1" s="516"/>
      <c r="Q1" s="516"/>
      <c r="R1" s="51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516" t="s">
        <v>352</v>
      </c>
      <c r="C1" s="516"/>
      <c r="D1" s="516"/>
      <c r="E1" s="516"/>
      <c r="F1" s="516"/>
      <c r="G1" s="516"/>
      <c r="H1" s="516"/>
      <c r="I1" s="516"/>
      <c r="J1" s="516"/>
      <c r="K1" s="516"/>
      <c r="L1" s="516"/>
      <c r="M1" s="516"/>
      <c r="N1" s="516"/>
      <c r="O1" s="516"/>
      <c r="P1" s="516"/>
    </row>
    <row r="2" spans="2:16" s="10" customFormat="1" ht="13.2" x14ac:dyDescent="0.25">
      <c r="B2" s="573" t="str">
        <f>'FormsList&amp;FilerInfo'!B2</f>
        <v>Marin Clean Energy</v>
      </c>
      <c r="C2" s="517"/>
      <c r="D2" s="517"/>
      <c r="E2" s="517"/>
      <c r="F2" s="517"/>
      <c r="G2" s="517"/>
      <c r="H2" s="517"/>
      <c r="I2" s="517"/>
      <c r="J2" s="517"/>
      <c r="K2" s="517"/>
      <c r="L2" s="517"/>
      <c r="M2" s="517"/>
      <c r="N2" s="517"/>
      <c r="O2" s="517"/>
      <c r="P2" s="517"/>
    </row>
    <row r="3" spans="2:16" s="10" customFormat="1" ht="13.2" x14ac:dyDescent="0.25">
      <c r="B3" s="517"/>
      <c r="C3" s="517"/>
      <c r="D3" s="517"/>
      <c r="E3" s="517"/>
      <c r="F3" s="517"/>
    </row>
    <row r="4" spans="2:16" s="10" customFormat="1" ht="13.2" x14ac:dyDescent="0.25">
      <c r="B4" s="517"/>
      <c r="C4" s="517"/>
      <c r="D4" s="517"/>
      <c r="E4" s="517"/>
      <c r="F4" s="517"/>
    </row>
    <row r="5" spans="2:16" s="37" customFormat="1" ht="15.6" x14ac:dyDescent="0.3">
      <c r="B5" s="582" t="s">
        <v>102</v>
      </c>
      <c r="C5" s="582"/>
      <c r="D5" s="582"/>
      <c r="E5" s="582"/>
      <c r="F5" s="582"/>
      <c r="G5" s="582"/>
      <c r="H5" s="582"/>
      <c r="I5" s="582"/>
      <c r="J5" s="582"/>
      <c r="K5" s="582"/>
      <c r="L5" s="582"/>
      <c r="M5" s="582"/>
      <c r="N5" s="582"/>
      <c r="O5" s="582"/>
      <c r="P5" s="582"/>
    </row>
    <row r="6" spans="2:16" ht="13.2" x14ac:dyDescent="0.25">
      <c r="B6" s="13"/>
      <c r="C6" s="13"/>
      <c r="D6" s="13"/>
      <c r="E6" s="13"/>
      <c r="F6" s="13"/>
    </row>
    <row r="7" spans="2:16" ht="13.2" x14ac:dyDescent="0.25">
      <c r="B7" s="29"/>
      <c r="C7" s="579" t="s">
        <v>105</v>
      </c>
      <c r="D7" s="579"/>
      <c r="E7" s="579"/>
      <c r="F7" s="580"/>
      <c r="H7" s="581" t="s">
        <v>106</v>
      </c>
      <c r="I7" s="579"/>
      <c r="J7" s="579"/>
      <c r="K7" s="580"/>
      <c r="M7" s="581" t="s">
        <v>107</v>
      </c>
      <c r="N7" s="579"/>
      <c r="O7" s="579"/>
      <c r="P7" s="580"/>
    </row>
    <row r="8" spans="2:16" ht="78.75" customHeight="1" x14ac:dyDescent="0.2">
      <c r="B8" s="5" t="s">
        <v>13</v>
      </c>
      <c r="C8" s="21" t="s">
        <v>103</v>
      </c>
      <c r="D8" s="21" t="s">
        <v>98</v>
      </c>
      <c r="E8" s="577" t="s">
        <v>99</v>
      </c>
      <c r="F8" s="578"/>
      <c r="H8" s="21" t="s">
        <v>103</v>
      </c>
      <c r="I8" s="21" t="s">
        <v>98</v>
      </c>
      <c r="J8" s="577" t="s">
        <v>99</v>
      </c>
      <c r="K8" s="578"/>
      <c r="M8" s="21" t="s">
        <v>103</v>
      </c>
      <c r="N8" s="21" t="s">
        <v>98</v>
      </c>
      <c r="O8" s="577" t="s">
        <v>99</v>
      </c>
      <c r="P8" s="578"/>
    </row>
    <row r="9" spans="2:16" x14ac:dyDescent="0.2">
      <c r="B9" s="4"/>
      <c r="C9" s="4"/>
      <c r="D9" s="4"/>
      <c r="E9" s="21" t="s">
        <v>100</v>
      </c>
      <c r="F9" s="21" t="s">
        <v>101</v>
      </c>
      <c r="H9" s="4"/>
      <c r="I9" s="4"/>
      <c r="J9" s="21" t="s">
        <v>100</v>
      </c>
      <c r="K9" s="21" t="s">
        <v>101</v>
      </c>
      <c r="M9" s="4"/>
      <c r="N9" s="4"/>
      <c r="O9" s="21" t="s">
        <v>100</v>
      </c>
      <c r="P9" s="21" t="s">
        <v>101</v>
      </c>
    </row>
    <row r="10" spans="2:16" x14ac:dyDescent="0.2">
      <c r="B10" s="403">
        <v>2013</v>
      </c>
      <c r="C10" s="401"/>
      <c r="D10" s="401"/>
      <c r="E10" s="401"/>
      <c r="F10" s="401"/>
      <c r="G10" s="402"/>
      <c r="H10" s="401"/>
      <c r="I10" s="401"/>
      <c r="J10" s="401"/>
      <c r="K10" s="401"/>
      <c r="L10" s="402"/>
      <c r="M10" s="401"/>
      <c r="N10" s="401"/>
      <c r="O10" s="401"/>
      <c r="P10" s="401"/>
    </row>
    <row r="11" spans="2:16" x14ac:dyDescent="0.2">
      <c r="B11" s="403">
        <v>2014</v>
      </c>
      <c r="C11" s="401"/>
      <c r="D11" s="401"/>
      <c r="E11" s="401"/>
      <c r="F11" s="401"/>
      <c r="G11" s="402"/>
      <c r="H11" s="401"/>
      <c r="I11" s="401"/>
      <c r="J11" s="401"/>
      <c r="K11" s="401"/>
      <c r="L11" s="402"/>
      <c r="M11" s="401"/>
      <c r="N11" s="401"/>
      <c r="O11" s="401"/>
      <c r="P11" s="401"/>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21"/>
  <sheetViews>
    <sheetView zoomScaleNormal="100" workbookViewId="0">
      <selection activeCell="L33" sqref="L33"/>
    </sheetView>
  </sheetViews>
  <sheetFormatPr defaultRowHeight="10.199999999999999" x14ac:dyDescent="0.2"/>
  <cols>
    <col min="2" max="9" width="14.28515625" customWidth="1"/>
    <col min="11" max="11" width="16.5703125" customWidth="1"/>
    <col min="13" max="13" width="16.5703125" customWidth="1"/>
    <col min="18" max="18" width="10.28515625" bestFit="1" customWidth="1"/>
  </cols>
  <sheetData>
    <row r="1" spans="1:19" ht="15.6" x14ac:dyDescent="0.3">
      <c r="A1" s="516" t="s">
        <v>398</v>
      </c>
      <c r="B1" s="516"/>
      <c r="C1" s="516"/>
      <c r="D1" s="516"/>
      <c r="E1" s="516"/>
      <c r="F1" s="516"/>
      <c r="G1" s="516"/>
      <c r="H1" s="516"/>
      <c r="I1" s="516"/>
      <c r="J1" s="516"/>
      <c r="K1" s="516"/>
      <c r="L1" s="516"/>
      <c r="M1" s="516"/>
      <c r="N1" s="516"/>
      <c r="O1" s="516"/>
    </row>
    <row r="2" spans="1:19" ht="13.2" x14ac:dyDescent="0.25">
      <c r="A2" s="573" t="str">
        <f>'FormsList&amp;FilerInfo'!B2</f>
        <v>Marin Clean Energy</v>
      </c>
      <c r="B2" s="517"/>
      <c r="C2" s="517"/>
      <c r="D2" s="517"/>
      <c r="E2" s="517"/>
      <c r="F2" s="517"/>
      <c r="G2" s="517"/>
      <c r="H2" s="517"/>
      <c r="I2" s="517"/>
      <c r="J2" s="517"/>
      <c r="K2" s="517"/>
      <c r="L2" s="517"/>
      <c r="M2" s="517"/>
      <c r="N2" s="517"/>
      <c r="O2" s="517"/>
    </row>
    <row r="3" spans="1:19" ht="13.2" x14ac:dyDescent="0.25">
      <c r="A3" s="415"/>
      <c r="B3" s="415"/>
      <c r="C3" s="415"/>
      <c r="D3" s="415"/>
      <c r="E3" s="415"/>
      <c r="F3" s="10"/>
      <c r="G3" s="10"/>
      <c r="H3" s="10"/>
      <c r="I3" s="10"/>
      <c r="J3" s="10"/>
      <c r="K3" s="10"/>
      <c r="L3" s="10"/>
      <c r="M3" s="10"/>
      <c r="N3" s="10"/>
      <c r="O3" s="10"/>
    </row>
    <row r="4" spans="1:19" ht="15.6" x14ac:dyDescent="0.3">
      <c r="A4" s="435" t="s">
        <v>399</v>
      </c>
      <c r="B4" s="417"/>
      <c r="C4" s="417"/>
      <c r="D4" s="417"/>
      <c r="E4" s="417"/>
      <c r="F4" s="417"/>
      <c r="G4" s="417"/>
      <c r="H4" s="417"/>
      <c r="I4" s="417"/>
      <c r="J4" s="417"/>
      <c r="K4" s="417"/>
      <c r="L4" s="417"/>
      <c r="M4" s="417"/>
      <c r="N4" s="417"/>
      <c r="O4" s="417"/>
    </row>
    <row r="5" spans="1:19" ht="13.2" x14ac:dyDescent="0.25">
      <c r="A5" s="13"/>
      <c r="B5" s="13"/>
      <c r="C5" s="13"/>
      <c r="D5" s="13"/>
      <c r="E5" s="13"/>
    </row>
    <row r="6" spans="1:19" ht="11.4" x14ac:dyDescent="0.2">
      <c r="A6" s="583" t="s">
        <v>432</v>
      </c>
      <c r="B6" s="584"/>
      <c r="C6" s="584"/>
      <c r="D6" s="584"/>
      <c r="E6" s="444"/>
      <c r="F6" s="444"/>
      <c r="G6" s="444"/>
      <c r="H6" s="444"/>
      <c r="I6" s="436"/>
      <c r="J6" s="437"/>
    </row>
    <row r="7" spans="1:19" ht="30.6" x14ac:dyDescent="0.2">
      <c r="A7" s="27" t="s">
        <v>13</v>
      </c>
      <c r="B7" s="21" t="s">
        <v>420</v>
      </c>
      <c r="C7" s="21" t="s">
        <v>98</v>
      </c>
      <c r="D7" s="21" t="s">
        <v>421</v>
      </c>
      <c r="E7" s="21" t="s">
        <v>423</v>
      </c>
      <c r="F7" s="21" t="s">
        <v>424</v>
      </c>
      <c r="G7" s="21" t="s">
        <v>422</v>
      </c>
      <c r="H7" s="319" t="s">
        <v>400</v>
      </c>
      <c r="I7" s="319" t="s">
        <v>401</v>
      </c>
    </row>
    <row r="8" spans="1:19" x14ac:dyDescent="0.2">
      <c r="A8" s="27">
        <v>2015</v>
      </c>
      <c r="B8" s="438">
        <v>1804451.35260429</v>
      </c>
      <c r="C8" s="438">
        <v>393.24166989999998</v>
      </c>
      <c r="D8" s="438">
        <v>791836.88335243403</v>
      </c>
      <c r="E8" s="438">
        <v>171.73940660899999</v>
      </c>
      <c r="F8" s="438">
        <v>1012614.46925185</v>
      </c>
      <c r="G8" s="438">
        <v>221.50226328399998</v>
      </c>
      <c r="H8" s="438">
        <v>149564</v>
      </c>
      <c r="I8" s="438">
        <v>21864</v>
      </c>
    </row>
    <row r="9" spans="1:19" x14ac:dyDescent="0.2">
      <c r="A9" s="27">
        <v>2016</v>
      </c>
      <c r="B9" s="438">
        <v>2257142.3270369601</v>
      </c>
      <c r="C9" s="438">
        <v>566.57138988499992</v>
      </c>
      <c r="D9" s="438">
        <v>992126.26861653896</v>
      </c>
      <c r="E9" s="438">
        <v>233.7525302</v>
      </c>
      <c r="F9" s="438">
        <v>1265016.0584204199</v>
      </c>
      <c r="G9" s="438">
        <v>332.81885969999996</v>
      </c>
      <c r="H9" s="438">
        <v>225067</v>
      </c>
      <c r="I9" s="438">
        <v>31112</v>
      </c>
    </row>
    <row r="10" spans="1:19" x14ac:dyDescent="0.2">
      <c r="A10" s="27">
        <v>2017</v>
      </c>
      <c r="B10" s="438">
        <v>2907465</v>
      </c>
      <c r="C10" s="438">
        <v>511</v>
      </c>
      <c r="D10" s="438">
        <v>1285793</v>
      </c>
      <c r="E10" s="438">
        <v>265</v>
      </c>
      <c r="F10" s="438">
        <v>1621672</v>
      </c>
      <c r="G10" s="438">
        <v>263</v>
      </c>
      <c r="H10" s="438">
        <v>225000</v>
      </c>
      <c r="I10" s="438">
        <v>31100</v>
      </c>
      <c r="S10" s="599"/>
    </row>
    <row r="11" spans="1:19" x14ac:dyDescent="0.2">
      <c r="A11" s="27">
        <v>2018</v>
      </c>
      <c r="B11" s="438">
        <f>B10*1.005</f>
        <v>2922002.3249999997</v>
      </c>
      <c r="C11" s="438">
        <f t="shared" ref="C11:C21" si="0">C10*1.005</f>
        <v>513.55499999999995</v>
      </c>
      <c r="D11" s="438">
        <f t="shared" ref="D11:D21" si="1">D10*1.005</f>
        <v>1292221.9649999999</v>
      </c>
      <c r="E11" s="438">
        <f t="shared" ref="E11:E21" si="2">E10*1.005</f>
        <v>266.32499999999999</v>
      </c>
      <c r="F11" s="438">
        <f t="shared" ref="F11:F21" si="3">F10*1.005</f>
        <v>1629780.3599999999</v>
      </c>
      <c r="G11" s="438">
        <f t="shared" ref="G11:G21" si="4">G10*1.005</f>
        <v>264.315</v>
      </c>
      <c r="H11" s="438">
        <f>H10*1.005</f>
        <v>226124.99999999997</v>
      </c>
      <c r="I11" s="438">
        <f>I10*1.005</f>
        <v>31255.499999999996</v>
      </c>
    </row>
    <row r="12" spans="1:19" x14ac:dyDescent="0.2">
      <c r="A12" s="27">
        <v>2019</v>
      </c>
      <c r="B12" s="438">
        <f t="shared" ref="B12:B21" si="5">B11*1.005</f>
        <v>2936612.3366249995</v>
      </c>
      <c r="C12" s="438">
        <f t="shared" si="0"/>
        <v>516.12277499999993</v>
      </c>
      <c r="D12" s="438">
        <f t="shared" si="1"/>
        <v>1298683.0748249998</v>
      </c>
      <c r="E12" s="438">
        <f t="shared" si="2"/>
        <v>267.65662499999996</v>
      </c>
      <c r="F12" s="438">
        <f t="shared" si="3"/>
        <v>1637929.2617999997</v>
      </c>
      <c r="G12" s="438">
        <f t="shared" si="4"/>
        <v>265.63657499999999</v>
      </c>
      <c r="H12" s="438">
        <f t="shared" ref="H12:H21" si="6">H11*1.005</f>
        <v>227255.62499999994</v>
      </c>
      <c r="I12" s="438">
        <f t="shared" ref="I12:I21" si="7">I11*1.005</f>
        <v>31411.777499999993</v>
      </c>
    </row>
    <row r="13" spans="1:19" x14ac:dyDescent="0.2">
      <c r="A13" s="27">
        <v>2020</v>
      </c>
      <c r="B13" s="438">
        <f t="shared" si="5"/>
        <v>2951295.3983081244</v>
      </c>
      <c r="C13" s="438">
        <f t="shared" si="0"/>
        <v>518.70338887499986</v>
      </c>
      <c r="D13" s="438">
        <f t="shared" si="1"/>
        <v>1305176.4901991247</v>
      </c>
      <c r="E13" s="438">
        <f t="shared" si="2"/>
        <v>268.99490812499994</v>
      </c>
      <c r="F13" s="438">
        <f t="shared" si="3"/>
        <v>1646118.9081089995</v>
      </c>
      <c r="G13" s="438">
        <f t="shared" si="4"/>
        <v>266.96475787499998</v>
      </c>
      <c r="H13" s="438">
        <f t="shared" si="6"/>
        <v>228391.90312499992</v>
      </c>
      <c r="I13" s="438">
        <f t="shared" si="7"/>
        <v>31568.836387499989</v>
      </c>
    </row>
    <row r="14" spans="1:19" x14ac:dyDescent="0.2">
      <c r="A14" s="27">
        <v>2021</v>
      </c>
      <c r="B14" s="438">
        <f t="shared" si="5"/>
        <v>2966051.8752996647</v>
      </c>
      <c r="C14" s="438">
        <f t="shared" si="0"/>
        <v>521.29690581937484</v>
      </c>
      <c r="D14" s="438">
        <f t="shared" si="1"/>
        <v>1311702.3726501202</v>
      </c>
      <c r="E14" s="438">
        <f t="shared" si="2"/>
        <v>270.33988266562488</v>
      </c>
      <c r="F14" s="438">
        <f t="shared" si="3"/>
        <v>1654349.5026495443</v>
      </c>
      <c r="G14" s="438">
        <f t="shared" si="4"/>
        <v>268.29958166437495</v>
      </c>
      <c r="H14" s="438">
        <f t="shared" si="6"/>
        <v>229533.86264062489</v>
      </c>
      <c r="I14" s="438">
        <f t="shared" si="7"/>
        <v>31726.680569437485</v>
      </c>
    </row>
    <row r="15" spans="1:19" x14ac:dyDescent="0.2">
      <c r="A15" s="27">
        <v>2022</v>
      </c>
      <c r="B15" s="438">
        <f t="shared" si="5"/>
        <v>2980882.1346761626</v>
      </c>
      <c r="C15" s="438">
        <f t="shared" si="0"/>
        <v>523.9033903484717</v>
      </c>
      <c r="D15" s="438">
        <f t="shared" si="1"/>
        <v>1318260.8845133707</v>
      </c>
      <c r="E15" s="438">
        <f t="shared" si="2"/>
        <v>271.69158207895299</v>
      </c>
      <c r="F15" s="438">
        <f t="shared" si="3"/>
        <v>1662621.2501627919</v>
      </c>
      <c r="G15" s="438">
        <f t="shared" si="4"/>
        <v>269.64107957269681</v>
      </c>
      <c r="H15" s="438">
        <f t="shared" si="6"/>
        <v>230681.531953828</v>
      </c>
      <c r="I15" s="438">
        <f t="shared" si="7"/>
        <v>31885.313972284668</v>
      </c>
    </row>
    <row r="16" spans="1:19" x14ac:dyDescent="0.2">
      <c r="A16" s="27">
        <v>2023</v>
      </c>
      <c r="B16" s="438">
        <f t="shared" si="5"/>
        <v>2995786.545349543</v>
      </c>
      <c r="C16" s="438">
        <f t="shared" si="0"/>
        <v>526.522907300214</v>
      </c>
      <c r="D16" s="438">
        <f t="shared" si="1"/>
        <v>1324852.1889359374</v>
      </c>
      <c r="E16" s="438">
        <f t="shared" si="2"/>
        <v>273.05003998934774</v>
      </c>
      <c r="F16" s="438">
        <f t="shared" si="3"/>
        <v>1670934.3564136056</v>
      </c>
      <c r="G16" s="438">
        <f t="shared" si="4"/>
        <v>270.98928497056028</v>
      </c>
      <c r="H16" s="438">
        <f t="shared" si="6"/>
        <v>231834.93961359712</v>
      </c>
      <c r="I16" s="438">
        <f t="shared" si="7"/>
        <v>32044.74054214609</v>
      </c>
    </row>
    <row r="17" spans="1:9" x14ac:dyDescent="0.2">
      <c r="A17" s="27">
        <v>2024</v>
      </c>
      <c r="B17" s="438">
        <f t="shared" si="5"/>
        <v>3010765.4780762903</v>
      </c>
      <c r="C17" s="438">
        <f t="shared" si="0"/>
        <v>529.15552183671502</v>
      </c>
      <c r="D17" s="438">
        <f t="shared" si="1"/>
        <v>1331476.449880617</v>
      </c>
      <c r="E17" s="438">
        <f t="shared" si="2"/>
        <v>274.41529018929447</v>
      </c>
      <c r="F17" s="438">
        <f t="shared" si="3"/>
        <v>1679289.0281956734</v>
      </c>
      <c r="G17" s="438">
        <f t="shared" si="4"/>
        <v>272.34423139541303</v>
      </c>
      <c r="H17" s="438">
        <f t="shared" si="6"/>
        <v>232994.11431166509</v>
      </c>
      <c r="I17" s="438">
        <f t="shared" si="7"/>
        <v>32204.964244856816</v>
      </c>
    </row>
    <row r="18" spans="1:9" x14ac:dyDescent="0.2">
      <c r="A18" s="27">
        <v>2025</v>
      </c>
      <c r="B18" s="438">
        <f t="shared" si="5"/>
        <v>3025819.3054666715</v>
      </c>
      <c r="C18" s="438">
        <f t="shared" si="0"/>
        <v>531.80129944589851</v>
      </c>
      <c r="D18" s="438">
        <f t="shared" si="1"/>
        <v>1338133.83213002</v>
      </c>
      <c r="E18" s="438">
        <f t="shared" si="2"/>
        <v>275.78736664024092</v>
      </c>
      <c r="F18" s="438">
        <f t="shared" si="3"/>
        <v>1687685.4733366515</v>
      </c>
      <c r="G18" s="438">
        <f t="shared" si="4"/>
        <v>273.70595255239004</v>
      </c>
      <c r="H18" s="438">
        <f t="shared" si="6"/>
        <v>234159.0848832234</v>
      </c>
      <c r="I18" s="438">
        <f t="shared" si="7"/>
        <v>32365.989066081096</v>
      </c>
    </row>
    <row r="19" spans="1:9" x14ac:dyDescent="0.2">
      <c r="A19" s="27">
        <v>2026</v>
      </c>
      <c r="B19" s="438">
        <f t="shared" si="5"/>
        <v>3040948.4019940044</v>
      </c>
      <c r="C19" s="438">
        <f t="shared" si="0"/>
        <v>534.46030594312799</v>
      </c>
      <c r="D19" s="438">
        <f t="shared" si="1"/>
        <v>1344824.5012906699</v>
      </c>
      <c r="E19" s="438">
        <f t="shared" si="2"/>
        <v>277.1663034734421</v>
      </c>
      <c r="F19" s="438">
        <f t="shared" si="3"/>
        <v>1696123.9007033345</v>
      </c>
      <c r="G19" s="438">
        <f t="shared" si="4"/>
        <v>275.07448231515195</v>
      </c>
      <c r="H19" s="438">
        <f t="shared" si="6"/>
        <v>235329.88030763948</v>
      </c>
      <c r="I19" s="438">
        <f t="shared" si="7"/>
        <v>32527.819011411499</v>
      </c>
    </row>
    <row r="20" spans="1:9" x14ac:dyDescent="0.2">
      <c r="A20" s="439">
        <v>2027</v>
      </c>
      <c r="B20" s="438">
        <f t="shared" si="5"/>
        <v>3056153.1440039743</v>
      </c>
      <c r="C20" s="438">
        <f t="shared" si="0"/>
        <v>537.13260747284357</v>
      </c>
      <c r="D20" s="438">
        <f t="shared" si="1"/>
        <v>1351548.6237971231</v>
      </c>
      <c r="E20" s="438">
        <f t="shared" si="2"/>
        <v>278.55213499080929</v>
      </c>
      <c r="F20" s="438">
        <f t="shared" si="3"/>
        <v>1704604.520206851</v>
      </c>
      <c r="G20" s="438">
        <f t="shared" si="4"/>
        <v>276.44985472672766</v>
      </c>
      <c r="H20" s="438">
        <f t="shared" si="6"/>
        <v>236506.52970917764</v>
      </c>
      <c r="I20" s="438">
        <f t="shared" si="7"/>
        <v>32690.458106468552</v>
      </c>
    </row>
    <row r="21" spans="1:9" x14ac:dyDescent="0.2">
      <c r="A21" s="439">
        <v>2028</v>
      </c>
      <c r="B21" s="438">
        <f t="shared" si="5"/>
        <v>3071433.9097239939</v>
      </c>
      <c r="C21" s="438">
        <f t="shared" si="0"/>
        <v>539.81827051020775</v>
      </c>
      <c r="D21" s="438">
        <f t="shared" si="1"/>
        <v>1358306.3669161086</v>
      </c>
      <c r="E21" s="438">
        <f t="shared" si="2"/>
        <v>279.94489566576328</v>
      </c>
      <c r="F21" s="438">
        <f t="shared" si="3"/>
        <v>1713127.542807885</v>
      </c>
      <c r="G21" s="438">
        <f t="shared" si="4"/>
        <v>277.83210400036126</v>
      </c>
      <c r="H21" s="438">
        <f t="shared" si="6"/>
        <v>237689.06235772351</v>
      </c>
      <c r="I21" s="438">
        <f t="shared" si="7"/>
        <v>32853.910397000895</v>
      </c>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workbookViewId="0">
      <pane ySplit="4" topLeftCell="A32" activePane="bottomLeft" state="frozen"/>
      <selection pane="bottomLeft" activeCell="Q36" sqref="Q36"/>
    </sheetView>
  </sheetViews>
  <sheetFormatPr defaultColWidth="9.28515625" defaultRowHeight="13.2" x14ac:dyDescent="0.25"/>
  <cols>
    <col min="1" max="1" width="64" style="137" customWidth="1"/>
    <col min="2" max="18" width="13.140625" style="137" customWidth="1"/>
    <col min="19" max="16384" width="9.28515625" style="137"/>
  </cols>
  <sheetData>
    <row r="1" spans="1:18" ht="17.399999999999999" x14ac:dyDescent="0.3">
      <c r="A1" s="361" t="s">
        <v>260</v>
      </c>
      <c r="B1" s="362"/>
      <c r="C1" s="362"/>
      <c r="D1" s="362"/>
      <c r="E1" s="362"/>
      <c r="F1" s="362"/>
      <c r="G1" s="362"/>
      <c r="H1" s="362"/>
      <c r="I1" s="362"/>
      <c r="J1" s="362"/>
      <c r="K1" s="446"/>
      <c r="L1" s="446"/>
      <c r="M1" s="446"/>
      <c r="N1" s="446"/>
      <c r="O1" s="447"/>
      <c r="P1" s="219"/>
      <c r="Q1" s="219"/>
      <c r="R1" s="219"/>
    </row>
    <row r="2" spans="1:18" ht="17.399999999999999" x14ac:dyDescent="0.3">
      <c r="A2" s="364" t="s">
        <v>184</v>
      </c>
      <c r="B2" s="365"/>
      <c r="C2" s="365"/>
      <c r="D2" s="365"/>
      <c r="E2" s="365"/>
      <c r="F2" s="365"/>
      <c r="G2" s="365"/>
      <c r="H2" s="365"/>
      <c r="I2" s="365"/>
      <c r="J2" s="365"/>
      <c r="K2" s="365"/>
      <c r="L2" s="365"/>
      <c r="M2" s="365"/>
      <c r="N2" s="365"/>
      <c r="O2" s="448"/>
      <c r="P2" s="365"/>
      <c r="Q2" s="365"/>
      <c r="R2" s="365"/>
    </row>
    <row r="3" spans="1:18" ht="16.2" thickBot="1" x14ac:dyDescent="0.35">
      <c r="A3" s="367" t="s">
        <v>389</v>
      </c>
      <c r="B3" s="368"/>
      <c r="C3" s="368"/>
      <c r="D3" s="368"/>
      <c r="E3" s="368"/>
      <c r="F3" s="368"/>
      <c r="G3" s="368"/>
      <c r="H3" s="368"/>
      <c r="I3" s="368"/>
      <c r="J3" s="368"/>
      <c r="K3" s="368"/>
      <c r="L3" s="368"/>
      <c r="M3" s="368"/>
      <c r="N3" s="368"/>
      <c r="O3" s="449"/>
      <c r="P3" s="394"/>
      <c r="Q3" s="394"/>
      <c r="R3" s="394"/>
    </row>
    <row r="4" spans="1:18" ht="18" thickBot="1" x14ac:dyDescent="0.3">
      <c r="A4" s="427" t="str">
        <f>'FormsList&amp;FilerInfo'!B2</f>
        <v>Marin Clean Energy</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2" thickBot="1" x14ac:dyDescent="0.3">
      <c r="A5" s="170" t="s">
        <v>185</v>
      </c>
      <c r="B5" s="171"/>
      <c r="C5" s="171"/>
      <c r="D5" s="171"/>
      <c r="E5" s="171"/>
      <c r="F5" s="171"/>
      <c r="G5" s="171"/>
      <c r="H5" s="171"/>
      <c r="I5" s="171"/>
      <c r="J5" s="171"/>
      <c r="K5" s="171"/>
      <c r="L5" s="171"/>
      <c r="M5" s="171"/>
      <c r="N5" s="171"/>
      <c r="O5" s="172"/>
    </row>
    <row r="6" spans="1:18" ht="16.5" customHeight="1" thickBot="1" x14ac:dyDescent="0.3">
      <c r="A6" s="173" t="s">
        <v>186</v>
      </c>
      <c r="B6" s="174"/>
      <c r="C6" s="174"/>
      <c r="D6" s="174"/>
      <c r="E6" s="174"/>
      <c r="F6" s="174"/>
      <c r="G6" s="174"/>
      <c r="H6" s="174"/>
      <c r="I6" s="174"/>
      <c r="J6" s="174"/>
      <c r="K6" s="174"/>
      <c r="L6" s="174"/>
      <c r="M6" s="174"/>
      <c r="N6" s="174"/>
      <c r="O6" s="175"/>
    </row>
    <row r="7" spans="1:18" ht="16.5" customHeight="1" thickBot="1" x14ac:dyDescent="0.3">
      <c r="A7" s="176" t="s">
        <v>130</v>
      </c>
      <c r="B7" s="177"/>
      <c r="C7" s="177"/>
      <c r="D7" s="177"/>
      <c r="E7" s="177"/>
      <c r="F7" s="177"/>
      <c r="G7" s="177"/>
      <c r="H7" s="177"/>
      <c r="I7" s="177"/>
      <c r="J7" s="177"/>
      <c r="K7" s="177"/>
      <c r="L7" s="177"/>
      <c r="M7" s="177"/>
      <c r="N7" s="177"/>
      <c r="O7" s="178"/>
    </row>
    <row r="8" spans="1:18" ht="16.5" customHeight="1" x14ac:dyDescent="0.25">
      <c r="A8" s="179" t="s">
        <v>187</v>
      </c>
      <c r="B8" s="180"/>
      <c r="C8" s="180"/>
      <c r="D8" s="180"/>
      <c r="E8" s="180"/>
      <c r="F8" s="180"/>
      <c r="G8" s="180"/>
      <c r="H8" s="180"/>
      <c r="I8" s="180"/>
      <c r="J8" s="180"/>
      <c r="K8" s="180"/>
      <c r="L8" s="180"/>
      <c r="M8" s="180"/>
      <c r="N8" s="180"/>
      <c r="O8" s="180"/>
    </row>
    <row r="9" spans="1:18" ht="16.5" customHeight="1" thickBot="1" x14ac:dyDescent="0.3">
      <c r="A9" s="179" t="s">
        <v>188</v>
      </c>
      <c r="B9" s="181"/>
      <c r="C9" s="181"/>
      <c r="D9" s="181"/>
      <c r="E9" s="181"/>
      <c r="F9" s="181"/>
      <c r="G9" s="181"/>
      <c r="H9" s="181"/>
      <c r="I9" s="181"/>
      <c r="J9" s="181"/>
      <c r="K9" s="181"/>
      <c r="L9" s="181"/>
      <c r="M9" s="181"/>
      <c r="N9" s="181"/>
      <c r="O9" s="181"/>
    </row>
    <row r="10" spans="1:18" ht="16.5" customHeight="1" thickBot="1" x14ac:dyDescent="0.3">
      <c r="A10" s="176" t="s">
        <v>133</v>
      </c>
      <c r="B10" s="177"/>
      <c r="C10" s="177"/>
      <c r="D10" s="177"/>
      <c r="E10" s="177"/>
      <c r="F10" s="177"/>
      <c r="G10" s="177"/>
      <c r="H10" s="177"/>
      <c r="I10" s="177"/>
      <c r="J10" s="177"/>
      <c r="K10" s="177"/>
      <c r="L10" s="177"/>
      <c r="M10" s="177"/>
      <c r="N10" s="177"/>
      <c r="O10" s="177"/>
    </row>
    <row r="11" spans="1:18" ht="16.5" customHeight="1" x14ac:dyDescent="0.25">
      <c r="A11" s="179" t="s">
        <v>187</v>
      </c>
      <c r="B11" s="180"/>
      <c r="C11" s="180"/>
      <c r="D11" s="180"/>
      <c r="E11" s="180"/>
      <c r="F11" s="180"/>
      <c r="G11" s="180"/>
      <c r="H11" s="180"/>
      <c r="I11" s="180"/>
      <c r="J11" s="180"/>
      <c r="K11" s="180"/>
      <c r="L11" s="180"/>
      <c r="M11" s="180"/>
      <c r="N11" s="180"/>
      <c r="O11" s="180"/>
    </row>
    <row r="12" spans="1:18" ht="16.5" customHeight="1" thickBot="1" x14ac:dyDescent="0.3">
      <c r="A12" s="179" t="s">
        <v>188</v>
      </c>
      <c r="B12" s="181"/>
      <c r="C12" s="181"/>
      <c r="D12" s="181"/>
      <c r="E12" s="181"/>
      <c r="F12" s="181"/>
      <c r="G12" s="181"/>
      <c r="H12" s="181"/>
      <c r="I12" s="181"/>
      <c r="J12" s="181"/>
      <c r="K12" s="181"/>
      <c r="L12" s="181"/>
      <c r="M12" s="181"/>
      <c r="N12" s="181"/>
      <c r="O12" s="181"/>
    </row>
    <row r="13" spans="1:18" ht="16.5" customHeight="1" thickBot="1" x14ac:dyDescent="0.3">
      <c r="A13" s="176" t="s">
        <v>134</v>
      </c>
      <c r="B13" s="177"/>
      <c r="C13" s="177"/>
      <c r="D13" s="177"/>
      <c r="E13" s="177"/>
      <c r="F13" s="177"/>
      <c r="G13" s="177"/>
      <c r="H13" s="177"/>
      <c r="I13" s="177"/>
      <c r="J13" s="177"/>
      <c r="K13" s="177"/>
      <c r="L13" s="177"/>
      <c r="M13" s="177"/>
      <c r="N13" s="177"/>
      <c r="O13" s="177"/>
    </row>
    <row r="14" spans="1:18" ht="16.5" customHeight="1" x14ac:dyDescent="0.25">
      <c r="A14" s="179" t="s">
        <v>187</v>
      </c>
      <c r="B14" s="180"/>
      <c r="C14" s="180"/>
      <c r="D14" s="180"/>
      <c r="E14" s="180"/>
      <c r="F14" s="180"/>
      <c r="G14" s="180"/>
      <c r="H14" s="180"/>
      <c r="I14" s="180"/>
      <c r="J14" s="180"/>
      <c r="K14" s="180"/>
      <c r="L14" s="180"/>
      <c r="M14" s="180"/>
      <c r="N14" s="180"/>
      <c r="O14" s="180"/>
    </row>
    <row r="15" spans="1:18" ht="16.5" customHeight="1" thickBot="1" x14ac:dyDescent="0.3">
      <c r="A15" s="179" t="s">
        <v>188</v>
      </c>
      <c r="B15" s="181"/>
      <c r="C15" s="181"/>
      <c r="D15" s="181"/>
      <c r="E15" s="181"/>
      <c r="F15" s="181"/>
      <c r="G15" s="181"/>
      <c r="H15" s="181"/>
      <c r="I15" s="181"/>
      <c r="J15" s="181"/>
      <c r="K15" s="181"/>
      <c r="L15" s="181"/>
      <c r="M15" s="181"/>
      <c r="N15" s="181"/>
      <c r="O15" s="181"/>
    </row>
    <row r="16" spans="1:18" ht="16.5" customHeight="1" thickBot="1" x14ac:dyDescent="0.3">
      <c r="A16" s="176" t="s">
        <v>189</v>
      </c>
      <c r="B16" s="177"/>
      <c r="C16" s="177"/>
      <c r="D16" s="177"/>
      <c r="E16" s="177"/>
      <c r="F16" s="177"/>
      <c r="G16" s="177"/>
      <c r="H16" s="177"/>
      <c r="I16" s="177"/>
      <c r="J16" s="177"/>
      <c r="K16" s="177"/>
      <c r="L16" s="177"/>
      <c r="M16" s="177"/>
      <c r="N16" s="177"/>
      <c r="O16" s="177"/>
    </row>
    <row r="17" spans="1:15" ht="16.5" customHeight="1" x14ac:dyDescent="0.25">
      <c r="A17" s="179" t="s">
        <v>187</v>
      </c>
      <c r="B17" s="180"/>
      <c r="C17" s="180"/>
      <c r="D17" s="180"/>
      <c r="E17" s="180"/>
      <c r="F17" s="180"/>
      <c r="G17" s="180"/>
      <c r="H17" s="180"/>
      <c r="I17" s="180"/>
      <c r="J17" s="180"/>
      <c r="K17" s="180"/>
      <c r="L17" s="180"/>
      <c r="M17" s="180"/>
      <c r="N17" s="180"/>
      <c r="O17" s="180"/>
    </row>
    <row r="18" spans="1:15" ht="16.5" customHeight="1" x14ac:dyDescent="0.25">
      <c r="A18" s="183" t="s">
        <v>339</v>
      </c>
      <c r="B18" s="393"/>
      <c r="C18" s="393"/>
      <c r="D18" s="393"/>
      <c r="E18" s="393"/>
      <c r="F18" s="393"/>
      <c r="G18" s="393"/>
      <c r="H18" s="393"/>
      <c r="I18" s="393"/>
      <c r="J18" s="393"/>
      <c r="K18" s="393"/>
      <c r="L18" s="393"/>
      <c r="M18" s="393"/>
      <c r="N18" s="393"/>
      <c r="O18" s="393"/>
    </row>
    <row r="19" spans="1:15" ht="16.5" customHeight="1" x14ac:dyDescent="0.25">
      <c r="A19" s="183" t="s">
        <v>392</v>
      </c>
      <c r="B19" s="393"/>
      <c r="C19" s="393"/>
      <c r="D19" s="393"/>
      <c r="E19" s="393"/>
      <c r="F19" s="393"/>
      <c r="G19" s="393"/>
      <c r="H19" s="393"/>
      <c r="I19" s="393"/>
      <c r="J19" s="393"/>
      <c r="K19" s="393"/>
      <c r="L19" s="393"/>
      <c r="M19" s="393"/>
      <c r="N19" s="393"/>
      <c r="O19" s="393"/>
    </row>
    <row r="20" spans="1:15" ht="16.5" customHeight="1" thickBot="1" x14ac:dyDescent="0.3">
      <c r="A20" s="179" t="s">
        <v>188</v>
      </c>
      <c r="B20" s="181"/>
      <c r="C20" s="181"/>
      <c r="D20" s="181"/>
      <c r="E20" s="181"/>
      <c r="F20" s="181"/>
      <c r="G20" s="181"/>
      <c r="H20" s="181"/>
      <c r="I20" s="181"/>
      <c r="J20" s="181"/>
      <c r="K20" s="181"/>
      <c r="L20" s="181"/>
      <c r="M20" s="181"/>
      <c r="N20" s="181"/>
      <c r="O20" s="181"/>
    </row>
    <row r="21" spans="1:15" ht="16.5" customHeight="1" thickBot="1" x14ac:dyDescent="0.3">
      <c r="A21" s="176" t="s">
        <v>136</v>
      </c>
      <c r="B21" s="177"/>
      <c r="C21" s="177"/>
      <c r="D21" s="177"/>
      <c r="E21" s="177"/>
      <c r="F21" s="177"/>
      <c r="G21" s="177"/>
      <c r="H21" s="177"/>
      <c r="I21" s="177"/>
      <c r="J21" s="177"/>
      <c r="K21" s="177"/>
      <c r="L21" s="177"/>
      <c r="M21" s="177"/>
      <c r="N21" s="177"/>
      <c r="O21" s="177"/>
    </row>
    <row r="22" spans="1:15" ht="16.5" customHeight="1" x14ac:dyDescent="0.25">
      <c r="A22" s="179" t="s">
        <v>187</v>
      </c>
      <c r="B22" s="180"/>
      <c r="C22" s="180"/>
      <c r="D22" s="180"/>
      <c r="E22" s="180"/>
      <c r="F22" s="180"/>
      <c r="G22" s="180"/>
      <c r="H22" s="180"/>
      <c r="I22" s="180"/>
      <c r="J22" s="180"/>
      <c r="K22" s="180"/>
      <c r="L22" s="180"/>
      <c r="M22" s="180"/>
      <c r="N22" s="180"/>
      <c r="O22" s="180"/>
    </row>
    <row r="23" spans="1:15" ht="16.5" customHeight="1" x14ac:dyDescent="0.25">
      <c r="A23" s="183" t="s">
        <v>339</v>
      </c>
      <c r="B23" s="184"/>
      <c r="C23" s="184"/>
      <c r="D23" s="184"/>
      <c r="E23" s="184"/>
      <c r="F23" s="184"/>
      <c r="G23" s="184"/>
      <c r="H23" s="184"/>
      <c r="I23" s="184"/>
      <c r="J23" s="184"/>
      <c r="K23" s="184"/>
      <c r="L23" s="184"/>
      <c r="M23" s="184"/>
      <c r="N23" s="184"/>
      <c r="O23" s="184"/>
    </row>
    <row r="24" spans="1:15" ht="16.5" customHeight="1" thickBot="1" x14ac:dyDescent="0.3">
      <c r="A24" s="179" t="s">
        <v>188</v>
      </c>
      <c r="B24" s="181"/>
      <c r="C24" s="181"/>
      <c r="D24" s="181"/>
      <c r="E24" s="181"/>
      <c r="F24" s="181"/>
      <c r="G24" s="181"/>
      <c r="H24" s="181"/>
      <c r="I24" s="181"/>
      <c r="J24" s="181"/>
      <c r="K24" s="181"/>
      <c r="L24" s="181"/>
      <c r="M24" s="181"/>
      <c r="N24" s="181"/>
      <c r="O24" s="181"/>
    </row>
    <row r="25" spans="1:15" ht="16.5" customHeight="1" thickBot="1" x14ac:dyDescent="0.3">
      <c r="A25" s="176" t="s">
        <v>383</v>
      </c>
      <c r="B25" s="181"/>
      <c r="C25" s="181"/>
      <c r="D25" s="181"/>
      <c r="E25" s="181"/>
      <c r="F25" s="181"/>
      <c r="G25" s="181"/>
      <c r="H25" s="181"/>
      <c r="I25" s="181"/>
      <c r="J25" s="181"/>
      <c r="K25" s="181"/>
      <c r="L25" s="181"/>
      <c r="M25" s="181"/>
      <c r="N25" s="181"/>
      <c r="O25" s="181"/>
    </row>
    <row r="26" spans="1:15" ht="16.5" customHeight="1" thickBot="1" x14ac:dyDescent="0.3">
      <c r="A26" s="185" t="s">
        <v>394</v>
      </c>
      <c r="B26" s="186">
        <f>SUM(B8:B17,B20:B22,B24,B25)</f>
        <v>0</v>
      </c>
      <c r="C26" s="186">
        <f t="shared" ref="C26:O26" si="0">SUM(C8:C17,C20:C22,C24,C25)</f>
        <v>0</v>
      </c>
      <c r="D26" s="186">
        <f t="shared" si="0"/>
        <v>0</v>
      </c>
      <c r="E26" s="186">
        <f t="shared" si="0"/>
        <v>0</v>
      </c>
      <c r="F26" s="186">
        <f t="shared" si="0"/>
        <v>0</v>
      </c>
      <c r="G26" s="186">
        <f t="shared" si="0"/>
        <v>0</v>
      </c>
      <c r="H26" s="186">
        <f t="shared" si="0"/>
        <v>0</v>
      </c>
      <c r="I26" s="186">
        <f t="shared" si="0"/>
        <v>0</v>
      </c>
      <c r="J26" s="186">
        <f t="shared" si="0"/>
        <v>0</v>
      </c>
      <c r="K26" s="186">
        <f t="shared" si="0"/>
        <v>0</v>
      </c>
      <c r="L26" s="186">
        <f t="shared" si="0"/>
        <v>0</v>
      </c>
      <c r="M26" s="186">
        <f t="shared" si="0"/>
        <v>0</v>
      </c>
      <c r="N26" s="186">
        <f t="shared" si="0"/>
        <v>0</v>
      </c>
      <c r="O26" s="186">
        <f t="shared" si="0"/>
        <v>0</v>
      </c>
    </row>
    <row r="27" spans="1:15" ht="16.5" customHeight="1" thickBot="1" x14ac:dyDescent="0.3">
      <c r="A27" s="173" t="s">
        <v>341</v>
      </c>
      <c r="B27" s="174"/>
      <c r="C27" s="174"/>
      <c r="D27" s="174"/>
      <c r="E27" s="174"/>
      <c r="F27" s="174"/>
      <c r="G27" s="174"/>
      <c r="H27" s="174"/>
      <c r="I27" s="174"/>
      <c r="J27" s="174"/>
      <c r="K27" s="174"/>
      <c r="L27" s="174"/>
      <c r="M27" s="174"/>
      <c r="N27" s="174"/>
      <c r="O27" s="174"/>
    </row>
    <row r="28" spans="1:15" ht="16.5" customHeight="1" thickBot="1" x14ac:dyDescent="0.3">
      <c r="A28" s="189" t="s">
        <v>340</v>
      </c>
      <c r="B28" s="180"/>
      <c r="C28" s="180"/>
      <c r="D28" s="180"/>
      <c r="E28" s="180"/>
      <c r="F28" s="180"/>
      <c r="G28" s="180"/>
      <c r="H28" s="180"/>
      <c r="I28" s="180"/>
      <c r="J28" s="180"/>
      <c r="K28" s="180"/>
      <c r="L28" s="180"/>
      <c r="M28" s="180"/>
      <c r="N28" s="180"/>
      <c r="O28" s="180"/>
    </row>
    <row r="29" spans="1:15" ht="16.5" customHeight="1" x14ac:dyDescent="0.25">
      <c r="A29" s="182" t="s">
        <v>190</v>
      </c>
      <c r="B29" s="187"/>
      <c r="C29" s="187"/>
      <c r="D29" s="187"/>
      <c r="E29" s="187"/>
      <c r="F29" s="187"/>
      <c r="G29" s="187"/>
      <c r="H29" s="187"/>
      <c r="I29" s="187"/>
      <c r="J29" s="187"/>
      <c r="K29" s="187"/>
      <c r="L29" s="187"/>
      <c r="M29" s="187"/>
      <c r="N29" s="187"/>
      <c r="O29" s="187"/>
    </row>
    <row r="30" spans="1:15" ht="16.5" customHeight="1" x14ac:dyDescent="0.25">
      <c r="A30" s="182" t="s">
        <v>191</v>
      </c>
      <c r="B30" s="187"/>
      <c r="C30" s="187"/>
      <c r="D30" s="187"/>
      <c r="E30" s="187"/>
      <c r="F30" s="187"/>
      <c r="G30" s="187"/>
      <c r="H30" s="187"/>
      <c r="I30" s="187"/>
      <c r="J30" s="187"/>
      <c r="K30" s="187"/>
      <c r="L30" s="187"/>
      <c r="M30" s="187"/>
      <c r="N30" s="187"/>
      <c r="O30" s="187"/>
    </row>
    <row r="31" spans="1:15" ht="16.5" customHeight="1" thickBot="1" x14ac:dyDescent="0.3">
      <c r="A31" s="191" t="s">
        <v>342</v>
      </c>
      <c r="B31" s="188"/>
      <c r="C31" s="188"/>
      <c r="D31" s="188"/>
      <c r="E31" s="188"/>
      <c r="F31" s="188"/>
      <c r="G31" s="188"/>
      <c r="H31" s="188"/>
      <c r="I31" s="188"/>
      <c r="J31" s="188"/>
      <c r="K31" s="188"/>
      <c r="L31" s="188"/>
      <c r="M31" s="188"/>
      <c r="N31" s="188"/>
      <c r="O31" s="188"/>
    </row>
    <row r="32" spans="1:15" ht="16.5" customHeight="1" thickTop="1" thickBot="1" x14ac:dyDescent="0.3">
      <c r="A32" s="192" t="s">
        <v>192</v>
      </c>
      <c r="B32" s="190"/>
      <c r="C32" s="190"/>
      <c r="D32" s="190"/>
      <c r="E32" s="190"/>
      <c r="F32" s="190"/>
      <c r="G32" s="190"/>
      <c r="H32" s="190"/>
      <c r="I32" s="190"/>
      <c r="J32" s="190"/>
      <c r="K32" s="190"/>
      <c r="L32" s="190"/>
      <c r="M32" s="190"/>
      <c r="N32" s="190"/>
      <c r="O32" s="190"/>
    </row>
    <row r="33" spans="1:15" ht="16.5" customHeight="1" thickBot="1" x14ac:dyDescent="0.3">
      <c r="A33" s="193" t="s">
        <v>193</v>
      </c>
      <c r="B33" s="194"/>
      <c r="C33" s="194"/>
      <c r="D33" s="194"/>
      <c r="E33" s="194"/>
      <c r="F33" s="194"/>
      <c r="G33" s="194"/>
      <c r="H33" s="194"/>
      <c r="I33" s="194"/>
      <c r="J33" s="194"/>
      <c r="K33" s="194"/>
      <c r="L33" s="194"/>
      <c r="M33" s="194"/>
      <c r="N33" s="194"/>
      <c r="O33" s="194"/>
    </row>
    <row r="34" spans="1:15" ht="16.5" customHeight="1" thickTop="1" thickBot="1" x14ac:dyDescent="0.3">
      <c r="A34" s="193" t="s">
        <v>150</v>
      </c>
      <c r="B34" s="194"/>
      <c r="C34" s="194"/>
      <c r="D34" s="194"/>
      <c r="E34" s="194"/>
      <c r="F34" s="194"/>
      <c r="G34" s="194"/>
      <c r="H34" s="194"/>
      <c r="I34" s="194"/>
      <c r="J34" s="194"/>
      <c r="K34" s="194"/>
      <c r="L34" s="194"/>
      <c r="M34" s="194"/>
      <c r="N34" s="194"/>
      <c r="O34" s="194"/>
    </row>
    <row r="35" spans="1:15" ht="16.5" customHeight="1" thickTop="1" thickBot="1" x14ac:dyDescent="0.3">
      <c r="A35" s="195" t="s">
        <v>194</v>
      </c>
      <c r="B35" s="160">
        <f>B26+SUM(B28:B34)</f>
        <v>0</v>
      </c>
      <c r="C35" s="160">
        <f t="shared" ref="C35:O35" si="1">C26+SUM(C28:C34)</f>
        <v>0</v>
      </c>
      <c r="D35" s="160">
        <f t="shared" si="1"/>
        <v>0</v>
      </c>
      <c r="E35" s="160">
        <f t="shared" si="1"/>
        <v>0</v>
      </c>
      <c r="F35" s="160">
        <f t="shared" si="1"/>
        <v>0</v>
      </c>
      <c r="G35" s="160">
        <f t="shared" si="1"/>
        <v>0</v>
      </c>
      <c r="H35" s="160">
        <f t="shared" si="1"/>
        <v>0</v>
      </c>
      <c r="I35" s="160">
        <f t="shared" si="1"/>
        <v>0</v>
      </c>
      <c r="J35" s="160">
        <f t="shared" si="1"/>
        <v>0</v>
      </c>
      <c r="K35" s="160">
        <f t="shared" si="1"/>
        <v>0</v>
      </c>
      <c r="L35" s="160">
        <f t="shared" si="1"/>
        <v>0</v>
      </c>
      <c r="M35" s="160">
        <f t="shared" si="1"/>
        <v>0</v>
      </c>
      <c r="N35" s="160">
        <f t="shared" si="1"/>
        <v>0</v>
      </c>
      <c r="O35" s="160">
        <f t="shared" si="1"/>
        <v>0</v>
      </c>
    </row>
    <row r="36" spans="1:15" ht="16.5" customHeight="1" x14ac:dyDescent="0.25">
      <c r="A36" s="196" t="s">
        <v>195</v>
      </c>
      <c r="B36" s="197"/>
      <c r="C36" s="197"/>
      <c r="D36" s="197"/>
      <c r="E36" s="197"/>
      <c r="F36" s="197"/>
      <c r="G36" s="197"/>
      <c r="H36" s="197"/>
      <c r="I36" s="197"/>
      <c r="J36" s="197"/>
      <c r="K36" s="197"/>
      <c r="L36" s="197"/>
      <c r="M36" s="197"/>
      <c r="N36" s="197"/>
      <c r="O36" s="197"/>
    </row>
    <row r="37" spans="1:15" ht="16.5" customHeight="1" x14ac:dyDescent="0.25">
      <c r="A37" s="123" t="s">
        <v>196</v>
      </c>
      <c r="B37" s="198"/>
      <c r="C37" s="198"/>
      <c r="D37" s="198"/>
      <c r="E37" s="198"/>
      <c r="F37" s="198"/>
      <c r="G37" s="198"/>
      <c r="H37" s="198"/>
      <c r="I37" s="198"/>
      <c r="J37" s="198"/>
      <c r="K37" s="198"/>
      <c r="L37" s="198"/>
      <c r="M37" s="198"/>
      <c r="N37" s="198"/>
      <c r="O37" s="198"/>
    </row>
    <row r="38" spans="1:15" ht="16.5" customHeight="1" x14ac:dyDescent="0.25">
      <c r="A38" s="199" t="s">
        <v>197</v>
      </c>
      <c r="B38" s="198"/>
      <c r="C38" s="198"/>
      <c r="D38" s="198"/>
      <c r="E38" s="198"/>
      <c r="F38" s="198"/>
      <c r="G38" s="198"/>
      <c r="H38" s="198"/>
      <c r="I38" s="198"/>
      <c r="J38" s="198"/>
      <c r="K38" s="198"/>
      <c r="L38" s="198"/>
      <c r="M38" s="198"/>
      <c r="N38" s="198"/>
      <c r="O38" s="198"/>
    </row>
    <row r="39" spans="1:15" ht="16.5" customHeight="1" x14ac:dyDescent="0.25">
      <c r="A39" s="199" t="s">
        <v>198</v>
      </c>
      <c r="B39" s="200"/>
      <c r="C39" s="200"/>
      <c r="D39" s="200"/>
      <c r="E39" s="200"/>
      <c r="F39" s="200"/>
      <c r="G39" s="200"/>
      <c r="H39" s="200"/>
      <c r="I39" s="200"/>
      <c r="J39" s="200"/>
      <c r="K39" s="200"/>
      <c r="L39" s="200"/>
      <c r="M39" s="200"/>
      <c r="N39" s="200"/>
      <c r="O39" s="200"/>
    </row>
    <row r="40" spans="1:15" ht="16.5" customHeight="1" thickBot="1" x14ac:dyDescent="0.3">
      <c r="A40" s="123" t="s">
        <v>199</v>
      </c>
      <c r="B40" s="201"/>
      <c r="C40" s="201"/>
      <c r="D40" s="201"/>
      <c r="E40" s="201"/>
      <c r="F40" s="201"/>
      <c r="G40" s="201"/>
      <c r="H40" s="201"/>
      <c r="I40" s="201"/>
      <c r="J40" s="201"/>
      <c r="K40" s="201"/>
      <c r="L40" s="201"/>
      <c r="M40" s="201"/>
      <c r="N40" s="201"/>
      <c r="O40" s="201"/>
    </row>
    <row r="41" spans="1:15" ht="16.5" customHeight="1" thickTop="1" thickBot="1" x14ac:dyDescent="0.3">
      <c r="A41" s="202" t="s">
        <v>200</v>
      </c>
      <c r="B41" s="203">
        <f>-SUM(B37:B40)</f>
        <v>0</v>
      </c>
      <c r="C41" s="203">
        <f t="shared" ref="C41:O41" si="2">-SUM(C37:C40)</f>
        <v>0</v>
      </c>
      <c r="D41" s="203">
        <f t="shared" si="2"/>
        <v>0</v>
      </c>
      <c r="E41" s="203">
        <f t="shared" si="2"/>
        <v>0</v>
      </c>
      <c r="F41" s="203">
        <f t="shared" si="2"/>
        <v>0</v>
      </c>
      <c r="G41" s="203">
        <f t="shared" si="2"/>
        <v>0</v>
      </c>
      <c r="H41" s="203">
        <f t="shared" si="2"/>
        <v>0</v>
      </c>
      <c r="I41" s="203">
        <f t="shared" si="2"/>
        <v>0</v>
      </c>
      <c r="J41" s="203">
        <f t="shared" si="2"/>
        <v>0</v>
      </c>
      <c r="K41" s="203">
        <f t="shared" si="2"/>
        <v>0</v>
      </c>
      <c r="L41" s="203">
        <f t="shared" si="2"/>
        <v>0</v>
      </c>
      <c r="M41" s="203">
        <f t="shared" si="2"/>
        <v>0</v>
      </c>
      <c r="N41" s="203">
        <f t="shared" si="2"/>
        <v>0</v>
      </c>
      <c r="O41" s="203">
        <f t="shared" si="2"/>
        <v>0</v>
      </c>
    </row>
    <row r="42" spans="1:15" ht="16.2" thickBot="1" x14ac:dyDescent="0.3">
      <c r="A42" s="170" t="s">
        <v>201</v>
      </c>
      <c r="B42" s="204"/>
      <c r="C42" s="204"/>
      <c r="D42" s="204"/>
      <c r="E42" s="204"/>
      <c r="F42" s="204"/>
      <c r="G42" s="204"/>
      <c r="H42" s="204"/>
      <c r="I42" s="204"/>
      <c r="J42" s="204"/>
      <c r="K42" s="204"/>
      <c r="L42" s="204"/>
      <c r="M42" s="204"/>
      <c r="N42" s="204"/>
      <c r="O42" s="204"/>
    </row>
    <row r="43" spans="1:15" ht="16.5" customHeight="1" x14ac:dyDescent="0.25">
      <c r="A43" s="205" t="s">
        <v>343</v>
      </c>
      <c r="B43" s="206"/>
      <c r="C43" s="206"/>
      <c r="D43" s="206"/>
      <c r="E43" s="206"/>
      <c r="F43" s="206"/>
      <c r="G43" s="206"/>
      <c r="H43" s="206"/>
      <c r="I43" s="206"/>
      <c r="J43" s="206"/>
      <c r="K43" s="206"/>
      <c r="L43" s="206"/>
      <c r="M43" s="206"/>
      <c r="N43" s="206"/>
      <c r="O43" s="206"/>
    </row>
    <row r="44" spans="1:15" ht="16.5" customHeight="1" x14ac:dyDescent="0.25">
      <c r="A44" s="207" t="s">
        <v>202</v>
      </c>
      <c r="B44" s="208"/>
      <c r="C44" s="208"/>
      <c r="D44" s="208"/>
      <c r="E44" s="208"/>
      <c r="F44" s="208"/>
      <c r="G44" s="208"/>
      <c r="H44" s="208"/>
      <c r="I44" s="208"/>
      <c r="J44" s="208"/>
      <c r="K44" s="208"/>
      <c r="L44" s="208"/>
      <c r="M44" s="208"/>
      <c r="N44" s="208"/>
      <c r="O44" s="208"/>
    </row>
    <row r="45" spans="1:15" ht="16.5" customHeight="1" x14ac:dyDescent="0.25">
      <c r="A45" s="207" t="s">
        <v>203</v>
      </c>
      <c r="B45" s="208"/>
      <c r="C45" s="208"/>
      <c r="D45" s="208"/>
      <c r="E45" s="208"/>
      <c r="F45" s="208"/>
      <c r="G45" s="208"/>
      <c r="H45" s="208"/>
      <c r="I45" s="208"/>
      <c r="J45" s="208"/>
      <c r="K45" s="208"/>
      <c r="L45" s="208"/>
      <c r="M45" s="208"/>
      <c r="N45" s="208"/>
      <c r="O45" s="208"/>
    </row>
    <row r="46" spans="1:15" ht="16.5" customHeight="1" x14ac:dyDescent="0.25">
      <c r="A46" s="207" t="s">
        <v>384</v>
      </c>
      <c r="B46" s="208"/>
      <c r="C46" s="208"/>
      <c r="D46" s="208"/>
      <c r="E46" s="208"/>
      <c r="F46" s="208"/>
      <c r="G46" s="208"/>
      <c r="H46" s="208"/>
      <c r="I46" s="208"/>
      <c r="J46" s="208"/>
      <c r="K46" s="208"/>
      <c r="L46" s="208"/>
      <c r="M46" s="208"/>
      <c r="N46" s="208"/>
      <c r="O46" s="208"/>
    </row>
    <row r="47" spans="1:15" ht="16.5" customHeight="1" x14ac:dyDescent="0.25">
      <c r="A47" s="207" t="s">
        <v>385</v>
      </c>
      <c r="B47" s="208"/>
      <c r="C47" s="208"/>
      <c r="D47" s="208"/>
      <c r="E47" s="208"/>
      <c r="F47" s="208"/>
      <c r="G47" s="208"/>
      <c r="H47" s="208"/>
      <c r="I47" s="208"/>
      <c r="J47" s="208"/>
      <c r="K47" s="208"/>
      <c r="L47" s="208"/>
      <c r="M47" s="208"/>
      <c r="N47" s="208"/>
      <c r="O47" s="208"/>
    </row>
    <row r="48" spans="1:15" ht="16.5" customHeight="1" thickBot="1" x14ac:dyDescent="0.3">
      <c r="A48" s="209" t="s">
        <v>204</v>
      </c>
      <c r="B48" s="210"/>
      <c r="C48" s="210"/>
      <c r="D48" s="210"/>
      <c r="E48" s="210"/>
      <c r="F48" s="210"/>
      <c r="G48" s="210"/>
      <c r="H48" s="210"/>
      <c r="I48" s="210"/>
      <c r="J48" s="210"/>
      <c r="K48" s="210"/>
      <c r="L48" s="210"/>
      <c r="M48" s="210"/>
      <c r="N48" s="210"/>
      <c r="O48" s="210"/>
    </row>
    <row r="49" spans="1:15" ht="16.5" customHeight="1" thickTop="1" thickBot="1" x14ac:dyDescent="0.3">
      <c r="A49" s="202" t="s">
        <v>180</v>
      </c>
      <c r="B49" s="211">
        <f>SUM(B43:B48)</f>
        <v>0</v>
      </c>
      <c r="C49" s="211">
        <f t="shared" ref="C49:K49" si="3">SUM(C43:C48)</f>
        <v>0</v>
      </c>
      <c r="D49" s="211">
        <f t="shared" si="3"/>
        <v>0</v>
      </c>
      <c r="E49" s="211">
        <f t="shared" si="3"/>
        <v>0</v>
      </c>
      <c r="F49" s="211">
        <f t="shared" si="3"/>
        <v>0</v>
      </c>
      <c r="G49" s="211">
        <f t="shared" si="3"/>
        <v>0</v>
      </c>
      <c r="H49" s="211">
        <f t="shared" si="3"/>
        <v>0</v>
      </c>
      <c r="I49" s="211">
        <f t="shared" si="3"/>
        <v>0</v>
      </c>
      <c r="J49" s="211">
        <f t="shared" si="3"/>
        <v>0</v>
      </c>
      <c r="K49" s="211">
        <f t="shared" si="3"/>
        <v>0</v>
      </c>
      <c r="L49" s="211">
        <f>SUM(L43:L48)</f>
        <v>0</v>
      </c>
      <c r="M49" s="211">
        <f>SUM(M43:M48)</f>
        <v>0</v>
      </c>
      <c r="N49" s="211">
        <f>SUM(N43:N48)</f>
        <v>0</v>
      </c>
      <c r="O49" s="211">
        <f>SUM(O43:O48)</f>
        <v>0</v>
      </c>
    </row>
    <row r="50" spans="1:15" ht="16.2" thickBot="1" x14ac:dyDescent="0.3">
      <c r="A50" s="212" t="s">
        <v>205</v>
      </c>
      <c r="B50" s="213"/>
      <c r="C50" s="213"/>
      <c r="D50" s="213"/>
      <c r="E50" s="213"/>
      <c r="F50" s="213"/>
      <c r="G50" s="213"/>
      <c r="H50" s="213"/>
      <c r="I50" s="213"/>
      <c r="J50" s="213"/>
      <c r="K50" s="213"/>
      <c r="L50" s="213"/>
      <c r="M50" s="213"/>
      <c r="N50" s="213"/>
      <c r="O50" s="213"/>
    </row>
    <row r="51" spans="1:15" ht="16.2" thickBot="1" x14ac:dyDescent="0.3">
      <c r="A51" s="170" t="s">
        <v>206</v>
      </c>
      <c r="B51" s="214"/>
      <c r="C51" s="214"/>
      <c r="D51" s="214"/>
      <c r="E51" s="214"/>
      <c r="F51" s="214"/>
      <c r="G51" s="214"/>
      <c r="H51" s="214"/>
      <c r="I51" s="214"/>
      <c r="J51" s="214"/>
      <c r="K51" s="214"/>
      <c r="L51" s="214"/>
      <c r="M51" s="214"/>
      <c r="N51" s="214"/>
      <c r="O51" s="214"/>
    </row>
    <row r="52" spans="1:15" ht="16.5" customHeight="1" x14ac:dyDescent="0.25">
      <c r="A52" s="205" t="s">
        <v>207</v>
      </c>
      <c r="B52" s="206"/>
      <c r="C52" s="206"/>
      <c r="D52" s="206"/>
      <c r="E52" s="206"/>
      <c r="F52" s="206"/>
      <c r="G52" s="206"/>
      <c r="H52" s="206"/>
      <c r="I52" s="206"/>
      <c r="J52" s="206"/>
      <c r="K52" s="206"/>
      <c r="L52" s="206"/>
      <c r="M52" s="206"/>
      <c r="N52" s="206"/>
      <c r="O52" s="206"/>
    </row>
    <row r="53" spans="1:15" ht="16.5" customHeight="1" x14ac:dyDescent="0.25">
      <c r="A53" s="207" t="s">
        <v>208</v>
      </c>
      <c r="B53" s="208"/>
      <c r="C53" s="208"/>
      <c r="D53" s="208"/>
      <c r="E53" s="208"/>
      <c r="F53" s="208"/>
      <c r="G53" s="208"/>
      <c r="H53" s="208"/>
      <c r="I53" s="208"/>
      <c r="J53" s="208"/>
      <c r="K53" s="208"/>
      <c r="L53" s="208"/>
      <c r="M53" s="208"/>
      <c r="N53" s="208"/>
      <c r="O53" s="208"/>
    </row>
    <row r="54" spans="1:15" ht="16.5" customHeight="1" x14ac:dyDescent="0.25">
      <c r="A54" s="207" t="s">
        <v>386</v>
      </c>
      <c r="B54" s="208"/>
      <c r="C54" s="208"/>
      <c r="D54" s="208"/>
      <c r="E54" s="208"/>
      <c r="F54" s="208"/>
      <c r="G54" s="208"/>
      <c r="H54" s="208"/>
      <c r="I54" s="208"/>
      <c r="J54" s="208"/>
      <c r="K54" s="208"/>
      <c r="L54" s="208"/>
      <c r="M54" s="208"/>
      <c r="N54" s="208"/>
      <c r="O54" s="208"/>
    </row>
    <row r="55" spans="1:15" ht="16.5" customHeight="1" thickBot="1" x14ac:dyDescent="0.3">
      <c r="A55" s="209" t="s">
        <v>209</v>
      </c>
      <c r="B55" s="210"/>
      <c r="C55" s="210"/>
      <c r="D55" s="210"/>
      <c r="E55" s="210"/>
      <c r="F55" s="210"/>
      <c r="G55" s="210"/>
      <c r="H55" s="210"/>
      <c r="I55" s="210"/>
      <c r="J55" s="210"/>
      <c r="K55" s="210"/>
      <c r="L55" s="210"/>
      <c r="M55" s="210"/>
      <c r="N55" s="210"/>
      <c r="O55" s="210"/>
    </row>
    <row r="56" spans="1:15" ht="16.5" customHeight="1" thickTop="1" thickBot="1" x14ac:dyDescent="0.3">
      <c r="A56" s="202" t="s">
        <v>210</v>
      </c>
      <c r="B56" s="211">
        <f>SUM(B52:B55)</f>
        <v>0</v>
      </c>
      <c r="C56" s="211">
        <f t="shared" ref="C56:O56" si="4">SUM(C52:C55)</f>
        <v>0</v>
      </c>
      <c r="D56" s="211">
        <f t="shared" si="4"/>
        <v>0</v>
      </c>
      <c r="E56" s="211">
        <f t="shared" si="4"/>
        <v>0</v>
      </c>
      <c r="F56" s="211">
        <f t="shared" si="4"/>
        <v>0</v>
      </c>
      <c r="G56" s="211">
        <f t="shared" si="4"/>
        <v>0</v>
      </c>
      <c r="H56" s="211">
        <f t="shared" si="4"/>
        <v>0</v>
      </c>
      <c r="I56" s="211">
        <f t="shared" si="4"/>
        <v>0</v>
      </c>
      <c r="J56" s="211">
        <f t="shared" si="4"/>
        <v>0</v>
      </c>
      <c r="K56" s="211">
        <f t="shared" si="4"/>
        <v>0</v>
      </c>
      <c r="L56" s="211">
        <f t="shared" si="4"/>
        <v>0</v>
      </c>
      <c r="M56" s="211">
        <f t="shared" si="4"/>
        <v>0</v>
      </c>
      <c r="N56" s="211">
        <f t="shared" si="4"/>
        <v>0</v>
      </c>
      <c r="O56" s="211">
        <f t="shared" si="4"/>
        <v>0</v>
      </c>
    </row>
    <row r="57" spans="1:15" ht="16.5" customHeight="1" thickBot="1" x14ac:dyDescent="0.3">
      <c r="A57" s="212" t="s">
        <v>211</v>
      </c>
      <c r="B57" s="215"/>
      <c r="C57" s="215"/>
      <c r="D57" s="215"/>
      <c r="E57" s="215"/>
      <c r="F57" s="215"/>
      <c r="G57" s="215"/>
      <c r="H57" s="215"/>
      <c r="I57" s="215"/>
      <c r="J57" s="215"/>
      <c r="K57" s="215"/>
      <c r="L57" s="215"/>
      <c r="M57" s="215"/>
      <c r="N57" s="215"/>
      <c r="O57" s="215"/>
    </row>
    <row r="58" spans="1:15" ht="16.5" customHeight="1" thickBot="1" x14ac:dyDescent="0.3">
      <c r="A58" s="216" t="s">
        <v>212</v>
      </c>
      <c r="B58" s="215"/>
      <c r="C58" s="215"/>
      <c r="D58" s="215"/>
      <c r="E58" s="215"/>
      <c r="F58" s="215"/>
      <c r="G58" s="215"/>
      <c r="H58" s="215"/>
      <c r="I58" s="215"/>
      <c r="J58" s="215"/>
      <c r="K58" s="215"/>
      <c r="L58" s="215"/>
      <c r="M58" s="215"/>
      <c r="N58" s="215"/>
      <c r="O58" s="215"/>
    </row>
    <row r="59" spans="1:15" ht="31.5" customHeight="1" thickBot="1" x14ac:dyDescent="0.3">
      <c r="A59" s="217" t="s">
        <v>213</v>
      </c>
      <c r="B59" s="215"/>
      <c r="C59" s="215"/>
      <c r="D59" s="215"/>
      <c r="E59" s="215"/>
      <c r="F59" s="215"/>
      <c r="G59" s="215"/>
      <c r="H59" s="215"/>
      <c r="I59" s="215"/>
      <c r="J59" s="215"/>
      <c r="K59" s="215"/>
      <c r="L59" s="215"/>
      <c r="M59" s="215"/>
      <c r="N59" s="215"/>
      <c r="O59" s="215"/>
    </row>
    <row r="60" spans="1:15" ht="16.5" customHeight="1" thickBot="1" x14ac:dyDescent="0.3">
      <c r="A60" s="218" t="s">
        <v>214</v>
      </c>
      <c r="B60" s="215"/>
      <c r="C60" s="215"/>
      <c r="D60" s="215"/>
      <c r="E60" s="215"/>
      <c r="F60" s="215"/>
      <c r="G60" s="215"/>
      <c r="H60" s="215"/>
      <c r="I60" s="215"/>
      <c r="J60" s="215"/>
      <c r="K60" s="215"/>
      <c r="L60" s="215"/>
      <c r="M60" s="215"/>
      <c r="N60" s="215"/>
      <c r="O60" s="215"/>
    </row>
    <row r="61" spans="1:15" ht="16.5" customHeight="1" thickBot="1" x14ac:dyDescent="0.3">
      <c r="A61" s="218" t="s">
        <v>215</v>
      </c>
      <c r="B61" s="215"/>
      <c r="C61" s="215"/>
      <c r="D61" s="215"/>
      <c r="E61" s="215"/>
      <c r="F61" s="215"/>
      <c r="G61" s="215"/>
      <c r="H61" s="215"/>
      <c r="I61" s="215"/>
      <c r="J61" s="215"/>
      <c r="K61" s="215"/>
      <c r="L61" s="215"/>
      <c r="M61" s="215"/>
      <c r="N61" s="215"/>
      <c r="O61" s="215"/>
    </row>
    <row r="62" spans="1:15" s="219" customFormat="1" ht="16.5" customHeight="1" x14ac:dyDescent="0.25">
      <c r="A62" s="132"/>
      <c r="B62" s="133"/>
      <c r="C62" s="133"/>
      <c r="D62" s="133"/>
      <c r="E62" s="133"/>
      <c r="F62" s="133"/>
      <c r="G62" s="133"/>
      <c r="H62" s="133"/>
      <c r="I62" s="133"/>
      <c r="J62" s="133"/>
      <c r="K62" s="133"/>
      <c r="L62" s="133"/>
      <c r="M62" s="133"/>
      <c r="N62" s="133"/>
      <c r="O62" s="133"/>
    </row>
    <row r="63" spans="1:15" ht="17.25" customHeight="1" thickBot="1" x14ac:dyDescent="0.3">
      <c r="A63" s="220" t="s">
        <v>171</v>
      </c>
      <c r="B63" s="221">
        <f>SUM(B35,B41,B49,B50,B56,B57:B61)</f>
        <v>0</v>
      </c>
      <c r="C63" s="221">
        <f t="shared" ref="C63:O63" si="5">SUM(C35,C41,C49,C50,C56,C57:C61)</f>
        <v>0</v>
      </c>
      <c r="D63" s="221">
        <f t="shared" si="5"/>
        <v>0</v>
      </c>
      <c r="E63" s="221">
        <f t="shared" si="5"/>
        <v>0</v>
      </c>
      <c r="F63" s="221">
        <f t="shared" si="5"/>
        <v>0</v>
      </c>
      <c r="G63" s="221">
        <f t="shared" si="5"/>
        <v>0</v>
      </c>
      <c r="H63" s="221">
        <f t="shared" si="5"/>
        <v>0</v>
      </c>
      <c r="I63" s="221">
        <f t="shared" si="5"/>
        <v>0</v>
      </c>
      <c r="J63" s="221">
        <f t="shared" si="5"/>
        <v>0</v>
      </c>
      <c r="K63" s="221">
        <f t="shared" si="5"/>
        <v>0</v>
      </c>
      <c r="L63" s="221">
        <f t="shared" si="5"/>
        <v>0</v>
      </c>
      <c r="M63" s="221">
        <f t="shared" si="5"/>
        <v>0</v>
      </c>
      <c r="N63" s="221">
        <f t="shared" si="5"/>
        <v>0</v>
      </c>
      <c r="O63" s="221">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zoomScale="70" zoomScaleNormal="70" workbookViewId="0">
      <pane ySplit="4" topLeftCell="A35" activePane="bottomLeft" state="frozen"/>
      <selection pane="bottomLeft" activeCell="A8" sqref="A8:O8"/>
    </sheetView>
  </sheetViews>
  <sheetFormatPr defaultColWidth="9.28515625" defaultRowHeight="13.2" x14ac:dyDescent="0.25"/>
  <cols>
    <col min="1" max="1" width="104.7109375" style="83" customWidth="1"/>
    <col min="2" max="2" width="13.42578125" style="83" customWidth="1"/>
    <col min="3" max="10" width="12.42578125" style="83" customWidth="1"/>
    <col min="11" max="15" width="12.140625" style="83" customWidth="1"/>
    <col min="16" max="16384" width="9.28515625" style="83"/>
  </cols>
  <sheetData>
    <row r="1" spans="1:15" ht="21" x14ac:dyDescent="0.4">
      <c r="A1" s="369" t="s">
        <v>390</v>
      </c>
      <c r="B1" s="362"/>
      <c r="C1" s="362"/>
      <c r="D1" s="362"/>
      <c r="E1" s="362"/>
      <c r="F1" s="362"/>
      <c r="G1" s="362"/>
      <c r="H1" s="362"/>
      <c r="I1" s="362"/>
      <c r="J1" s="362"/>
      <c r="K1" s="362"/>
      <c r="L1" s="362"/>
      <c r="M1" s="362"/>
      <c r="N1" s="362"/>
      <c r="O1" s="363"/>
    </row>
    <row r="2" spans="1:15" ht="15.6" x14ac:dyDescent="0.3">
      <c r="A2" s="367" t="s">
        <v>126</v>
      </c>
      <c r="B2" s="365"/>
      <c r="C2" s="365"/>
      <c r="D2" s="365"/>
      <c r="E2" s="365"/>
      <c r="F2" s="365"/>
      <c r="G2" s="365"/>
      <c r="H2" s="365"/>
      <c r="I2" s="365"/>
      <c r="J2" s="365"/>
      <c r="K2" s="365"/>
      <c r="L2" s="365"/>
      <c r="M2" s="365"/>
      <c r="N2" s="365"/>
      <c r="O2" s="366"/>
    </row>
    <row r="3" spans="1:15" ht="16.2" thickBot="1" x14ac:dyDescent="0.35">
      <c r="A3" s="367" t="s">
        <v>389</v>
      </c>
      <c r="B3" s="370"/>
      <c r="C3" s="370"/>
      <c r="D3" s="370"/>
      <c r="E3" s="370"/>
      <c r="F3" s="370"/>
      <c r="G3" s="370"/>
      <c r="H3" s="370"/>
      <c r="I3" s="370"/>
      <c r="J3" s="370"/>
      <c r="K3" s="370"/>
      <c r="L3" s="370"/>
      <c r="M3" s="370"/>
      <c r="N3" s="370"/>
      <c r="O3" s="371"/>
    </row>
    <row r="4" spans="1:15" ht="21" customHeight="1" thickBot="1" x14ac:dyDescent="0.3">
      <c r="A4" s="427" t="str">
        <f>'FormsList&amp;FilerInfo'!B2</f>
        <v>Marin Clean Energy</v>
      </c>
      <c r="B4" s="372">
        <v>2015</v>
      </c>
      <c r="C4" s="372">
        <v>2016</v>
      </c>
      <c r="D4" s="372">
        <v>2017</v>
      </c>
      <c r="E4" s="372">
        <v>2018</v>
      </c>
      <c r="F4" s="372">
        <v>2019</v>
      </c>
      <c r="G4" s="372">
        <v>2020</v>
      </c>
      <c r="H4" s="372">
        <v>2021</v>
      </c>
      <c r="I4" s="372">
        <v>2022</v>
      </c>
      <c r="J4" s="372">
        <v>2023</v>
      </c>
      <c r="K4" s="372">
        <v>2024</v>
      </c>
      <c r="L4" s="372">
        <v>2025</v>
      </c>
      <c r="M4" s="372">
        <v>2026</v>
      </c>
      <c r="N4" s="372">
        <v>2027</v>
      </c>
      <c r="O4" s="372">
        <v>2028</v>
      </c>
    </row>
    <row r="5" spans="1:15" ht="17.25" customHeight="1" thickBot="1" x14ac:dyDescent="0.3">
      <c r="A5" s="86" t="s">
        <v>127</v>
      </c>
      <c r="B5" s="87"/>
      <c r="C5" s="87"/>
      <c r="D5" s="87"/>
      <c r="E5" s="87"/>
      <c r="F5" s="87"/>
      <c r="G5" s="87"/>
      <c r="H5" s="87"/>
      <c r="I5" s="87"/>
      <c r="J5" s="87"/>
      <c r="K5" s="87"/>
      <c r="L5" s="87"/>
      <c r="M5" s="87"/>
      <c r="N5" s="87"/>
      <c r="O5" s="88"/>
    </row>
    <row r="6" spans="1:15" s="92" customFormat="1" ht="18" customHeight="1" thickBot="1" x14ac:dyDescent="0.3">
      <c r="A6" s="89" t="s">
        <v>128</v>
      </c>
      <c r="B6" s="90"/>
      <c r="C6" s="90"/>
      <c r="D6" s="90"/>
      <c r="E6" s="90"/>
      <c r="F6" s="90"/>
      <c r="G6" s="90"/>
      <c r="H6" s="90"/>
      <c r="I6" s="90"/>
      <c r="J6" s="90"/>
      <c r="K6" s="90"/>
      <c r="L6" s="90"/>
      <c r="M6" s="90"/>
      <c r="N6" s="90"/>
      <c r="O6" s="91"/>
    </row>
    <row r="7" spans="1:15" ht="18" customHeight="1" thickBot="1" x14ac:dyDescent="0.3">
      <c r="A7" s="93" t="s">
        <v>129</v>
      </c>
      <c r="B7" s="94"/>
      <c r="C7" s="94"/>
      <c r="D7" s="94"/>
      <c r="E7" s="94"/>
      <c r="F7" s="94"/>
      <c r="G7" s="94"/>
      <c r="H7" s="94"/>
      <c r="I7" s="94"/>
      <c r="J7" s="94"/>
      <c r="K7" s="94"/>
      <c r="L7" s="94"/>
      <c r="M7" s="94"/>
      <c r="N7" s="94"/>
      <c r="O7" s="95"/>
    </row>
    <row r="8" spans="1:15" s="96" customFormat="1" ht="18" customHeight="1" thickBot="1" x14ac:dyDescent="0.3">
      <c r="A8" s="585" t="s">
        <v>130</v>
      </c>
      <c r="B8" s="586"/>
      <c r="C8" s="586"/>
      <c r="D8" s="586"/>
      <c r="E8" s="586"/>
      <c r="F8" s="586"/>
      <c r="G8" s="586"/>
      <c r="H8" s="586"/>
      <c r="I8" s="586"/>
      <c r="J8" s="586"/>
      <c r="K8" s="586"/>
      <c r="L8" s="586"/>
      <c r="M8" s="586"/>
      <c r="N8" s="587"/>
      <c r="O8" s="588"/>
    </row>
    <row r="9" spans="1:15" s="96" customFormat="1" ht="18" customHeight="1" x14ac:dyDescent="0.25">
      <c r="A9" s="97" t="s">
        <v>131</v>
      </c>
      <c r="B9" s="98"/>
      <c r="C9" s="98"/>
      <c r="D9" s="98"/>
      <c r="E9" s="98"/>
      <c r="F9" s="98"/>
      <c r="G9" s="98"/>
      <c r="H9" s="98"/>
      <c r="I9" s="98"/>
      <c r="J9" s="98"/>
      <c r="K9" s="98"/>
      <c r="L9" s="98"/>
      <c r="M9" s="98"/>
      <c r="N9" s="98"/>
      <c r="O9" s="98"/>
    </row>
    <row r="10" spans="1:15" s="96" customFormat="1" ht="18" customHeight="1" thickBot="1" x14ac:dyDescent="0.3">
      <c r="A10" s="99" t="s">
        <v>132</v>
      </c>
      <c r="B10" s="100"/>
      <c r="C10" s="100"/>
      <c r="D10" s="100"/>
      <c r="E10" s="100"/>
      <c r="F10" s="100"/>
      <c r="G10" s="100"/>
      <c r="H10" s="100"/>
      <c r="I10" s="100"/>
      <c r="J10" s="100"/>
      <c r="K10" s="100"/>
      <c r="L10" s="100"/>
      <c r="M10" s="100"/>
      <c r="N10" s="100"/>
      <c r="O10" s="100"/>
    </row>
    <row r="11" spans="1:15" ht="18" customHeight="1" thickBot="1" x14ac:dyDescent="0.3">
      <c r="A11" s="89" t="s">
        <v>133</v>
      </c>
      <c r="B11" s="90"/>
      <c r="C11" s="90"/>
      <c r="D11" s="90"/>
      <c r="E11" s="90"/>
      <c r="F11" s="90"/>
      <c r="G11" s="90"/>
      <c r="H11" s="90"/>
      <c r="I11" s="90"/>
      <c r="J11" s="90"/>
      <c r="K11" s="90"/>
      <c r="L11" s="90"/>
      <c r="M11" s="90"/>
      <c r="N11" s="90"/>
      <c r="O11" s="91"/>
    </row>
    <row r="12" spans="1:15" ht="18" customHeight="1" x14ac:dyDescent="0.25">
      <c r="A12" s="101" t="s">
        <v>131</v>
      </c>
      <c r="B12" s="102"/>
      <c r="C12" s="102"/>
      <c r="D12" s="102"/>
      <c r="E12" s="102"/>
      <c r="F12" s="102"/>
      <c r="G12" s="102"/>
      <c r="H12" s="102"/>
      <c r="I12" s="102"/>
      <c r="J12" s="102"/>
      <c r="K12" s="102"/>
      <c r="L12" s="102"/>
      <c r="M12" s="102"/>
      <c r="N12" s="102"/>
      <c r="O12" s="102"/>
    </row>
    <row r="13" spans="1:15" ht="18" customHeight="1" thickBot="1" x14ac:dyDescent="0.3">
      <c r="A13" s="103" t="s">
        <v>132</v>
      </c>
      <c r="B13" s="104"/>
      <c r="C13" s="104"/>
      <c r="D13" s="104"/>
      <c r="E13" s="104"/>
      <c r="F13" s="104"/>
      <c r="G13" s="104"/>
      <c r="H13" s="104"/>
      <c r="I13" s="104"/>
      <c r="J13" s="104"/>
      <c r="K13" s="104"/>
      <c r="L13" s="104"/>
      <c r="M13" s="104"/>
      <c r="N13" s="104"/>
      <c r="O13" s="104"/>
    </row>
    <row r="14" spans="1:15" ht="18" customHeight="1" thickBot="1" x14ac:dyDescent="0.3">
      <c r="A14" s="89" t="s">
        <v>134</v>
      </c>
      <c r="B14" s="90"/>
      <c r="C14" s="90"/>
      <c r="D14" s="90"/>
      <c r="E14" s="90"/>
      <c r="F14" s="90"/>
      <c r="G14" s="90"/>
      <c r="H14" s="90"/>
      <c r="I14" s="90"/>
      <c r="J14" s="90"/>
      <c r="K14" s="90"/>
      <c r="L14" s="90"/>
      <c r="M14" s="90"/>
      <c r="N14" s="90"/>
      <c r="O14" s="91"/>
    </row>
    <row r="15" spans="1:15" ht="18" customHeight="1" x14ac:dyDescent="0.25">
      <c r="A15" s="101" t="s">
        <v>131</v>
      </c>
      <c r="B15" s="105"/>
      <c r="C15" s="105"/>
      <c r="D15" s="105"/>
      <c r="E15" s="105"/>
      <c r="F15" s="105"/>
      <c r="G15" s="105"/>
      <c r="H15" s="105"/>
      <c r="I15" s="105"/>
      <c r="J15" s="105"/>
      <c r="K15" s="105"/>
      <c r="L15" s="105"/>
      <c r="M15" s="105"/>
      <c r="N15" s="105"/>
      <c r="O15" s="105"/>
    </row>
    <row r="16" spans="1:15" ht="18" customHeight="1" thickBot="1" x14ac:dyDescent="0.3">
      <c r="A16" s="103" t="s">
        <v>132</v>
      </c>
      <c r="B16" s="106"/>
      <c r="C16" s="106"/>
      <c r="D16" s="106"/>
      <c r="E16" s="106"/>
      <c r="F16" s="106"/>
      <c r="G16" s="106"/>
      <c r="H16" s="106"/>
      <c r="I16" s="106"/>
      <c r="J16" s="106"/>
      <c r="K16" s="106"/>
      <c r="L16" s="106"/>
      <c r="M16" s="106"/>
      <c r="N16" s="106"/>
      <c r="O16" s="106"/>
    </row>
    <row r="17" spans="1:15" ht="18" customHeight="1" thickBot="1" x14ac:dyDescent="0.3">
      <c r="A17" s="89" t="s">
        <v>135</v>
      </c>
      <c r="B17" s="90"/>
      <c r="C17" s="90"/>
      <c r="D17" s="90"/>
      <c r="E17" s="90"/>
      <c r="F17" s="90"/>
      <c r="G17" s="90"/>
      <c r="H17" s="90"/>
      <c r="I17" s="90"/>
      <c r="J17" s="90"/>
      <c r="K17" s="90"/>
      <c r="L17" s="90"/>
      <c r="M17" s="90"/>
      <c r="N17" s="90"/>
      <c r="O17" s="91"/>
    </row>
    <row r="18" spans="1:15" ht="18" customHeight="1" x14ac:dyDescent="0.25">
      <c r="A18" s="101" t="s">
        <v>131</v>
      </c>
      <c r="B18" s="102"/>
      <c r="C18" s="102"/>
      <c r="D18" s="102"/>
      <c r="E18" s="102"/>
      <c r="F18" s="102"/>
      <c r="G18" s="102"/>
      <c r="H18" s="102"/>
      <c r="I18" s="102"/>
      <c r="J18" s="102"/>
      <c r="K18" s="102"/>
      <c r="L18" s="102"/>
      <c r="M18" s="102"/>
      <c r="N18" s="102"/>
      <c r="O18" s="102"/>
    </row>
    <row r="19" spans="1:15" ht="18" customHeight="1" x14ac:dyDescent="0.25">
      <c r="A19" s="103" t="s">
        <v>132</v>
      </c>
      <c r="B19" s="107"/>
      <c r="C19" s="107"/>
      <c r="D19" s="107"/>
      <c r="E19" s="107"/>
      <c r="F19" s="107"/>
      <c r="G19" s="107"/>
      <c r="H19" s="107"/>
      <c r="I19" s="107"/>
      <c r="J19" s="107"/>
      <c r="K19" s="107"/>
      <c r="L19" s="107"/>
      <c r="M19" s="107"/>
      <c r="N19" s="107"/>
      <c r="O19" s="107"/>
    </row>
    <row r="20" spans="1:15" ht="18" customHeight="1" x14ac:dyDescent="0.25">
      <c r="A20" s="183" t="s">
        <v>380</v>
      </c>
      <c r="B20" s="108"/>
      <c r="C20" s="108"/>
      <c r="D20" s="108"/>
      <c r="E20" s="108"/>
      <c r="F20" s="108"/>
      <c r="G20" s="108"/>
      <c r="H20" s="108"/>
      <c r="I20" s="108"/>
      <c r="J20" s="108"/>
      <c r="K20" s="108"/>
      <c r="L20" s="108"/>
      <c r="M20" s="108"/>
      <c r="N20" s="108"/>
      <c r="O20" s="108"/>
    </row>
    <row r="21" spans="1:15" ht="18" customHeight="1" thickBot="1" x14ac:dyDescent="0.3">
      <c r="A21" s="183" t="s">
        <v>392</v>
      </c>
      <c r="B21" s="409"/>
      <c r="C21" s="409"/>
      <c r="D21" s="409"/>
      <c r="E21" s="409"/>
      <c r="F21" s="409"/>
      <c r="G21" s="409"/>
      <c r="H21" s="409"/>
      <c r="I21" s="409"/>
      <c r="J21" s="409"/>
      <c r="K21" s="409"/>
      <c r="L21" s="409"/>
      <c r="M21" s="409"/>
      <c r="N21" s="409"/>
      <c r="O21" s="410"/>
    </row>
    <row r="22" spans="1:15" ht="18" customHeight="1" thickBot="1" x14ac:dyDescent="0.3">
      <c r="A22" s="89" t="s">
        <v>136</v>
      </c>
      <c r="B22" s="90"/>
      <c r="C22" s="90"/>
      <c r="D22" s="90"/>
      <c r="E22" s="90"/>
      <c r="F22" s="90"/>
      <c r="G22" s="90"/>
      <c r="H22" s="90"/>
      <c r="I22" s="90"/>
      <c r="J22" s="90"/>
      <c r="K22" s="90"/>
      <c r="L22" s="90"/>
      <c r="M22" s="90"/>
      <c r="N22" s="90"/>
      <c r="O22" s="91"/>
    </row>
    <row r="23" spans="1:15" ht="18" customHeight="1" x14ac:dyDescent="0.25">
      <c r="A23" s="101" t="s">
        <v>131</v>
      </c>
      <c r="B23" s="102"/>
      <c r="C23" s="102"/>
      <c r="D23" s="102"/>
      <c r="E23" s="102"/>
      <c r="F23" s="102"/>
      <c r="G23" s="102"/>
      <c r="H23" s="102"/>
      <c r="I23" s="102"/>
      <c r="J23" s="102"/>
      <c r="K23" s="102"/>
      <c r="L23" s="102"/>
      <c r="M23" s="102"/>
      <c r="N23" s="102"/>
      <c r="O23" s="102"/>
    </row>
    <row r="24" spans="1:15" ht="18" customHeight="1" x14ac:dyDescent="0.25">
      <c r="A24" s="103" t="s">
        <v>132</v>
      </c>
      <c r="B24" s="109"/>
      <c r="C24" s="109"/>
      <c r="D24" s="109"/>
      <c r="E24" s="109"/>
      <c r="F24" s="109"/>
      <c r="G24" s="109"/>
      <c r="H24" s="109"/>
      <c r="I24" s="109"/>
      <c r="J24" s="109"/>
      <c r="K24" s="109"/>
      <c r="L24" s="109"/>
      <c r="M24" s="109"/>
      <c r="N24" s="109"/>
      <c r="O24" s="109"/>
    </row>
    <row r="25" spans="1:15" ht="18" customHeight="1" thickBot="1" x14ac:dyDescent="0.3">
      <c r="A25" s="110" t="s">
        <v>381</v>
      </c>
      <c r="B25" s="111"/>
      <c r="C25" s="111"/>
      <c r="D25" s="111"/>
      <c r="E25" s="111"/>
      <c r="F25" s="111"/>
      <c r="G25" s="111"/>
      <c r="H25" s="111"/>
      <c r="I25" s="111"/>
      <c r="J25" s="111"/>
      <c r="K25" s="111"/>
      <c r="L25" s="111"/>
      <c r="M25" s="111"/>
      <c r="N25" s="111"/>
      <c r="O25" s="111"/>
    </row>
    <row r="26" spans="1:15" ht="15.75" customHeight="1" thickBot="1" x14ac:dyDescent="0.3">
      <c r="A26" s="89" t="s">
        <v>137</v>
      </c>
      <c r="B26" s="90"/>
      <c r="C26" s="90"/>
      <c r="D26" s="90"/>
      <c r="E26" s="90"/>
      <c r="F26" s="90"/>
      <c r="G26" s="90"/>
      <c r="H26" s="90"/>
      <c r="I26" s="90"/>
      <c r="J26" s="90"/>
      <c r="K26" s="90"/>
      <c r="L26" s="90"/>
      <c r="M26" s="90"/>
      <c r="N26" s="90"/>
      <c r="O26" s="91"/>
    </row>
    <row r="27" spans="1:15" ht="15.75" customHeight="1" x14ac:dyDescent="0.25">
      <c r="A27" s="101" t="s">
        <v>131</v>
      </c>
      <c r="B27" s="112"/>
      <c r="C27" s="112"/>
      <c r="D27" s="112"/>
      <c r="E27" s="112"/>
      <c r="F27" s="112"/>
      <c r="G27" s="112"/>
      <c r="H27" s="112"/>
      <c r="I27" s="112"/>
      <c r="J27" s="112"/>
      <c r="K27" s="112"/>
      <c r="L27" s="112"/>
      <c r="M27" s="112"/>
      <c r="N27" s="112"/>
      <c r="O27" s="112"/>
    </row>
    <row r="28" spans="1:15" ht="15.75" customHeight="1" thickBot="1" x14ac:dyDescent="0.3">
      <c r="A28" s="103" t="s">
        <v>132</v>
      </c>
      <c r="B28" s="113"/>
      <c r="C28" s="113"/>
      <c r="D28" s="113"/>
      <c r="E28" s="113"/>
      <c r="F28" s="113"/>
      <c r="G28" s="113"/>
      <c r="H28" s="113"/>
      <c r="I28" s="113"/>
      <c r="J28" s="113"/>
      <c r="K28" s="113"/>
      <c r="L28" s="113"/>
      <c r="M28" s="113"/>
      <c r="N28" s="113"/>
      <c r="O28" s="113"/>
    </row>
    <row r="29" spans="1:15" ht="17.25" customHeight="1" thickBot="1" x14ac:dyDescent="0.3">
      <c r="A29" s="93" t="s">
        <v>138</v>
      </c>
      <c r="B29" s="94"/>
      <c r="C29" s="94"/>
      <c r="D29" s="94"/>
      <c r="E29" s="94"/>
      <c r="F29" s="94"/>
      <c r="G29" s="94"/>
      <c r="H29" s="94"/>
      <c r="I29" s="94"/>
      <c r="J29" s="94"/>
      <c r="K29" s="94"/>
      <c r="L29" s="94"/>
      <c r="M29" s="94"/>
      <c r="N29" s="94"/>
      <c r="O29" s="95"/>
    </row>
    <row r="30" spans="1:15" ht="17.25" customHeight="1" thickBot="1" x14ac:dyDescent="0.3">
      <c r="A30" s="114" t="s">
        <v>139</v>
      </c>
      <c r="B30" s="115"/>
      <c r="C30" s="115"/>
      <c r="D30" s="115"/>
      <c r="E30" s="115"/>
      <c r="F30" s="115"/>
      <c r="G30" s="115"/>
      <c r="H30" s="115"/>
      <c r="I30" s="115"/>
      <c r="J30" s="115"/>
      <c r="K30" s="116"/>
      <c r="L30" s="395"/>
      <c r="M30" s="395"/>
      <c r="N30" s="115"/>
      <c r="O30" s="116"/>
    </row>
    <row r="31" spans="1:15" ht="17.25" customHeight="1" thickBot="1" x14ac:dyDescent="0.3">
      <c r="A31" s="89" t="s">
        <v>140</v>
      </c>
      <c r="B31" s="90"/>
      <c r="C31" s="90"/>
      <c r="D31" s="90"/>
      <c r="E31" s="90"/>
      <c r="F31" s="90"/>
      <c r="G31" s="90"/>
      <c r="H31" s="90"/>
      <c r="I31" s="90"/>
      <c r="J31" s="90"/>
      <c r="K31" s="90"/>
      <c r="L31" s="90"/>
      <c r="M31" s="90"/>
      <c r="N31" s="90"/>
      <c r="O31" s="91"/>
    </row>
    <row r="32" spans="1:15" ht="17.25" customHeight="1" x14ac:dyDescent="0.25">
      <c r="A32" s="117" t="s">
        <v>141</v>
      </c>
      <c r="B32" s="118"/>
      <c r="C32" s="118"/>
      <c r="D32" s="118"/>
      <c r="E32" s="118"/>
      <c r="F32" s="118"/>
      <c r="G32" s="118"/>
      <c r="H32" s="118"/>
      <c r="I32" s="118"/>
      <c r="J32" s="118"/>
      <c r="K32" s="119"/>
      <c r="L32" s="396"/>
      <c r="M32" s="396"/>
      <c r="N32" s="118"/>
      <c r="O32" s="119"/>
    </row>
    <row r="33" spans="1:15" ht="17.25" customHeight="1" x14ac:dyDescent="0.25">
      <c r="A33" s="120" t="s">
        <v>142</v>
      </c>
      <c r="B33" s="118"/>
      <c r="C33" s="118"/>
      <c r="D33" s="118"/>
      <c r="E33" s="118"/>
      <c r="F33" s="118"/>
      <c r="G33" s="118"/>
      <c r="H33" s="118"/>
      <c r="I33" s="118"/>
      <c r="J33" s="118"/>
      <c r="K33" s="119"/>
      <c r="L33" s="396"/>
      <c r="M33" s="396"/>
      <c r="N33" s="118"/>
      <c r="O33" s="119"/>
    </row>
    <row r="34" spans="1:15" ht="17.25" customHeight="1" x14ac:dyDescent="0.25">
      <c r="A34" s="120" t="s">
        <v>143</v>
      </c>
      <c r="B34" s="118"/>
      <c r="C34" s="118"/>
      <c r="D34" s="118"/>
      <c r="E34" s="118"/>
      <c r="F34" s="118"/>
      <c r="G34" s="118"/>
      <c r="H34" s="118"/>
      <c r="I34" s="118"/>
      <c r="J34" s="118"/>
      <c r="K34" s="119"/>
      <c r="L34" s="396"/>
      <c r="M34" s="396"/>
      <c r="N34" s="118"/>
      <c r="O34" s="119"/>
    </row>
    <row r="35" spans="1:15" ht="17.25" customHeight="1" x14ac:dyDescent="0.25">
      <c r="A35" s="120" t="s">
        <v>144</v>
      </c>
      <c r="B35" s="118"/>
      <c r="C35" s="118"/>
      <c r="D35" s="118"/>
      <c r="E35" s="118"/>
      <c r="F35" s="118"/>
      <c r="G35" s="118"/>
      <c r="H35" s="118"/>
      <c r="I35" s="118"/>
      <c r="J35" s="118"/>
      <c r="K35" s="119"/>
      <c r="L35" s="396"/>
      <c r="M35" s="396"/>
      <c r="N35" s="118"/>
      <c r="O35" s="119"/>
    </row>
    <row r="36" spans="1:15" ht="17.25" customHeight="1" thickBot="1" x14ac:dyDescent="0.3">
      <c r="A36" s="121" t="s">
        <v>145</v>
      </c>
      <c r="B36" s="116"/>
      <c r="C36" s="116"/>
      <c r="D36" s="116"/>
      <c r="E36" s="116"/>
      <c r="F36" s="116"/>
      <c r="G36" s="116"/>
      <c r="H36" s="116"/>
      <c r="I36" s="116"/>
      <c r="J36" s="116"/>
      <c r="K36" s="116"/>
      <c r="L36" s="116"/>
      <c r="M36" s="116"/>
      <c r="N36" s="116"/>
      <c r="O36" s="116"/>
    </row>
    <row r="37" spans="1:15" ht="17.25" customHeight="1" thickBot="1" x14ac:dyDescent="0.3">
      <c r="A37" s="122" t="s">
        <v>146</v>
      </c>
      <c r="B37" s="145"/>
      <c r="C37" s="145"/>
      <c r="D37" s="145"/>
      <c r="E37" s="145"/>
      <c r="F37" s="145"/>
      <c r="G37" s="145"/>
      <c r="H37" s="145"/>
      <c r="I37" s="145"/>
      <c r="J37" s="145"/>
      <c r="K37" s="145"/>
      <c r="L37" s="145"/>
      <c r="M37" s="145"/>
      <c r="N37" s="145"/>
      <c r="O37" s="145"/>
    </row>
    <row r="38" spans="1:15" ht="17.25" customHeight="1" thickBot="1" x14ac:dyDescent="0.3">
      <c r="A38" s="482" t="s">
        <v>147</v>
      </c>
      <c r="B38" s="90"/>
      <c r="C38" s="90"/>
      <c r="D38" s="90"/>
      <c r="E38" s="90"/>
      <c r="F38" s="90"/>
      <c r="G38" s="90"/>
      <c r="H38" s="90"/>
      <c r="I38" s="90"/>
      <c r="J38" s="90"/>
      <c r="K38" s="90"/>
      <c r="L38" s="90"/>
      <c r="M38" s="90"/>
      <c r="N38" s="90"/>
      <c r="O38" s="91"/>
    </row>
    <row r="39" spans="1:15" ht="17.25" customHeight="1" x14ac:dyDescent="0.25">
      <c r="A39" s="483" t="s">
        <v>148</v>
      </c>
      <c r="B39" s="112"/>
      <c r="C39" s="112"/>
      <c r="D39" s="112"/>
      <c r="E39" s="112"/>
      <c r="F39" s="112"/>
      <c r="G39" s="112"/>
      <c r="H39" s="112"/>
      <c r="I39" s="112"/>
      <c r="J39" s="112"/>
      <c r="K39" s="112"/>
      <c r="L39" s="112"/>
      <c r="M39" s="112"/>
      <c r="N39" s="112"/>
      <c r="O39" s="112"/>
    </row>
    <row r="40" spans="1:15" ht="17.25" customHeight="1" thickBot="1" x14ac:dyDescent="0.3">
      <c r="A40" s="484" t="s">
        <v>149</v>
      </c>
      <c r="B40" s="113"/>
      <c r="C40" s="113"/>
      <c r="D40" s="113"/>
      <c r="E40" s="113"/>
      <c r="F40" s="113"/>
      <c r="G40" s="113"/>
      <c r="H40" s="113"/>
      <c r="I40" s="113"/>
      <c r="J40" s="113"/>
      <c r="K40" s="113"/>
      <c r="L40" s="113"/>
      <c r="M40" s="113"/>
      <c r="N40" s="113"/>
      <c r="O40" s="113"/>
    </row>
    <row r="41" spans="1:15" ht="17.25" customHeight="1" thickBot="1" x14ac:dyDescent="0.3">
      <c r="A41" s="450" t="s">
        <v>150</v>
      </c>
      <c r="B41" s="408"/>
      <c r="C41" s="408"/>
      <c r="D41" s="408"/>
      <c r="E41" s="408"/>
      <c r="F41" s="408"/>
      <c r="G41" s="408"/>
      <c r="H41" s="408"/>
      <c r="I41" s="408"/>
      <c r="J41" s="408"/>
      <c r="K41" s="408"/>
      <c r="L41" s="408"/>
      <c r="M41" s="408"/>
      <c r="N41" s="408"/>
      <c r="O41" s="408"/>
    </row>
    <row r="42" spans="1:15" ht="17.25" customHeight="1" thickBot="1" x14ac:dyDescent="0.3">
      <c r="A42" s="450" t="s">
        <v>379</v>
      </c>
      <c r="B42" s="146"/>
      <c r="C42" s="146"/>
      <c r="D42" s="146"/>
      <c r="E42" s="146"/>
      <c r="F42" s="146"/>
      <c r="G42" s="146"/>
      <c r="H42" s="146"/>
      <c r="I42" s="146"/>
      <c r="J42" s="146"/>
      <c r="K42" s="146"/>
      <c r="L42" s="146"/>
      <c r="M42" s="146"/>
      <c r="N42" s="146"/>
      <c r="O42" s="146"/>
    </row>
    <row r="43" spans="1:15" s="96" customFormat="1" ht="16.5" customHeight="1" thickBot="1" x14ac:dyDescent="0.3">
      <c r="A43" s="451" t="s">
        <v>151</v>
      </c>
      <c r="B43" s="90"/>
      <c r="C43" s="90"/>
      <c r="D43" s="90"/>
      <c r="E43" s="90"/>
      <c r="F43" s="90"/>
      <c r="G43" s="90"/>
      <c r="H43" s="90"/>
      <c r="I43" s="90"/>
      <c r="J43" s="90"/>
      <c r="K43" s="90"/>
      <c r="L43" s="90"/>
      <c r="M43" s="90"/>
      <c r="N43" s="90"/>
      <c r="O43" s="91"/>
    </row>
    <row r="44" spans="1:15" s="96" customFormat="1" ht="16.5" customHeight="1" x14ac:dyDescent="0.25">
      <c r="A44" s="452" t="s">
        <v>152</v>
      </c>
      <c r="B44" s="98"/>
      <c r="C44" s="98"/>
      <c r="D44" s="98"/>
      <c r="E44" s="98"/>
      <c r="F44" s="98"/>
      <c r="G44" s="98"/>
      <c r="H44" s="98"/>
      <c r="I44" s="98"/>
      <c r="J44" s="98"/>
      <c r="K44" s="98"/>
      <c r="L44" s="98"/>
      <c r="M44" s="98"/>
      <c r="N44" s="98"/>
      <c r="O44" s="98"/>
    </row>
    <row r="45" spans="1:15" s="96" customFormat="1" ht="16.5" customHeight="1" x14ac:dyDescent="0.25">
      <c r="A45" s="453" t="s">
        <v>153</v>
      </c>
      <c r="B45" s="124"/>
      <c r="C45" s="124"/>
      <c r="D45" s="124"/>
      <c r="E45" s="124"/>
      <c r="F45" s="124"/>
      <c r="G45" s="124"/>
      <c r="H45" s="124"/>
      <c r="I45" s="124"/>
      <c r="J45" s="124"/>
      <c r="K45" s="124"/>
      <c r="L45" s="124"/>
      <c r="M45" s="124"/>
      <c r="N45" s="124"/>
      <c r="O45" s="124"/>
    </row>
    <row r="46" spans="1:15" s="96" customFormat="1" ht="16.5" customHeight="1" thickBot="1" x14ac:dyDescent="0.3">
      <c r="A46" s="454" t="s">
        <v>154</v>
      </c>
      <c r="B46" s="125"/>
      <c r="C46" s="125"/>
      <c r="D46" s="125"/>
      <c r="E46" s="125"/>
      <c r="F46" s="125"/>
      <c r="G46" s="125"/>
      <c r="H46" s="125"/>
      <c r="I46" s="125"/>
      <c r="J46" s="125"/>
      <c r="K46" s="125"/>
      <c r="L46" s="125"/>
      <c r="M46" s="125"/>
      <c r="N46" s="125"/>
      <c r="O46" s="125"/>
    </row>
    <row r="47" spans="1:15" ht="18.75" customHeight="1" thickBot="1" x14ac:dyDescent="0.3">
      <c r="A47" s="455" t="s">
        <v>155</v>
      </c>
      <c r="B47" s="126"/>
      <c r="C47" s="126"/>
      <c r="D47" s="126"/>
      <c r="E47" s="126"/>
      <c r="F47" s="126"/>
      <c r="G47" s="126"/>
      <c r="H47" s="126"/>
      <c r="I47" s="126"/>
      <c r="J47" s="126"/>
      <c r="K47" s="126"/>
      <c r="L47" s="126"/>
      <c r="M47" s="126"/>
      <c r="N47" s="126"/>
      <c r="O47" s="126"/>
    </row>
    <row r="48" spans="1:15" s="96" customFormat="1" ht="17.25" customHeight="1" thickBot="1" x14ac:dyDescent="0.3">
      <c r="A48" s="485" t="s">
        <v>156</v>
      </c>
      <c r="B48" s="126"/>
      <c r="C48" s="126"/>
      <c r="D48" s="126"/>
      <c r="E48" s="126"/>
      <c r="F48" s="126"/>
      <c r="G48" s="126"/>
      <c r="H48" s="126"/>
      <c r="I48" s="126"/>
      <c r="J48" s="126"/>
      <c r="K48" s="126"/>
      <c r="L48" s="126"/>
      <c r="M48" s="126"/>
      <c r="N48" s="126"/>
      <c r="O48" s="126"/>
    </row>
    <row r="49" spans="1:15" s="96" customFormat="1" ht="17.25" customHeight="1" thickBot="1" x14ac:dyDescent="0.3">
      <c r="A49" s="455" t="s">
        <v>157</v>
      </c>
      <c r="B49" s="126"/>
      <c r="C49" s="126"/>
      <c r="D49" s="126"/>
      <c r="E49" s="126"/>
      <c r="F49" s="126"/>
      <c r="G49" s="126"/>
      <c r="H49" s="126"/>
      <c r="I49" s="126"/>
      <c r="J49" s="126"/>
      <c r="K49" s="126"/>
      <c r="L49" s="126"/>
      <c r="M49" s="126"/>
      <c r="N49" s="126"/>
      <c r="O49" s="126"/>
    </row>
    <row r="50" spans="1:15" s="96" customFormat="1" ht="17.25" customHeight="1" thickBot="1" x14ac:dyDescent="0.3">
      <c r="A50" s="451" t="s">
        <v>158</v>
      </c>
      <c r="B50" s="90"/>
      <c r="C50" s="90"/>
      <c r="D50" s="90"/>
      <c r="E50" s="90"/>
      <c r="F50" s="90"/>
      <c r="G50" s="90"/>
      <c r="H50" s="90"/>
      <c r="I50" s="90"/>
      <c r="J50" s="90"/>
      <c r="K50" s="90"/>
      <c r="L50" s="90"/>
      <c r="M50" s="90"/>
      <c r="N50" s="90"/>
      <c r="O50" s="91"/>
    </row>
    <row r="51" spans="1:15" s="96" customFormat="1" ht="17.25" customHeight="1" x14ac:dyDescent="0.25">
      <c r="A51" s="456" t="s">
        <v>159</v>
      </c>
      <c r="B51" s="98"/>
      <c r="C51" s="98"/>
      <c r="D51" s="98"/>
      <c r="E51" s="98"/>
      <c r="F51" s="98"/>
      <c r="G51" s="98"/>
      <c r="H51" s="98"/>
      <c r="I51" s="98"/>
      <c r="J51" s="98"/>
      <c r="K51" s="98"/>
      <c r="L51" s="98"/>
      <c r="M51" s="98"/>
      <c r="N51" s="98"/>
      <c r="O51" s="98"/>
    </row>
    <row r="52" spans="1:15" ht="16.5" customHeight="1" x14ac:dyDescent="0.25">
      <c r="A52" s="486" t="s">
        <v>160</v>
      </c>
      <c r="B52" s="118"/>
      <c r="C52" s="118"/>
      <c r="D52" s="118"/>
      <c r="E52" s="118"/>
      <c r="F52" s="118"/>
      <c r="G52" s="118"/>
      <c r="H52" s="118"/>
      <c r="I52" s="118"/>
      <c r="J52" s="118"/>
      <c r="K52" s="119"/>
      <c r="L52" s="396"/>
      <c r="M52" s="396"/>
      <c r="N52" s="118"/>
      <c r="O52" s="119"/>
    </row>
    <row r="53" spans="1:15" ht="17.25" customHeight="1" x14ac:dyDescent="0.25">
      <c r="A53" s="457" t="s">
        <v>387</v>
      </c>
      <c r="B53" s="118"/>
      <c r="C53" s="118"/>
      <c r="D53" s="118"/>
      <c r="E53" s="118"/>
      <c r="F53" s="118"/>
      <c r="G53" s="118"/>
      <c r="H53" s="118"/>
      <c r="I53" s="118"/>
      <c r="J53" s="118"/>
      <c r="K53" s="119"/>
      <c r="L53" s="396"/>
      <c r="M53" s="396"/>
      <c r="N53" s="118"/>
      <c r="O53" s="119"/>
    </row>
    <row r="54" spans="1:15" ht="17.25" customHeight="1" thickBot="1" x14ac:dyDescent="0.3">
      <c r="A54" s="457" t="s">
        <v>161</v>
      </c>
      <c r="B54" s="115"/>
      <c r="C54" s="115"/>
      <c r="D54" s="115"/>
      <c r="E54" s="115"/>
      <c r="F54" s="115"/>
      <c r="G54" s="115"/>
      <c r="H54" s="115"/>
      <c r="I54" s="115"/>
      <c r="J54" s="115"/>
      <c r="K54" s="116"/>
      <c r="L54" s="395"/>
      <c r="M54" s="395"/>
      <c r="N54" s="115"/>
      <c r="O54" s="116"/>
    </row>
    <row r="55" spans="1:15" ht="17.25" customHeight="1" thickBot="1" x14ac:dyDescent="0.3">
      <c r="A55" s="487" t="s">
        <v>296</v>
      </c>
      <c r="B55" s="126"/>
      <c r="C55" s="126"/>
      <c r="D55" s="126"/>
      <c r="E55" s="126"/>
      <c r="F55" s="126"/>
      <c r="G55" s="126"/>
      <c r="H55" s="126"/>
      <c r="I55" s="126"/>
      <c r="J55" s="126"/>
      <c r="K55" s="126"/>
      <c r="L55" s="126"/>
      <c r="M55" s="126"/>
      <c r="N55" s="126"/>
      <c r="O55" s="126"/>
    </row>
    <row r="56" spans="1:15" s="96" customFormat="1" ht="18" customHeight="1" thickBot="1" x14ac:dyDescent="0.3">
      <c r="A56" s="485" t="s">
        <v>162</v>
      </c>
      <c r="B56" s="126"/>
      <c r="C56" s="126"/>
      <c r="D56" s="126"/>
      <c r="E56" s="126"/>
      <c r="F56" s="126"/>
      <c r="G56" s="126"/>
      <c r="H56" s="126"/>
      <c r="I56" s="126"/>
      <c r="J56" s="126"/>
      <c r="K56" s="126"/>
      <c r="L56" s="126"/>
      <c r="M56" s="126"/>
      <c r="N56" s="126"/>
      <c r="O56" s="126"/>
    </row>
    <row r="57" spans="1:15" ht="17.25" customHeight="1" thickBot="1" x14ac:dyDescent="0.3">
      <c r="A57" s="458" t="s">
        <v>163</v>
      </c>
      <c r="B57" s="87"/>
      <c r="C57" s="87"/>
      <c r="D57" s="87"/>
      <c r="E57" s="87"/>
      <c r="F57" s="87"/>
      <c r="G57" s="87"/>
      <c r="H57" s="87"/>
      <c r="I57" s="87"/>
      <c r="J57" s="87"/>
      <c r="K57" s="87"/>
      <c r="L57" s="87"/>
      <c r="M57" s="87"/>
      <c r="N57" s="87"/>
      <c r="O57" s="88"/>
    </row>
    <row r="58" spans="1:15" ht="16.5" customHeight="1" x14ac:dyDescent="0.25">
      <c r="A58" s="459" t="s">
        <v>382</v>
      </c>
      <c r="B58" s="112"/>
      <c r="C58" s="112"/>
      <c r="D58" s="112"/>
      <c r="E58" s="112"/>
      <c r="F58" s="112"/>
      <c r="G58" s="112"/>
      <c r="H58" s="112"/>
      <c r="I58" s="112"/>
      <c r="J58" s="112"/>
      <c r="K58" s="112"/>
      <c r="L58" s="112"/>
      <c r="M58" s="112"/>
      <c r="N58" s="112"/>
      <c r="O58" s="112"/>
    </row>
    <row r="59" spans="1:15" ht="17.25" customHeight="1" x14ac:dyDescent="0.25">
      <c r="A59" s="460" t="s">
        <v>164</v>
      </c>
      <c r="B59" s="129"/>
      <c r="C59" s="129"/>
      <c r="D59" s="129"/>
      <c r="E59" s="129"/>
      <c r="F59" s="129"/>
      <c r="G59" s="129"/>
      <c r="H59" s="129"/>
      <c r="I59" s="129"/>
      <c r="J59" s="129"/>
      <c r="K59" s="129"/>
      <c r="L59" s="129"/>
      <c r="M59" s="129"/>
      <c r="N59" s="129"/>
      <c r="O59" s="129"/>
    </row>
    <row r="60" spans="1:15" ht="17.25" customHeight="1" x14ac:dyDescent="0.25">
      <c r="A60" s="460" t="s">
        <v>165</v>
      </c>
      <c r="B60" s="129"/>
      <c r="C60" s="129"/>
      <c r="D60" s="129"/>
      <c r="E60" s="129"/>
      <c r="F60" s="129"/>
      <c r="G60" s="129"/>
      <c r="H60" s="129"/>
      <c r="I60" s="129"/>
      <c r="J60" s="129"/>
      <c r="K60" s="129"/>
      <c r="L60" s="129"/>
      <c r="M60" s="129"/>
      <c r="N60" s="129"/>
      <c r="O60" s="129"/>
    </row>
    <row r="61" spans="1:15" ht="17.25" customHeight="1" x14ac:dyDescent="0.25">
      <c r="A61" s="453" t="s">
        <v>166</v>
      </c>
      <c r="B61" s="124"/>
      <c r="C61" s="124"/>
      <c r="D61" s="124"/>
      <c r="E61" s="124"/>
      <c r="F61" s="124"/>
      <c r="G61" s="124"/>
      <c r="H61" s="124"/>
      <c r="I61" s="124"/>
      <c r="J61" s="124"/>
      <c r="K61" s="124"/>
      <c r="L61" s="124"/>
      <c r="M61" s="124"/>
      <c r="N61" s="124"/>
      <c r="O61" s="124"/>
    </row>
    <row r="62" spans="1:15" ht="17.25" customHeight="1" thickBot="1" x14ac:dyDescent="0.3">
      <c r="A62" s="461" t="s">
        <v>167</v>
      </c>
      <c r="B62" s="130"/>
      <c r="C62" s="130"/>
      <c r="D62" s="130"/>
      <c r="E62" s="130"/>
      <c r="F62" s="130"/>
      <c r="G62" s="130"/>
      <c r="H62" s="130"/>
      <c r="I62" s="130"/>
      <c r="J62" s="130"/>
      <c r="K62" s="130"/>
      <c r="L62" s="130"/>
      <c r="M62" s="130"/>
      <c r="N62" s="130"/>
      <c r="O62" s="130"/>
    </row>
    <row r="63" spans="1:15" ht="16.5" customHeight="1" thickBot="1" x14ac:dyDescent="0.3">
      <c r="A63" s="488" t="s">
        <v>168</v>
      </c>
      <c r="B63" s="131"/>
      <c r="C63" s="131"/>
      <c r="D63" s="131"/>
      <c r="E63" s="131"/>
      <c r="F63" s="131"/>
      <c r="G63" s="131"/>
      <c r="H63" s="131"/>
      <c r="I63" s="131"/>
      <c r="J63" s="131"/>
      <c r="K63" s="131"/>
      <c r="L63" s="131"/>
      <c r="M63" s="131"/>
      <c r="N63" s="131"/>
      <c r="O63" s="131"/>
    </row>
    <row r="64" spans="1:15" ht="16.5" customHeight="1" thickBot="1" x14ac:dyDescent="0.3">
      <c r="A64" s="488" t="s">
        <v>169</v>
      </c>
      <c r="B64" s="131"/>
      <c r="C64" s="131"/>
      <c r="D64" s="131"/>
      <c r="E64" s="131"/>
      <c r="F64" s="131"/>
      <c r="G64" s="131"/>
      <c r="H64" s="131"/>
      <c r="I64" s="131"/>
      <c r="J64" s="131"/>
      <c r="K64" s="131"/>
      <c r="L64" s="131"/>
      <c r="M64" s="131"/>
      <c r="N64" s="131"/>
      <c r="O64" s="131"/>
    </row>
    <row r="65" spans="1:15" ht="16.5" customHeight="1" thickBot="1" x14ac:dyDescent="0.35">
      <c r="A65" s="462" t="s">
        <v>170</v>
      </c>
      <c r="B65" s="131"/>
      <c r="C65" s="131"/>
      <c r="D65" s="131"/>
      <c r="E65" s="131"/>
      <c r="F65" s="131"/>
      <c r="G65" s="131"/>
      <c r="H65" s="131"/>
      <c r="I65" s="131"/>
      <c r="J65" s="131"/>
      <c r="K65" s="131"/>
      <c r="L65" s="131"/>
      <c r="M65" s="131"/>
      <c r="N65" s="131"/>
      <c r="O65" s="131"/>
    </row>
    <row r="66" spans="1:15" ht="13.8" thickBot="1" x14ac:dyDescent="0.3">
      <c r="A66" s="463"/>
      <c r="B66" s="133"/>
      <c r="C66" s="133"/>
      <c r="D66" s="133"/>
      <c r="E66" s="133"/>
      <c r="F66" s="133"/>
      <c r="G66" s="133"/>
      <c r="H66" s="133"/>
      <c r="I66" s="133"/>
      <c r="J66" s="133"/>
      <c r="K66" s="133"/>
      <c r="L66" s="133"/>
      <c r="M66" s="133"/>
      <c r="N66" s="133"/>
      <c r="O66" s="134"/>
    </row>
    <row r="67" spans="1:15" ht="18" thickBot="1" x14ac:dyDescent="0.3">
      <c r="A67" s="464" t="s">
        <v>171</v>
      </c>
      <c r="B67" s="135">
        <f>SUM(B9:B19)+SUM(B23:B24)+SUM(B27:B42)+SUM(B44:B65)</f>
        <v>0</v>
      </c>
      <c r="C67" s="135">
        <f t="shared" ref="C67:O67" si="0">SUM(C9:C19)+SUM(C23:C24)+SUM(C27:C42)+SUM(C44:C65)</f>
        <v>0</v>
      </c>
      <c r="D67" s="135">
        <f t="shared" si="0"/>
        <v>0</v>
      </c>
      <c r="E67" s="135">
        <f t="shared" si="0"/>
        <v>0</v>
      </c>
      <c r="F67" s="135">
        <f t="shared" si="0"/>
        <v>0</v>
      </c>
      <c r="G67" s="135">
        <f t="shared" si="0"/>
        <v>0</v>
      </c>
      <c r="H67" s="135">
        <f t="shared" si="0"/>
        <v>0</v>
      </c>
      <c r="I67" s="135">
        <f t="shared" si="0"/>
        <v>0</v>
      </c>
      <c r="J67" s="135">
        <f t="shared" si="0"/>
        <v>0</v>
      </c>
      <c r="K67" s="135">
        <f t="shared" si="0"/>
        <v>0</v>
      </c>
      <c r="L67" s="135">
        <f t="shared" si="0"/>
        <v>0</v>
      </c>
      <c r="M67" s="135">
        <f t="shared" si="0"/>
        <v>0</v>
      </c>
      <c r="N67" s="135">
        <f t="shared" si="0"/>
        <v>0</v>
      </c>
      <c r="O67" s="135">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zoomScaleNormal="100" workbookViewId="0">
      <selection activeCell="A22" sqref="A22"/>
    </sheetView>
  </sheetViews>
  <sheetFormatPr defaultColWidth="9.28515625" defaultRowHeight="13.2" x14ac:dyDescent="0.25"/>
  <cols>
    <col min="1" max="1" width="65.85546875" style="246" customWidth="1"/>
    <col min="2" max="3" width="12" style="246" customWidth="1"/>
    <col min="4" max="5" width="11.42578125" style="246" customWidth="1"/>
    <col min="6" max="6" width="12" style="246" customWidth="1"/>
    <col min="7" max="9" width="11.42578125" style="246" customWidth="1"/>
    <col min="10" max="10" width="12" style="246" customWidth="1"/>
    <col min="11" max="15" width="11.42578125" style="246" customWidth="1"/>
    <col min="16" max="16384" width="9.28515625" style="246"/>
  </cols>
  <sheetData>
    <row r="1" spans="1:15" ht="17.399999999999999" x14ac:dyDescent="0.3">
      <c r="A1" s="245" t="s">
        <v>265</v>
      </c>
      <c r="B1" s="465"/>
      <c r="C1" s="465"/>
      <c r="D1" s="465"/>
      <c r="E1" s="465"/>
      <c r="F1" s="465"/>
      <c r="G1" s="465"/>
      <c r="H1" s="465"/>
      <c r="I1" s="465"/>
      <c r="J1" s="465"/>
      <c r="K1" s="465"/>
      <c r="L1" s="465"/>
      <c r="M1" s="465"/>
      <c r="N1" s="465"/>
      <c r="O1" s="466"/>
    </row>
    <row r="2" spans="1:15" ht="15.6" x14ac:dyDescent="0.3">
      <c r="A2" s="247" t="s">
        <v>261</v>
      </c>
      <c r="B2" s="248"/>
      <c r="C2" s="248"/>
      <c r="D2" s="248"/>
      <c r="E2" s="248"/>
      <c r="F2" s="248"/>
      <c r="G2" s="248"/>
      <c r="H2" s="248"/>
      <c r="I2" s="248"/>
      <c r="J2" s="248"/>
      <c r="K2" s="248"/>
      <c r="L2" s="248"/>
      <c r="M2" s="248"/>
      <c r="N2" s="248"/>
      <c r="O2" s="467"/>
    </row>
    <row r="3" spans="1:15" ht="15.6" x14ac:dyDescent="0.3">
      <c r="A3" s="84" t="s">
        <v>389</v>
      </c>
      <c r="B3" s="432"/>
      <c r="C3" s="432"/>
      <c r="D3" s="432"/>
      <c r="E3" s="432"/>
      <c r="F3" s="432"/>
      <c r="G3" s="432"/>
      <c r="H3" s="432"/>
      <c r="I3" s="432"/>
      <c r="J3" s="432"/>
      <c r="K3" s="432"/>
      <c r="L3" s="432"/>
      <c r="M3" s="432"/>
      <c r="N3" s="432"/>
      <c r="O3" s="468"/>
    </row>
    <row r="4" spans="1:15" ht="16.2" thickBot="1" x14ac:dyDescent="0.35">
      <c r="A4" s="469" t="str">
        <f>'FormsList&amp;FilerInfo'!B2</f>
        <v>Marin Clean Energy</v>
      </c>
      <c r="B4" s="432"/>
      <c r="C4" s="432"/>
      <c r="D4" s="432"/>
      <c r="E4" s="432"/>
      <c r="F4" s="432"/>
      <c r="G4" s="432"/>
      <c r="H4" s="432"/>
      <c r="I4" s="432"/>
      <c r="J4" s="432"/>
      <c r="K4" s="432"/>
      <c r="L4" s="432"/>
      <c r="M4" s="432"/>
      <c r="N4" s="432"/>
      <c r="O4" s="468"/>
    </row>
    <row r="5" spans="1:15" ht="18" thickBot="1" x14ac:dyDescent="0.35">
      <c r="A5" s="428"/>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18" customHeight="1" thickBot="1" x14ac:dyDescent="0.3">
      <c r="A6" s="249"/>
      <c r="B6" s="250"/>
      <c r="C6" s="250"/>
      <c r="D6" s="250"/>
      <c r="E6" s="250"/>
      <c r="F6" s="250"/>
      <c r="G6" s="250"/>
      <c r="H6" s="250"/>
      <c r="I6" s="250"/>
      <c r="J6" s="250"/>
      <c r="K6" s="250"/>
      <c r="L6" s="250"/>
      <c r="M6" s="250"/>
      <c r="N6" s="250"/>
      <c r="O6" s="251"/>
    </row>
    <row r="7" spans="1:15" ht="21" customHeight="1" thickBot="1" x14ac:dyDescent="0.3">
      <c r="A7" s="252" t="s">
        <v>262</v>
      </c>
      <c r="B7" s="253"/>
      <c r="C7" s="253"/>
      <c r="D7" s="253"/>
      <c r="E7" s="253"/>
      <c r="F7" s="253"/>
      <c r="G7" s="253"/>
      <c r="H7" s="253"/>
      <c r="I7" s="253"/>
      <c r="J7" s="253"/>
      <c r="K7" s="253"/>
      <c r="L7" s="253"/>
      <c r="M7" s="253"/>
      <c r="N7" s="253"/>
      <c r="O7" s="253"/>
    </row>
    <row r="8" spans="1:15" s="258" customFormat="1" ht="14.25" customHeight="1" thickBot="1" x14ac:dyDescent="0.3">
      <c r="A8" s="254" t="s">
        <v>263</v>
      </c>
      <c r="B8" s="253"/>
      <c r="C8" s="253"/>
      <c r="D8" s="253"/>
      <c r="E8" s="253"/>
      <c r="F8" s="253"/>
      <c r="G8" s="253"/>
      <c r="H8" s="253"/>
      <c r="I8" s="253"/>
      <c r="J8" s="253"/>
      <c r="K8" s="253"/>
      <c r="L8" s="253"/>
      <c r="M8" s="253"/>
      <c r="N8" s="253"/>
      <c r="O8" s="253"/>
    </row>
    <row r="9" spans="1:15" ht="22.5" customHeight="1" thickBot="1" x14ac:dyDescent="0.3">
      <c r="A9" s="255"/>
      <c r="B9" s="256"/>
      <c r="C9" s="256"/>
      <c r="D9" s="257"/>
      <c r="E9" s="256"/>
      <c r="F9" s="256"/>
      <c r="G9" s="257"/>
      <c r="H9" s="257"/>
      <c r="I9" s="256"/>
      <c r="J9" s="256"/>
      <c r="K9" s="257"/>
      <c r="L9" s="256"/>
      <c r="M9" s="256"/>
      <c r="N9" s="256"/>
      <c r="O9" s="257"/>
    </row>
    <row r="10" spans="1:15" ht="18" thickBot="1" x14ac:dyDescent="0.3">
      <c r="A10" s="259" t="s">
        <v>264</v>
      </c>
      <c r="B10" s="260">
        <f>B7+B8</f>
        <v>0</v>
      </c>
      <c r="C10" s="260">
        <f>C7+C8</f>
        <v>0</v>
      </c>
      <c r="D10" s="260">
        <f>D7+D8</f>
        <v>0</v>
      </c>
      <c r="E10" s="260">
        <f t="shared" ref="E10:O10" si="0">E7+E8</f>
        <v>0</v>
      </c>
      <c r="F10" s="260">
        <f t="shared" si="0"/>
        <v>0</v>
      </c>
      <c r="G10" s="260">
        <f t="shared" si="0"/>
        <v>0</v>
      </c>
      <c r="H10" s="260">
        <f t="shared" si="0"/>
        <v>0</v>
      </c>
      <c r="I10" s="260">
        <f t="shared" si="0"/>
        <v>0</v>
      </c>
      <c r="J10" s="260">
        <f t="shared" si="0"/>
        <v>0</v>
      </c>
      <c r="K10" s="260">
        <f t="shared" si="0"/>
        <v>0</v>
      </c>
      <c r="L10" s="260"/>
      <c r="M10" s="260"/>
      <c r="N10" s="260">
        <f t="shared" si="0"/>
        <v>0</v>
      </c>
      <c r="O10" s="260">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7109375" defaultRowHeight="10.199999999999999" x14ac:dyDescent="0.2"/>
  <cols>
    <col min="1" max="1" width="1.7109375" style="338" customWidth="1"/>
    <col min="2" max="2" width="11" style="338" customWidth="1"/>
    <col min="3" max="3" width="13.140625" style="338" customWidth="1"/>
    <col min="4" max="4" width="13.7109375" style="338" customWidth="1"/>
    <col min="5" max="5" width="13.140625" style="338" customWidth="1"/>
    <col min="6" max="7" width="15.140625" style="338" customWidth="1"/>
    <col min="8" max="8" width="13.7109375" style="338" customWidth="1"/>
    <col min="9" max="10" width="13.140625" style="338" customWidth="1"/>
    <col min="11" max="11" width="13.7109375" style="338" customWidth="1"/>
    <col min="12" max="12" width="5.140625" style="338" customWidth="1"/>
    <col min="13" max="13" width="8.7109375" style="338" customWidth="1"/>
    <col min="14" max="14" width="14.7109375" style="338" customWidth="1"/>
    <col min="15" max="16384" width="8.7109375" style="338"/>
  </cols>
  <sheetData>
    <row r="1" spans="2:16" s="334" customFormat="1" ht="15.6" x14ac:dyDescent="0.3">
      <c r="B1" s="510" t="s">
        <v>316</v>
      </c>
      <c r="C1" s="510"/>
      <c r="D1" s="510"/>
      <c r="E1" s="510"/>
      <c r="F1" s="510"/>
      <c r="G1" s="510"/>
      <c r="H1" s="510"/>
      <c r="I1" s="510"/>
      <c r="J1" s="510"/>
      <c r="K1" s="510"/>
      <c r="L1" s="510"/>
      <c r="M1" s="510"/>
      <c r="N1" s="510"/>
      <c r="O1" s="510"/>
      <c r="P1" s="510"/>
    </row>
    <row r="2" spans="2:16" s="336" customFormat="1" ht="13.2" x14ac:dyDescent="0.25">
      <c r="B2" s="511" t="s">
        <v>27</v>
      </c>
      <c r="C2" s="511"/>
      <c r="D2" s="511"/>
      <c r="E2" s="511"/>
      <c r="F2" s="511"/>
      <c r="G2" s="511"/>
      <c r="H2" s="511"/>
      <c r="I2" s="511"/>
      <c r="J2" s="511"/>
      <c r="K2" s="511"/>
      <c r="L2" s="511"/>
      <c r="M2" s="511"/>
      <c r="N2" s="511"/>
      <c r="O2" s="511"/>
      <c r="P2" s="511"/>
    </row>
    <row r="3" spans="2:16" s="336" customFormat="1" ht="13.2" x14ac:dyDescent="0.25">
      <c r="B3" s="511"/>
      <c r="C3" s="511"/>
      <c r="D3" s="511"/>
      <c r="E3" s="511"/>
      <c r="F3" s="511"/>
      <c r="G3" s="511"/>
      <c r="H3" s="511"/>
      <c r="I3" s="511"/>
      <c r="J3" s="511"/>
      <c r="K3" s="511"/>
    </row>
    <row r="4" spans="2:16" s="336" customFormat="1" ht="13.2" x14ac:dyDescent="0.25">
      <c r="B4" s="511"/>
      <c r="C4" s="511"/>
      <c r="D4" s="511"/>
      <c r="E4" s="511"/>
      <c r="F4" s="511"/>
      <c r="G4" s="511"/>
      <c r="H4" s="511"/>
      <c r="I4" s="511"/>
      <c r="J4" s="511"/>
      <c r="K4" s="511"/>
    </row>
    <row r="5" spans="2:16" s="334" customFormat="1" ht="30.75" customHeight="1" x14ac:dyDescent="0.3">
      <c r="B5" s="512" t="s">
        <v>312</v>
      </c>
      <c r="C5" s="512"/>
      <c r="D5" s="512"/>
      <c r="E5" s="512"/>
      <c r="F5" s="512"/>
      <c r="G5" s="512"/>
      <c r="H5" s="512"/>
      <c r="I5" s="512"/>
      <c r="J5" s="512"/>
      <c r="K5" s="512"/>
      <c r="N5" s="513" t="s">
        <v>112</v>
      </c>
      <c r="O5" s="513"/>
      <c r="P5" s="513"/>
    </row>
    <row r="6" spans="2:16" ht="13.2" x14ac:dyDescent="0.25">
      <c r="B6" s="337"/>
      <c r="C6" s="337"/>
      <c r="D6" s="337"/>
      <c r="E6" s="337"/>
      <c r="F6" s="337"/>
      <c r="G6" s="337"/>
      <c r="H6" s="337"/>
      <c r="I6" s="337"/>
      <c r="J6" s="337"/>
      <c r="K6" s="337"/>
    </row>
    <row r="7" spans="2:16" ht="13.2" x14ac:dyDescent="0.25">
      <c r="C7" s="336" t="s">
        <v>85</v>
      </c>
      <c r="D7" s="336"/>
      <c r="E7" s="336"/>
      <c r="F7" s="336"/>
      <c r="G7" s="336"/>
      <c r="H7" s="336"/>
      <c r="I7" s="336"/>
      <c r="J7" s="336"/>
      <c r="K7" s="336"/>
    </row>
    <row r="8" spans="2:16" ht="48" customHeight="1" x14ac:dyDescent="0.2">
      <c r="B8" s="339" t="s">
        <v>13</v>
      </c>
      <c r="C8" s="340" t="s">
        <v>18</v>
      </c>
      <c r="D8" s="340" t="s">
        <v>19</v>
      </c>
      <c r="E8" s="340" t="s">
        <v>17</v>
      </c>
      <c r="F8" s="340" t="s">
        <v>25</v>
      </c>
      <c r="G8" s="340" t="s">
        <v>71</v>
      </c>
      <c r="H8" s="341" t="s">
        <v>28</v>
      </c>
      <c r="I8" s="341" t="s">
        <v>23</v>
      </c>
      <c r="J8" s="342" t="s">
        <v>258</v>
      </c>
      <c r="K8" s="343" t="s">
        <v>14</v>
      </c>
      <c r="N8" s="507" t="s">
        <v>114</v>
      </c>
      <c r="O8" s="508"/>
      <c r="P8" s="509"/>
    </row>
    <row r="9" spans="2:16" ht="30.6" x14ac:dyDescent="0.2">
      <c r="K9" s="419"/>
      <c r="L9" s="348"/>
      <c r="M9" s="348"/>
      <c r="N9" s="344" t="s">
        <v>92</v>
      </c>
      <c r="O9" s="344" t="s">
        <v>92</v>
      </c>
      <c r="P9" s="344" t="s">
        <v>110</v>
      </c>
    </row>
    <row r="10" spans="2:16" x14ac:dyDescent="0.2">
      <c r="B10" s="345">
        <v>2000</v>
      </c>
      <c r="C10" s="399"/>
      <c r="D10" s="399"/>
      <c r="E10" s="399"/>
      <c r="F10" s="399"/>
      <c r="G10" s="399"/>
      <c r="H10" s="399"/>
      <c r="I10" s="399"/>
      <c r="J10" s="399"/>
      <c r="K10" s="399">
        <f t="shared" ref="K10:K32" si="0">SUM(C10:I10)</f>
        <v>0</v>
      </c>
      <c r="L10" s="418"/>
      <c r="M10" s="418"/>
      <c r="N10" s="400"/>
      <c r="O10" s="400"/>
      <c r="P10" s="400"/>
    </row>
    <row r="11" spans="2:16" ht="11.25" customHeight="1" x14ac:dyDescent="0.2">
      <c r="B11" s="345">
        <v>2001</v>
      </c>
      <c r="C11" s="399"/>
      <c r="D11" s="399"/>
      <c r="E11" s="399"/>
      <c r="F11" s="399"/>
      <c r="G11" s="399"/>
      <c r="H11" s="399"/>
      <c r="I11" s="399"/>
      <c r="J11" s="399"/>
      <c r="K11" s="399">
        <f t="shared" si="0"/>
        <v>0</v>
      </c>
      <c r="L11" s="418"/>
      <c r="M11" s="418"/>
      <c r="N11" s="400"/>
      <c r="O11" s="400"/>
      <c r="P11" s="400"/>
    </row>
    <row r="12" spans="2:16" x14ac:dyDescent="0.2">
      <c r="B12" s="345">
        <v>2002</v>
      </c>
      <c r="C12" s="399"/>
      <c r="D12" s="399"/>
      <c r="E12" s="399"/>
      <c r="F12" s="399"/>
      <c r="G12" s="399"/>
      <c r="H12" s="399"/>
      <c r="I12" s="399"/>
      <c r="J12" s="399"/>
      <c r="K12" s="399">
        <f t="shared" si="0"/>
        <v>0</v>
      </c>
      <c r="L12" s="418"/>
      <c r="M12" s="418"/>
      <c r="N12" s="400"/>
      <c r="O12" s="400"/>
      <c r="P12" s="400"/>
    </row>
    <row r="13" spans="2:16" x14ac:dyDescent="0.2">
      <c r="B13" s="345">
        <v>2003</v>
      </c>
      <c r="C13" s="399"/>
      <c r="D13" s="399"/>
      <c r="E13" s="399"/>
      <c r="F13" s="399"/>
      <c r="G13" s="399"/>
      <c r="H13" s="399"/>
      <c r="I13" s="399"/>
      <c r="J13" s="399"/>
      <c r="K13" s="399">
        <f t="shared" si="0"/>
        <v>0</v>
      </c>
      <c r="L13" s="418"/>
      <c r="M13" s="418"/>
      <c r="N13" s="400"/>
      <c r="O13" s="400"/>
      <c r="P13" s="400"/>
    </row>
    <row r="14" spans="2:16" x14ac:dyDescent="0.2">
      <c r="B14" s="345">
        <v>2004</v>
      </c>
      <c r="C14" s="399"/>
      <c r="D14" s="399"/>
      <c r="E14" s="399"/>
      <c r="F14" s="399"/>
      <c r="G14" s="399"/>
      <c r="H14" s="399"/>
      <c r="I14" s="399"/>
      <c r="J14" s="399"/>
      <c r="K14" s="399">
        <f t="shared" si="0"/>
        <v>0</v>
      </c>
      <c r="L14" s="418"/>
      <c r="M14" s="418"/>
      <c r="N14" s="400"/>
      <c r="O14" s="400"/>
      <c r="P14" s="400"/>
    </row>
    <row r="15" spans="2:16" x14ac:dyDescent="0.2">
      <c r="B15" s="345">
        <v>2005</v>
      </c>
      <c r="C15" s="399"/>
      <c r="D15" s="399"/>
      <c r="E15" s="399"/>
      <c r="F15" s="399"/>
      <c r="G15" s="399"/>
      <c r="H15" s="399"/>
      <c r="I15" s="399"/>
      <c r="J15" s="399"/>
      <c r="K15" s="399">
        <f t="shared" si="0"/>
        <v>0</v>
      </c>
      <c r="L15" s="418"/>
      <c r="M15" s="418"/>
      <c r="N15" s="400"/>
      <c r="O15" s="400"/>
      <c r="P15" s="400"/>
    </row>
    <row r="16" spans="2:16" x14ac:dyDescent="0.2">
      <c r="B16" s="345">
        <v>2006</v>
      </c>
      <c r="C16" s="399"/>
      <c r="D16" s="399"/>
      <c r="E16" s="399"/>
      <c r="F16" s="399"/>
      <c r="G16" s="399"/>
      <c r="H16" s="399"/>
      <c r="I16" s="399"/>
      <c r="J16" s="399"/>
      <c r="K16" s="399">
        <f t="shared" si="0"/>
        <v>0</v>
      </c>
      <c r="L16" s="418"/>
      <c r="M16" s="418"/>
      <c r="N16" s="400"/>
      <c r="O16" s="400"/>
      <c r="P16" s="400"/>
    </row>
    <row r="17" spans="2:16" x14ac:dyDescent="0.2">
      <c r="B17" s="345">
        <v>2007</v>
      </c>
      <c r="C17" s="399"/>
      <c r="D17" s="399"/>
      <c r="E17" s="399"/>
      <c r="F17" s="399"/>
      <c r="G17" s="399"/>
      <c r="H17" s="399"/>
      <c r="I17" s="399"/>
      <c r="J17" s="399"/>
      <c r="K17" s="399">
        <f t="shared" si="0"/>
        <v>0</v>
      </c>
      <c r="L17" s="418"/>
      <c r="M17" s="418"/>
      <c r="N17" s="400"/>
      <c r="O17" s="400"/>
      <c r="P17" s="400"/>
    </row>
    <row r="18" spans="2:16" ht="11.25" customHeight="1" x14ac:dyDescent="0.2">
      <c r="B18" s="345">
        <v>2008</v>
      </c>
      <c r="C18" s="399"/>
      <c r="D18" s="399"/>
      <c r="E18" s="399"/>
      <c r="F18" s="399"/>
      <c r="G18" s="399"/>
      <c r="H18" s="399"/>
      <c r="I18" s="399"/>
      <c r="J18" s="399"/>
      <c r="K18" s="399">
        <f t="shared" si="0"/>
        <v>0</v>
      </c>
      <c r="L18" s="418"/>
      <c r="M18" s="418"/>
      <c r="N18" s="400"/>
      <c r="O18" s="400"/>
      <c r="P18" s="400"/>
    </row>
    <row r="19" spans="2:16" x14ac:dyDescent="0.2">
      <c r="B19" s="345">
        <v>2009</v>
      </c>
      <c r="C19" s="399"/>
      <c r="D19" s="399"/>
      <c r="E19" s="399"/>
      <c r="F19" s="399"/>
      <c r="G19" s="399"/>
      <c r="H19" s="399"/>
      <c r="I19" s="399"/>
      <c r="J19" s="399"/>
      <c r="K19" s="399">
        <f t="shared" si="0"/>
        <v>0</v>
      </c>
      <c r="L19" s="418"/>
      <c r="M19" s="418"/>
      <c r="N19" s="400"/>
      <c r="O19" s="400"/>
      <c r="P19" s="400"/>
    </row>
    <row r="20" spans="2:16" x14ac:dyDescent="0.2">
      <c r="B20" s="345">
        <v>2010</v>
      </c>
      <c r="C20" s="399"/>
      <c r="D20" s="399"/>
      <c r="E20" s="399"/>
      <c r="F20" s="399"/>
      <c r="G20" s="399"/>
      <c r="H20" s="399"/>
      <c r="I20" s="399"/>
      <c r="J20" s="399"/>
      <c r="K20" s="399">
        <f t="shared" si="0"/>
        <v>0</v>
      </c>
      <c r="L20" s="418"/>
      <c r="M20" s="418"/>
      <c r="N20" s="400"/>
      <c r="O20" s="400"/>
      <c r="P20" s="400"/>
    </row>
    <row r="21" spans="2:16" x14ac:dyDescent="0.2">
      <c r="B21" s="345">
        <v>2011</v>
      </c>
      <c r="C21" s="399"/>
      <c r="D21" s="399"/>
      <c r="E21" s="399"/>
      <c r="F21" s="399"/>
      <c r="G21" s="399"/>
      <c r="H21" s="399"/>
      <c r="I21" s="399"/>
      <c r="J21" s="399"/>
      <c r="K21" s="399">
        <f t="shared" si="0"/>
        <v>0</v>
      </c>
      <c r="L21" s="418"/>
      <c r="M21" s="418"/>
      <c r="N21" s="400"/>
      <c r="O21" s="400"/>
      <c r="P21" s="400"/>
    </row>
    <row r="22" spans="2:16" x14ac:dyDescent="0.2">
      <c r="B22" s="345">
        <v>2012</v>
      </c>
      <c r="C22" s="399"/>
      <c r="D22" s="399"/>
      <c r="E22" s="399"/>
      <c r="F22" s="399"/>
      <c r="G22" s="399"/>
      <c r="H22" s="399"/>
      <c r="I22" s="399"/>
      <c r="J22" s="399"/>
      <c r="K22" s="399">
        <f t="shared" si="0"/>
        <v>0</v>
      </c>
      <c r="L22" s="418"/>
      <c r="M22" s="418"/>
      <c r="N22" s="400"/>
      <c r="O22" s="400"/>
      <c r="P22" s="400"/>
    </row>
    <row r="23" spans="2:16" x14ac:dyDescent="0.2">
      <c r="B23" s="345">
        <v>2013</v>
      </c>
      <c r="C23" s="399"/>
      <c r="D23" s="399"/>
      <c r="E23" s="399"/>
      <c r="F23" s="399"/>
      <c r="G23" s="399"/>
      <c r="H23" s="399"/>
      <c r="I23" s="399"/>
      <c r="J23" s="399"/>
      <c r="K23" s="399">
        <f t="shared" si="0"/>
        <v>0</v>
      </c>
      <c r="L23" s="418"/>
      <c r="M23" s="418"/>
      <c r="N23" s="400"/>
      <c r="O23" s="400"/>
      <c r="P23" s="400"/>
    </row>
    <row r="24" spans="2:16" x14ac:dyDescent="0.2">
      <c r="B24" s="345">
        <v>2014</v>
      </c>
      <c r="C24" s="399"/>
      <c r="D24" s="399"/>
      <c r="E24" s="399"/>
      <c r="F24" s="399"/>
      <c r="G24" s="399"/>
      <c r="H24" s="399"/>
      <c r="I24" s="399"/>
      <c r="J24" s="399"/>
      <c r="K24" s="399">
        <f t="shared" si="0"/>
        <v>0</v>
      </c>
      <c r="L24" s="418"/>
      <c r="M24" s="418"/>
      <c r="N24" s="400"/>
      <c r="O24" s="400"/>
      <c r="P24" s="400"/>
    </row>
    <row r="25" spans="2:16" x14ac:dyDescent="0.2">
      <c r="B25" s="345">
        <v>2015</v>
      </c>
      <c r="C25" s="347"/>
      <c r="D25" s="347"/>
      <c r="E25" s="347"/>
      <c r="F25" s="347"/>
      <c r="G25" s="347"/>
      <c r="H25" s="347"/>
      <c r="I25" s="347"/>
      <c r="J25" s="347"/>
      <c r="K25" s="347">
        <f t="shared" si="0"/>
        <v>0</v>
      </c>
      <c r="L25" s="418"/>
      <c r="M25" s="418"/>
      <c r="N25" s="421"/>
      <c r="O25" s="421"/>
      <c r="P25" s="421"/>
    </row>
    <row r="26" spans="2:16" x14ac:dyDescent="0.2">
      <c r="B26" s="345">
        <v>2016</v>
      </c>
      <c r="C26" s="347"/>
      <c r="D26" s="347"/>
      <c r="E26" s="347"/>
      <c r="F26" s="347"/>
      <c r="G26" s="347"/>
      <c r="H26" s="347"/>
      <c r="I26" s="347"/>
      <c r="J26" s="347"/>
      <c r="K26" s="347">
        <f t="shared" si="0"/>
        <v>0</v>
      </c>
      <c r="L26" s="418"/>
      <c r="M26" s="418"/>
      <c r="N26" s="421"/>
      <c r="O26" s="421"/>
      <c r="P26" s="421"/>
    </row>
    <row r="27" spans="2:16" x14ac:dyDescent="0.2">
      <c r="B27" s="345">
        <v>2017</v>
      </c>
      <c r="C27" s="346"/>
      <c r="D27" s="346"/>
      <c r="E27" s="346"/>
      <c r="F27" s="346"/>
      <c r="G27" s="346"/>
      <c r="H27" s="346"/>
      <c r="I27" s="346"/>
      <c r="J27" s="346"/>
      <c r="K27" s="347">
        <f t="shared" si="0"/>
        <v>0</v>
      </c>
      <c r="N27" s="345"/>
      <c r="O27" s="345"/>
      <c r="P27" s="345"/>
    </row>
    <row r="28" spans="2:16" x14ac:dyDescent="0.2">
      <c r="B28" s="345">
        <v>2018</v>
      </c>
      <c r="C28" s="346"/>
      <c r="D28" s="346"/>
      <c r="E28" s="346"/>
      <c r="F28" s="346"/>
      <c r="G28" s="346"/>
      <c r="H28" s="346"/>
      <c r="I28" s="346"/>
      <c r="J28" s="346"/>
      <c r="K28" s="347">
        <f t="shared" si="0"/>
        <v>0</v>
      </c>
      <c r="N28" s="345"/>
      <c r="O28" s="345"/>
      <c r="P28" s="345"/>
    </row>
    <row r="29" spans="2:16" x14ac:dyDescent="0.2">
      <c r="B29" s="345">
        <v>2019</v>
      </c>
      <c r="C29" s="346"/>
      <c r="D29" s="346"/>
      <c r="E29" s="346"/>
      <c r="F29" s="346"/>
      <c r="G29" s="346"/>
      <c r="H29" s="346"/>
      <c r="I29" s="346"/>
      <c r="J29" s="346"/>
      <c r="K29" s="347">
        <f t="shared" si="0"/>
        <v>0</v>
      </c>
      <c r="N29" s="345"/>
      <c r="O29" s="345"/>
      <c r="P29" s="345"/>
    </row>
    <row r="30" spans="2:16" x14ac:dyDescent="0.2">
      <c r="B30" s="345">
        <v>2020</v>
      </c>
      <c r="C30" s="346"/>
      <c r="D30" s="346"/>
      <c r="E30" s="346"/>
      <c r="F30" s="346"/>
      <c r="G30" s="346"/>
      <c r="H30" s="346"/>
      <c r="I30" s="346"/>
      <c r="J30" s="346"/>
      <c r="K30" s="347">
        <f t="shared" si="0"/>
        <v>0</v>
      </c>
      <c r="N30" s="345"/>
      <c r="O30" s="345"/>
      <c r="P30" s="345"/>
    </row>
    <row r="31" spans="2:16" x14ac:dyDescent="0.2">
      <c r="B31" s="345">
        <v>2021</v>
      </c>
      <c r="C31" s="346"/>
      <c r="D31" s="346"/>
      <c r="E31" s="346"/>
      <c r="F31" s="346"/>
      <c r="G31" s="346"/>
      <c r="H31" s="346"/>
      <c r="I31" s="346"/>
      <c r="J31" s="346"/>
      <c r="K31" s="347">
        <f t="shared" si="0"/>
        <v>0</v>
      </c>
      <c r="N31" s="345"/>
      <c r="O31" s="345"/>
      <c r="P31" s="345"/>
    </row>
    <row r="32" spans="2:16" x14ac:dyDescent="0.2">
      <c r="B32" s="345">
        <v>2022</v>
      </c>
      <c r="C32" s="346"/>
      <c r="D32" s="346"/>
      <c r="E32" s="346"/>
      <c r="F32" s="346"/>
      <c r="G32" s="346"/>
      <c r="H32" s="346"/>
      <c r="I32" s="346"/>
      <c r="J32" s="346"/>
      <c r="K32" s="347">
        <f t="shared" si="0"/>
        <v>0</v>
      </c>
      <c r="N32" s="345"/>
      <c r="O32" s="345"/>
      <c r="P32" s="345"/>
    </row>
    <row r="33" spans="2:16" x14ac:dyDescent="0.2">
      <c r="B33" s="345">
        <v>2023</v>
      </c>
      <c r="C33" s="346"/>
      <c r="D33" s="346"/>
      <c r="E33" s="346"/>
      <c r="F33" s="346"/>
      <c r="G33" s="346"/>
      <c r="H33" s="346"/>
      <c r="I33" s="346"/>
      <c r="J33" s="346"/>
      <c r="K33" s="347">
        <f t="shared" ref="K33:K38" si="1">SUM(C33:I33)</f>
        <v>0</v>
      </c>
      <c r="N33" s="345"/>
      <c r="O33" s="345"/>
      <c r="P33" s="345"/>
    </row>
    <row r="34" spans="2:16" x14ac:dyDescent="0.2">
      <c r="B34" s="345">
        <v>2024</v>
      </c>
      <c r="C34" s="346"/>
      <c r="D34" s="346"/>
      <c r="E34" s="346"/>
      <c r="F34" s="346"/>
      <c r="G34" s="346"/>
      <c r="H34" s="346"/>
      <c r="I34" s="346"/>
      <c r="J34" s="346"/>
      <c r="K34" s="347">
        <f t="shared" si="1"/>
        <v>0</v>
      </c>
      <c r="N34" s="345"/>
      <c r="O34" s="345"/>
      <c r="P34" s="345"/>
    </row>
    <row r="35" spans="2:16" s="348" customFormat="1" x14ac:dyDescent="0.2">
      <c r="B35" s="345">
        <v>2025</v>
      </c>
      <c r="C35" s="346"/>
      <c r="D35" s="346"/>
      <c r="E35" s="346"/>
      <c r="F35" s="346"/>
      <c r="G35" s="346"/>
      <c r="H35" s="346"/>
      <c r="I35" s="346"/>
      <c r="J35" s="346"/>
      <c r="K35" s="347">
        <f t="shared" si="1"/>
        <v>0</v>
      </c>
      <c r="L35" s="338"/>
      <c r="M35" s="338"/>
      <c r="N35" s="345"/>
      <c r="O35" s="345"/>
      <c r="P35" s="345"/>
    </row>
    <row r="36" spans="2:16" x14ac:dyDescent="0.2">
      <c r="B36" s="345">
        <v>2026</v>
      </c>
      <c r="C36" s="346"/>
      <c r="D36" s="346"/>
      <c r="E36" s="346"/>
      <c r="F36" s="346"/>
      <c r="G36" s="346"/>
      <c r="H36" s="346"/>
      <c r="I36" s="346"/>
      <c r="J36" s="346"/>
      <c r="K36" s="347">
        <f t="shared" si="1"/>
        <v>0</v>
      </c>
      <c r="N36" s="345"/>
      <c r="O36" s="345"/>
      <c r="P36" s="345"/>
    </row>
    <row r="37" spans="2:16" x14ac:dyDescent="0.2">
      <c r="B37" s="345">
        <v>2027</v>
      </c>
      <c r="C37" s="346"/>
      <c r="D37" s="346"/>
      <c r="E37" s="346"/>
      <c r="F37" s="346"/>
      <c r="G37" s="346"/>
      <c r="H37" s="346"/>
      <c r="I37" s="346"/>
      <c r="J37" s="346"/>
      <c r="K37" s="347">
        <f t="shared" si="1"/>
        <v>0</v>
      </c>
      <c r="N37" s="345"/>
      <c r="O37" s="345"/>
      <c r="P37" s="345"/>
    </row>
    <row r="38" spans="2:16" x14ac:dyDescent="0.2">
      <c r="B38" s="345">
        <v>2028</v>
      </c>
      <c r="C38" s="346"/>
      <c r="D38" s="346"/>
      <c r="E38" s="346"/>
      <c r="F38" s="346"/>
      <c r="G38" s="346"/>
      <c r="H38" s="346"/>
      <c r="I38" s="346"/>
      <c r="J38" s="346"/>
      <c r="K38" s="347">
        <f t="shared" si="1"/>
        <v>0</v>
      </c>
      <c r="N38" s="345"/>
      <c r="O38" s="345"/>
      <c r="P38" s="345"/>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28515625" defaultRowHeight="16.5" customHeight="1" x14ac:dyDescent="0.25"/>
  <cols>
    <col min="1" max="1" width="54.140625" style="137" customWidth="1"/>
    <col min="2" max="16384" width="9.28515625" style="137"/>
  </cols>
  <sheetData>
    <row r="1" spans="1:15" ht="16.5" customHeight="1" x14ac:dyDescent="0.25">
      <c r="A1" s="470" t="s">
        <v>270</v>
      </c>
      <c r="B1" s="471"/>
      <c r="C1" s="471"/>
      <c r="D1" s="471"/>
      <c r="E1" s="471"/>
      <c r="F1" s="471"/>
      <c r="G1" s="471"/>
      <c r="H1" s="471"/>
      <c r="I1" s="471"/>
      <c r="J1" s="471"/>
      <c r="K1" s="471"/>
      <c r="L1" s="471"/>
      <c r="M1" s="471"/>
      <c r="N1" s="471"/>
      <c r="O1" s="472"/>
    </row>
    <row r="2" spans="1:15" ht="16.5" customHeight="1" x14ac:dyDescent="0.25">
      <c r="A2" s="473" t="s">
        <v>302</v>
      </c>
      <c r="B2" s="474"/>
      <c r="C2" s="474"/>
      <c r="D2" s="474"/>
      <c r="E2" s="474"/>
      <c r="F2" s="474"/>
      <c r="G2" s="474"/>
      <c r="H2" s="474"/>
      <c r="I2" s="474"/>
      <c r="J2" s="474"/>
      <c r="K2" s="474"/>
      <c r="L2" s="474"/>
      <c r="M2" s="474"/>
      <c r="N2" s="474"/>
      <c r="O2" s="475"/>
    </row>
    <row r="3" spans="1:15" ht="16.5" customHeight="1" x14ac:dyDescent="0.25">
      <c r="A3" s="473" t="s">
        <v>389</v>
      </c>
      <c r="B3" s="474"/>
      <c r="C3" s="474"/>
      <c r="D3" s="474"/>
      <c r="E3" s="474"/>
      <c r="F3" s="474"/>
      <c r="G3" s="474"/>
      <c r="H3" s="474"/>
      <c r="I3" s="474"/>
      <c r="J3" s="474"/>
      <c r="K3" s="474"/>
      <c r="L3" s="474"/>
      <c r="M3" s="474"/>
      <c r="N3" s="474"/>
      <c r="O3" s="475"/>
    </row>
    <row r="4" spans="1:15" ht="22.5" customHeight="1" thickBot="1" x14ac:dyDescent="0.3">
      <c r="A4" s="476" t="str">
        <f>'FormsList&amp;FilerInfo'!B2</f>
        <v>Marin Clean Energy</v>
      </c>
      <c r="B4" s="139"/>
      <c r="C4" s="139"/>
      <c r="D4" s="139"/>
      <c r="E4" s="139"/>
      <c r="F4" s="139"/>
      <c r="G4" s="139"/>
      <c r="H4" s="139"/>
      <c r="I4" s="139"/>
      <c r="J4" s="139"/>
      <c r="K4" s="139"/>
      <c r="L4" s="139"/>
      <c r="M4" s="139"/>
      <c r="N4" s="139"/>
      <c r="O4" s="477"/>
    </row>
    <row r="5" spans="1:15" ht="16.5" customHeight="1" thickBot="1" x14ac:dyDescent="0.35">
      <c r="A5" s="478"/>
      <c r="B5" s="140">
        <v>2015</v>
      </c>
      <c r="C5" s="140">
        <v>2016</v>
      </c>
      <c r="D5" s="140">
        <v>2017</v>
      </c>
      <c r="E5" s="140">
        <v>2018</v>
      </c>
      <c r="F5" s="140">
        <v>2019</v>
      </c>
      <c r="G5" s="140">
        <v>2020</v>
      </c>
      <c r="H5" s="140">
        <v>2021</v>
      </c>
      <c r="I5" s="140">
        <v>2022</v>
      </c>
      <c r="J5" s="140">
        <v>2023</v>
      </c>
      <c r="K5" s="140">
        <v>2024</v>
      </c>
      <c r="L5" s="140">
        <v>2025</v>
      </c>
      <c r="M5" s="140">
        <v>2026</v>
      </c>
      <c r="N5" s="140">
        <v>2027</v>
      </c>
      <c r="O5" s="140">
        <v>2028</v>
      </c>
    </row>
    <row r="6" spans="1:15" ht="16.5" customHeight="1" thickBot="1" x14ac:dyDescent="0.3">
      <c r="A6" s="141"/>
      <c r="B6" s="142"/>
      <c r="C6" s="142"/>
      <c r="D6" s="142"/>
      <c r="E6" s="142"/>
      <c r="F6" s="142"/>
      <c r="G6" s="142"/>
      <c r="H6" s="142"/>
      <c r="I6" s="142"/>
      <c r="J6" s="142"/>
      <c r="K6" s="142"/>
      <c r="L6" s="142"/>
      <c r="M6" s="142"/>
      <c r="N6" s="142"/>
      <c r="O6" s="143"/>
    </row>
    <row r="7" spans="1:15" ht="16.5" customHeight="1" thickBot="1" x14ac:dyDescent="0.3">
      <c r="A7" s="144" t="s">
        <v>388</v>
      </c>
      <c r="B7" s="145">
        <f>'Form 8.1a (IOU)'!B63+'Form 8.1a (POU or CCA)'!B67</f>
        <v>0</v>
      </c>
      <c r="C7" s="145">
        <f>'Form 8.1a (IOU)'!C63+'Form 8.1a (POU or CCA)'!C67</f>
        <v>0</v>
      </c>
      <c r="D7" s="145">
        <f>'Form 8.1a (IOU)'!D63+'Form 8.1a (POU or CCA)'!D67</f>
        <v>0</v>
      </c>
      <c r="E7" s="145">
        <f>'Form 8.1a (IOU)'!E63+'Form 8.1a (POU or CCA)'!E67</f>
        <v>0</v>
      </c>
      <c r="F7" s="145">
        <f>'Form 8.1a (IOU)'!F63+'Form 8.1a (POU or CCA)'!F67</f>
        <v>0</v>
      </c>
      <c r="G7" s="145">
        <f>'Form 8.1a (IOU)'!G63+'Form 8.1a (POU or CCA)'!G67</f>
        <v>0</v>
      </c>
      <c r="H7" s="145">
        <f>'Form 8.1a (IOU)'!H63+'Form 8.1a (POU or CCA)'!H67</f>
        <v>0</v>
      </c>
      <c r="I7" s="145">
        <f>'Form 8.1a (IOU)'!I63+'Form 8.1a (POU or CCA)'!I67</f>
        <v>0</v>
      </c>
      <c r="J7" s="145">
        <f>'Form 8.1a (IOU)'!J63+'Form 8.1a (POU or CCA)'!J67</f>
        <v>0</v>
      </c>
      <c r="K7" s="145">
        <f>'Form 8.1a (IOU)'!K63+'Form 8.1a (POU or CCA)'!K67</f>
        <v>0</v>
      </c>
      <c r="L7" s="145">
        <f>'Form 8.1a (IOU)'!L63+'Form 8.1a (POU or CCA)'!L67</f>
        <v>0</v>
      </c>
      <c r="M7" s="145">
        <f>'Form 8.1a (IOU)'!M63+'Form 8.1a (POU or CCA)'!M67</f>
        <v>0</v>
      </c>
      <c r="N7" s="145">
        <f>'Form 8.1a (IOU)'!N63+'Form 8.1a (POU or CCA)'!N67</f>
        <v>0</v>
      </c>
      <c r="O7" s="146">
        <f>'Form 8.1a (IOU)'!O63+'Form 8.1a (POU or CCA)'!O67</f>
        <v>0</v>
      </c>
    </row>
    <row r="8" spans="1:15" ht="16.5" customHeight="1" thickBot="1" x14ac:dyDescent="0.3">
      <c r="A8" s="147" t="s">
        <v>172</v>
      </c>
      <c r="B8" s="148"/>
      <c r="C8" s="148"/>
      <c r="D8" s="148"/>
      <c r="E8" s="148"/>
      <c r="F8" s="148"/>
      <c r="G8" s="148"/>
      <c r="H8" s="148"/>
      <c r="I8" s="148"/>
      <c r="J8" s="148"/>
      <c r="K8" s="148"/>
      <c r="L8" s="148"/>
      <c r="M8" s="148"/>
      <c r="N8" s="148"/>
      <c r="O8" s="149"/>
    </row>
    <row r="9" spans="1:15" ht="16.5" customHeight="1" x14ac:dyDescent="0.25">
      <c r="A9" s="150" t="s">
        <v>173</v>
      </c>
      <c r="B9" s="151"/>
      <c r="C9" s="151"/>
      <c r="D9" s="151"/>
      <c r="E9" s="151"/>
      <c r="F9" s="151"/>
      <c r="G9" s="151"/>
      <c r="H9" s="151"/>
      <c r="I9" s="151"/>
      <c r="J9" s="151"/>
      <c r="K9" s="151"/>
      <c r="L9" s="151"/>
      <c r="M9" s="151"/>
      <c r="N9" s="151"/>
      <c r="O9" s="152"/>
    </row>
    <row r="10" spans="1:15" ht="16.5" customHeight="1" x14ac:dyDescent="0.25">
      <c r="A10" s="153" t="s">
        <v>174</v>
      </c>
      <c r="B10" s="154"/>
      <c r="C10" s="154"/>
      <c r="D10" s="154"/>
      <c r="E10" s="154"/>
      <c r="F10" s="154"/>
      <c r="G10" s="154"/>
      <c r="H10" s="154"/>
      <c r="I10" s="154"/>
      <c r="J10" s="154"/>
      <c r="K10" s="154"/>
      <c r="L10" s="154"/>
      <c r="M10" s="154"/>
      <c r="N10" s="154"/>
      <c r="O10" s="155"/>
    </row>
    <row r="11" spans="1:15" ht="16.5" customHeight="1" x14ac:dyDescent="0.25">
      <c r="A11" s="153" t="s">
        <v>175</v>
      </c>
      <c r="B11" s="154"/>
      <c r="C11" s="154"/>
      <c r="D11" s="154"/>
      <c r="E11" s="154"/>
      <c r="F11" s="154"/>
      <c r="G11" s="154"/>
      <c r="H11" s="154"/>
      <c r="I11" s="154"/>
      <c r="J11" s="154"/>
      <c r="K11" s="154"/>
      <c r="L11" s="154"/>
      <c r="M11" s="154"/>
      <c r="N11" s="154"/>
      <c r="O11" s="155"/>
    </row>
    <row r="12" spans="1:15" ht="16.5" customHeight="1" x14ac:dyDescent="0.25">
      <c r="A12" s="153" t="s">
        <v>176</v>
      </c>
      <c r="B12" s="154"/>
      <c r="C12" s="154"/>
      <c r="D12" s="154"/>
      <c r="E12" s="154"/>
      <c r="F12" s="154"/>
      <c r="G12" s="154"/>
      <c r="H12" s="154"/>
      <c r="I12" s="154"/>
      <c r="J12" s="154"/>
      <c r="K12" s="154"/>
      <c r="L12" s="154"/>
      <c r="M12" s="154"/>
      <c r="N12" s="154"/>
      <c r="O12" s="155"/>
    </row>
    <row r="13" spans="1:15" ht="16.5" customHeight="1" thickBot="1" x14ac:dyDescent="0.3">
      <c r="A13" s="156" t="s">
        <v>177</v>
      </c>
      <c r="B13" s="157"/>
      <c r="C13" s="157"/>
      <c r="D13" s="157"/>
      <c r="E13" s="157"/>
      <c r="F13" s="157"/>
      <c r="G13" s="157"/>
      <c r="H13" s="157"/>
      <c r="I13" s="157"/>
      <c r="J13" s="157"/>
      <c r="K13" s="157"/>
      <c r="L13" s="157"/>
      <c r="M13" s="157"/>
      <c r="N13" s="157"/>
      <c r="O13" s="158"/>
    </row>
    <row r="14" spans="1:15" ht="13.5" customHeight="1" thickTop="1" thickBot="1" x14ac:dyDescent="0.3">
      <c r="A14" s="159" t="s">
        <v>178</v>
      </c>
      <c r="B14" s="160"/>
      <c r="C14" s="160"/>
      <c r="D14" s="160"/>
      <c r="E14" s="160"/>
      <c r="F14" s="160"/>
      <c r="G14" s="160"/>
      <c r="H14" s="160"/>
      <c r="I14" s="160"/>
      <c r="J14" s="160"/>
      <c r="K14" s="160"/>
      <c r="L14" s="160"/>
      <c r="M14" s="160"/>
      <c r="N14" s="160"/>
      <c r="O14" s="160"/>
    </row>
    <row r="15" spans="1:15" ht="16.5" customHeight="1" thickBot="1" x14ac:dyDescent="0.3">
      <c r="A15" s="147" t="s">
        <v>179</v>
      </c>
      <c r="B15" s="94"/>
      <c r="C15" s="94"/>
      <c r="D15" s="94"/>
      <c r="E15" s="94"/>
      <c r="F15" s="94"/>
      <c r="G15" s="94"/>
      <c r="H15" s="94"/>
      <c r="I15" s="94"/>
      <c r="J15" s="94"/>
      <c r="K15" s="94"/>
      <c r="L15" s="94"/>
      <c r="M15" s="94"/>
      <c r="N15" s="94"/>
      <c r="O15" s="95"/>
    </row>
    <row r="16" spans="1:15" ht="16.5" customHeight="1" x14ac:dyDescent="0.25">
      <c r="A16" s="150" t="s">
        <v>173</v>
      </c>
      <c r="B16" s="161"/>
      <c r="C16" s="161"/>
      <c r="D16" s="161"/>
      <c r="E16" s="161"/>
      <c r="F16" s="161"/>
      <c r="G16" s="161"/>
      <c r="H16" s="161"/>
      <c r="I16" s="161"/>
      <c r="J16" s="161"/>
      <c r="K16" s="161"/>
      <c r="L16" s="161"/>
      <c r="M16" s="161"/>
      <c r="N16" s="161"/>
      <c r="O16" s="162"/>
    </row>
    <row r="17" spans="1:15" ht="16.5" customHeight="1" x14ac:dyDescent="0.25">
      <c r="A17" s="153" t="s">
        <v>174</v>
      </c>
      <c r="B17" s="163"/>
      <c r="C17" s="163"/>
      <c r="D17" s="163"/>
      <c r="E17" s="163"/>
      <c r="F17" s="163"/>
      <c r="G17" s="163"/>
      <c r="H17" s="163"/>
      <c r="I17" s="163"/>
      <c r="J17" s="163"/>
      <c r="K17" s="163"/>
      <c r="L17" s="163"/>
      <c r="M17" s="163"/>
      <c r="N17" s="163"/>
      <c r="O17" s="164"/>
    </row>
    <row r="18" spans="1:15" ht="16.5" customHeight="1" x14ac:dyDescent="0.25">
      <c r="A18" s="153" t="s">
        <v>175</v>
      </c>
      <c r="B18" s="163"/>
      <c r="C18" s="163"/>
      <c r="D18" s="163"/>
      <c r="E18" s="163"/>
      <c r="F18" s="163"/>
      <c r="G18" s="163"/>
      <c r="H18" s="163"/>
      <c r="I18" s="163"/>
      <c r="J18" s="163"/>
      <c r="K18" s="163"/>
      <c r="L18" s="163"/>
      <c r="M18" s="163"/>
      <c r="N18" s="163"/>
      <c r="O18" s="164"/>
    </row>
    <row r="19" spans="1:15" ht="16.5" customHeight="1" x14ac:dyDescent="0.25">
      <c r="A19" s="153" t="s">
        <v>176</v>
      </c>
      <c r="B19" s="163"/>
      <c r="C19" s="163"/>
      <c r="D19" s="163"/>
      <c r="E19" s="163"/>
      <c r="F19" s="163"/>
      <c r="G19" s="163"/>
      <c r="H19" s="163"/>
      <c r="I19" s="163"/>
      <c r="J19" s="163"/>
      <c r="K19" s="163"/>
      <c r="L19" s="163"/>
      <c r="M19" s="163"/>
      <c r="N19" s="163"/>
      <c r="O19" s="164"/>
    </row>
    <row r="20" spans="1:15" ht="16.5" customHeight="1" thickBot="1" x14ac:dyDescent="0.3">
      <c r="A20" s="156" t="s">
        <v>177</v>
      </c>
      <c r="B20" s="165"/>
      <c r="C20" s="165"/>
      <c r="D20" s="165"/>
      <c r="E20" s="165"/>
      <c r="F20" s="165"/>
      <c r="G20" s="165"/>
      <c r="H20" s="165"/>
      <c r="I20" s="165"/>
      <c r="J20" s="165"/>
      <c r="K20" s="165"/>
      <c r="L20" s="165"/>
      <c r="M20" s="165"/>
      <c r="N20" s="165"/>
      <c r="O20" s="166"/>
    </row>
    <row r="21" spans="1:15" ht="13.5" customHeight="1" thickTop="1" thickBot="1" x14ac:dyDescent="0.3">
      <c r="A21" s="159" t="s">
        <v>180</v>
      </c>
      <c r="B21" s="160"/>
      <c r="C21" s="160"/>
      <c r="D21" s="160"/>
      <c r="E21" s="160"/>
      <c r="F21" s="160"/>
      <c r="G21" s="160"/>
      <c r="H21" s="160"/>
      <c r="I21" s="160"/>
      <c r="J21" s="160"/>
      <c r="K21" s="160"/>
      <c r="L21" s="160"/>
      <c r="M21" s="160"/>
      <c r="N21" s="160"/>
      <c r="O21" s="160"/>
    </row>
    <row r="22" spans="1:15" ht="16.5" customHeight="1" thickBot="1" x14ac:dyDescent="0.3">
      <c r="A22" s="167" t="s">
        <v>181</v>
      </c>
      <c r="B22" s="94"/>
      <c r="C22" s="94"/>
      <c r="D22" s="94"/>
      <c r="E22" s="94"/>
      <c r="F22" s="94"/>
      <c r="G22" s="94"/>
      <c r="H22" s="94"/>
      <c r="I22" s="94"/>
      <c r="J22" s="94"/>
      <c r="K22" s="94"/>
      <c r="L22" s="94"/>
      <c r="M22" s="94"/>
      <c r="N22" s="94"/>
      <c r="O22" s="95"/>
    </row>
    <row r="23" spans="1:15" ht="16.5" customHeight="1" x14ac:dyDescent="0.25">
      <c r="A23" s="150" t="s">
        <v>173</v>
      </c>
      <c r="B23" s="161"/>
      <c r="C23" s="161"/>
      <c r="D23" s="161"/>
      <c r="E23" s="161"/>
      <c r="F23" s="161"/>
      <c r="G23" s="161"/>
      <c r="H23" s="161"/>
      <c r="I23" s="161"/>
      <c r="J23" s="161"/>
      <c r="K23" s="161"/>
      <c r="L23" s="161"/>
      <c r="M23" s="161"/>
      <c r="N23" s="161"/>
      <c r="O23" s="162"/>
    </row>
    <row r="24" spans="1:15" ht="16.5" customHeight="1" x14ac:dyDescent="0.25">
      <c r="A24" s="153" t="s">
        <v>174</v>
      </c>
      <c r="B24" s="163"/>
      <c r="C24" s="163"/>
      <c r="D24" s="163"/>
      <c r="E24" s="163"/>
      <c r="F24" s="163"/>
      <c r="G24" s="163"/>
      <c r="H24" s="163"/>
      <c r="I24" s="163"/>
      <c r="J24" s="163"/>
      <c r="K24" s="163"/>
      <c r="L24" s="163"/>
      <c r="M24" s="163"/>
      <c r="N24" s="163"/>
      <c r="O24" s="164"/>
    </row>
    <row r="25" spans="1:15" ht="16.5" customHeight="1" x14ac:dyDescent="0.25">
      <c r="A25" s="153" t="s">
        <v>175</v>
      </c>
      <c r="B25" s="163"/>
      <c r="C25" s="163"/>
      <c r="D25" s="163"/>
      <c r="E25" s="163"/>
      <c r="F25" s="163"/>
      <c r="G25" s="163"/>
      <c r="H25" s="163"/>
      <c r="I25" s="163"/>
      <c r="J25" s="163"/>
      <c r="K25" s="163"/>
      <c r="L25" s="163"/>
      <c r="M25" s="163"/>
      <c r="N25" s="163"/>
      <c r="O25" s="164"/>
    </row>
    <row r="26" spans="1:15" ht="16.5" customHeight="1" x14ac:dyDescent="0.25">
      <c r="A26" s="153" t="s">
        <v>176</v>
      </c>
      <c r="B26" s="163"/>
      <c r="C26" s="163"/>
      <c r="D26" s="163"/>
      <c r="E26" s="163"/>
      <c r="F26" s="163"/>
      <c r="G26" s="163"/>
      <c r="H26" s="163"/>
      <c r="I26" s="163"/>
      <c r="J26" s="163"/>
      <c r="K26" s="163"/>
      <c r="L26" s="163"/>
      <c r="M26" s="163"/>
      <c r="N26" s="163"/>
      <c r="O26" s="164"/>
    </row>
    <row r="27" spans="1:15" ht="16.5" customHeight="1" thickBot="1" x14ac:dyDescent="0.3">
      <c r="A27" s="156" t="s">
        <v>177</v>
      </c>
      <c r="B27" s="165"/>
      <c r="C27" s="165"/>
      <c r="D27" s="165"/>
      <c r="E27" s="165"/>
      <c r="F27" s="165"/>
      <c r="G27" s="165"/>
      <c r="H27" s="165"/>
      <c r="I27" s="165"/>
      <c r="J27" s="165"/>
      <c r="K27" s="165"/>
      <c r="L27" s="165"/>
      <c r="M27" s="165"/>
      <c r="N27" s="165"/>
      <c r="O27" s="166"/>
    </row>
    <row r="28" spans="1:15" ht="13.5" customHeight="1" thickTop="1" thickBot="1" x14ac:dyDescent="0.3">
      <c r="A28" s="159" t="s">
        <v>182</v>
      </c>
      <c r="B28" s="160"/>
      <c r="C28" s="160"/>
      <c r="D28" s="160"/>
      <c r="E28" s="160"/>
      <c r="F28" s="160"/>
      <c r="G28" s="160"/>
      <c r="H28" s="160"/>
      <c r="I28" s="160"/>
      <c r="J28" s="160"/>
      <c r="K28" s="160"/>
      <c r="L28" s="160"/>
      <c r="M28" s="160"/>
      <c r="N28" s="160"/>
      <c r="O28" s="160"/>
    </row>
    <row r="29" spans="1:15" s="169" customFormat="1" ht="16.5" customHeight="1" thickBot="1" x14ac:dyDescent="0.3">
      <c r="A29" s="167" t="s">
        <v>183</v>
      </c>
      <c r="B29" s="168"/>
      <c r="C29" s="168"/>
      <c r="D29" s="168"/>
      <c r="E29" s="168"/>
      <c r="F29" s="168"/>
      <c r="G29" s="168"/>
      <c r="H29" s="168"/>
      <c r="I29" s="168"/>
      <c r="J29" s="168"/>
      <c r="K29" s="168"/>
      <c r="L29" s="168"/>
      <c r="M29" s="168"/>
      <c r="N29" s="168"/>
      <c r="O29" s="479"/>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28515625" defaultRowHeight="16.5" customHeight="1" x14ac:dyDescent="0.25"/>
  <cols>
    <col min="1" max="1" width="52.28515625" style="137" customWidth="1"/>
    <col min="2" max="16384" width="9.28515625" style="137"/>
  </cols>
  <sheetData>
    <row r="1" spans="1:15" ht="16.5" customHeight="1" x14ac:dyDescent="0.25">
      <c r="A1" s="138" t="s">
        <v>271</v>
      </c>
      <c r="B1" s="136"/>
      <c r="C1" s="136"/>
      <c r="D1" s="136"/>
      <c r="E1" s="136"/>
      <c r="F1" s="136"/>
      <c r="G1" s="136"/>
      <c r="H1" s="136"/>
      <c r="I1" s="136"/>
      <c r="J1" s="136"/>
      <c r="K1" s="136"/>
      <c r="L1" s="136"/>
      <c r="M1" s="136"/>
      <c r="N1" s="136"/>
      <c r="O1" s="136"/>
    </row>
    <row r="2" spans="1:15" ht="16.5" customHeight="1" x14ac:dyDescent="0.25">
      <c r="A2" s="222" t="s">
        <v>216</v>
      </c>
      <c r="B2" s="136"/>
      <c r="C2" s="136"/>
      <c r="D2" s="136"/>
      <c r="E2" s="136"/>
      <c r="F2" s="136"/>
      <c r="G2" s="136"/>
      <c r="H2" s="136"/>
      <c r="I2" s="136"/>
      <c r="J2" s="136"/>
      <c r="K2" s="136"/>
      <c r="L2" s="136"/>
      <c r="M2" s="136"/>
      <c r="N2" s="136"/>
      <c r="O2" s="136"/>
    </row>
    <row r="3" spans="1:15" ht="16.5" customHeight="1" x14ac:dyDescent="0.25">
      <c r="A3" s="222" t="s">
        <v>393</v>
      </c>
      <c r="B3" s="429"/>
      <c r="C3" s="429"/>
      <c r="D3" s="429"/>
      <c r="E3" s="429"/>
      <c r="F3" s="429"/>
      <c r="G3" s="429"/>
      <c r="H3" s="429"/>
      <c r="I3" s="429"/>
      <c r="J3" s="429"/>
      <c r="K3" s="429"/>
      <c r="L3" s="429"/>
      <c r="M3" s="429"/>
      <c r="N3" s="429"/>
      <c r="O3" s="429"/>
    </row>
    <row r="4" spans="1:15" ht="16.5" customHeight="1" thickBot="1" x14ac:dyDescent="0.3">
      <c r="A4" s="222" t="s">
        <v>27</v>
      </c>
      <c r="B4" s="429"/>
      <c r="C4" s="429"/>
      <c r="D4" s="429"/>
      <c r="E4" s="429"/>
      <c r="F4" s="429"/>
      <c r="G4" s="429"/>
      <c r="H4" s="429"/>
      <c r="I4" s="429"/>
      <c r="J4" s="429"/>
      <c r="K4" s="429"/>
      <c r="L4" s="429"/>
      <c r="M4" s="429"/>
      <c r="N4" s="429"/>
      <c r="O4" s="429"/>
    </row>
    <row r="5" spans="1:15" ht="18" customHeight="1" thickBot="1" x14ac:dyDescent="0.35">
      <c r="A5" s="430"/>
      <c r="B5" s="431">
        <v>2015</v>
      </c>
      <c r="C5" s="431">
        <v>2016</v>
      </c>
      <c r="D5" s="431">
        <v>2017</v>
      </c>
      <c r="E5" s="431">
        <v>2018</v>
      </c>
      <c r="F5" s="431">
        <v>2019</v>
      </c>
      <c r="G5" s="431">
        <v>2020</v>
      </c>
      <c r="H5" s="431">
        <v>2021</v>
      </c>
      <c r="I5" s="431">
        <v>2022</v>
      </c>
      <c r="J5" s="431">
        <v>2023</v>
      </c>
      <c r="K5" s="431">
        <v>2024</v>
      </c>
      <c r="L5" s="431">
        <v>2025</v>
      </c>
      <c r="M5" s="431">
        <v>2026</v>
      </c>
      <c r="N5" s="431">
        <v>2027</v>
      </c>
      <c r="O5" s="431">
        <v>2028</v>
      </c>
    </row>
    <row r="6" spans="1:15" ht="31.5" customHeight="1" thickBot="1" x14ac:dyDescent="0.3">
      <c r="A6" s="223" t="s">
        <v>183</v>
      </c>
      <c r="B6" s="145"/>
      <c r="C6" s="145"/>
      <c r="D6" s="145"/>
      <c r="E6" s="145"/>
      <c r="F6" s="145"/>
      <c r="G6" s="145"/>
      <c r="H6" s="145"/>
      <c r="I6" s="145"/>
      <c r="J6" s="145"/>
      <c r="K6" s="145"/>
      <c r="L6" s="145"/>
      <c r="M6" s="145"/>
      <c r="N6" s="145"/>
      <c r="O6" s="145"/>
    </row>
    <row r="7" spans="1:15" ht="16.5" customHeight="1" thickBot="1" x14ac:dyDescent="0.3">
      <c r="A7" s="147" t="s">
        <v>217</v>
      </c>
      <c r="B7" s="94"/>
      <c r="C7" s="94"/>
      <c r="D7" s="94"/>
      <c r="E7" s="94"/>
      <c r="F7" s="94"/>
      <c r="G7" s="94"/>
      <c r="H7" s="94"/>
      <c r="I7" s="94"/>
      <c r="J7" s="94"/>
      <c r="K7" s="94"/>
      <c r="L7" s="94"/>
      <c r="M7" s="94"/>
      <c r="N7" s="94"/>
      <c r="O7" s="95"/>
    </row>
    <row r="8" spans="1:15" ht="16.5" customHeight="1" thickBot="1" x14ac:dyDescent="0.3">
      <c r="A8" s="224" t="s">
        <v>100</v>
      </c>
      <c r="B8" s="127"/>
      <c r="C8" s="127"/>
      <c r="D8" s="127"/>
      <c r="E8" s="127"/>
      <c r="F8" s="127"/>
      <c r="G8" s="127"/>
      <c r="H8" s="127"/>
      <c r="I8" s="127"/>
      <c r="J8" s="127"/>
      <c r="K8" s="127"/>
      <c r="L8" s="127"/>
      <c r="M8" s="127"/>
      <c r="N8" s="127"/>
      <c r="O8" s="128"/>
    </row>
    <row r="9" spans="1:15" ht="16.5" customHeight="1" thickBot="1" x14ac:dyDescent="0.3">
      <c r="A9" s="225" t="s">
        <v>218</v>
      </c>
      <c r="B9" s="127"/>
      <c r="C9" s="127"/>
      <c r="D9" s="127"/>
      <c r="E9" s="127"/>
      <c r="F9" s="127"/>
      <c r="G9" s="127"/>
      <c r="H9" s="127"/>
      <c r="I9" s="127"/>
      <c r="J9" s="127"/>
      <c r="K9" s="127"/>
      <c r="L9" s="127"/>
      <c r="M9" s="127"/>
      <c r="N9" s="127"/>
      <c r="O9" s="128"/>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ColWidth="9.28515625" defaultRowHeight="13.2" x14ac:dyDescent="0.25"/>
  <cols>
    <col min="1" max="1" width="15" style="137" customWidth="1"/>
    <col min="2" max="2" width="34" style="137" customWidth="1"/>
    <col min="3" max="26" width="10.85546875" style="137" customWidth="1"/>
    <col min="27" max="16384" width="9.28515625" style="137"/>
  </cols>
  <sheetData>
    <row r="1" spans="1:26" s="228" customFormat="1" ht="54.75" customHeight="1" x14ac:dyDescent="0.3">
      <c r="A1" s="595" t="s">
        <v>391</v>
      </c>
      <c r="B1" s="596"/>
      <c r="C1" s="596"/>
      <c r="D1" s="596"/>
      <c r="E1" s="596"/>
      <c r="F1" s="596"/>
      <c r="G1" s="226"/>
      <c r="H1" s="226"/>
      <c r="I1" s="226"/>
      <c r="J1" s="226"/>
      <c r="K1" s="226"/>
      <c r="L1" s="226"/>
      <c r="M1" s="226"/>
      <c r="N1" s="226"/>
      <c r="O1" s="226"/>
      <c r="P1" s="226"/>
      <c r="Q1" s="226"/>
      <c r="R1" s="226"/>
      <c r="S1" s="226"/>
      <c r="T1" s="226"/>
      <c r="U1" s="226"/>
      <c r="V1" s="226"/>
      <c r="W1" s="226"/>
      <c r="X1" s="226"/>
      <c r="Y1" s="226"/>
      <c r="Z1" s="227"/>
    </row>
    <row r="2" spans="1:26" s="228" customFormat="1" ht="18" customHeight="1" thickBot="1" x14ac:dyDescent="0.35">
      <c r="A2" s="597"/>
      <c r="B2" s="598"/>
      <c r="C2" s="290"/>
      <c r="D2" s="290"/>
      <c r="E2" s="290"/>
      <c r="F2" s="290"/>
      <c r="G2" s="290"/>
      <c r="H2" s="290"/>
      <c r="I2" s="290"/>
      <c r="J2" s="290"/>
      <c r="K2" s="290"/>
      <c r="L2" s="290"/>
      <c r="M2" s="290"/>
      <c r="N2" s="290"/>
      <c r="O2" s="290"/>
      <c r="P2" s="290"/>
      <c r="Q2" s="290"/>
      <c r="R2" s="290"/>
      <c r="S2" s="290"/>
      <c r="T2" s="290"/>
      <c r="U2" s="290"/>
      <c r="V2" s="290"/>
      <c r="W2" s="290"/>
      <c r="X2" s="290"/>
      <c r="Y2" s="290"/>
      <c r="Z2" s="291"/>
    </row>
    <row r="3" spans="1:26" s="63" customFormat="1" ht="16.2" thickBot="1" x14ac:dyDescent="0.25">
      <c r="A3" s="294">
        <v>2015</v>
      </c>
      <c r="B3" s="589" t="s">
        <v>219</v>
      </c>
      <c r="C3" s="590"/>
      <c r="D3" s="590"/>
      <c r="E3" s="590"/>
      <c r="F3" s="590"/>
      <c r="G3" s="590"/>
      <c r="H3" s="590"/>
      <c r="I3" s="590"/>
      <c r="J3" s="590"/>
      <c r="K3" s="590"/>
      <c r="L3" s="590"/>
      <c r="M3" s="590"/>
      <c r="N3" s="590"/>
      <c r="O3" s="590"/>
      <c r="P3" s="590"/>
      <c r="Q3" s="590"/>
      <c r="R3" s="590"/>
      <c r="S3" s="590"/>
      <c r="T3" s="590"/>
      <c r="U3" s="590"/>
      <c r="V3" s="590"/>
      <c r="W3" s="590"/>
      <c r="X3" s="590"/>
      <c r="Y3" s="590"/>
      <c r="Z3" s="591"/>
    </row>
    <row r="4" spans="1:26" ht="13.8" thickBot="1" x14ac:dyDescent="0.3">
      <c r="A4" s="295"/>
      <c r="B4" s="229"/>
      <c r="C4" s="592" t="s">
        <v>220</v>
      </c>
      <c r="D4" s="593"/>
      <c r="E4" s="592" t="s">
        <v>221</v>
      </c>
      <c r="F4" s="593"/>
      <c r="G4" s="592" t="s">
        <v>222</v>
      </c>
      <c r="H4" s="593"/>
      <c r="I4" s="592" t="s">
        <v>223</v>
      </c>
      <c r="J4" s="593"/>
      <c r="K4" s="592" t="s">
        <v>224</v>
      </c>
      <c r="L4" s="593"/>
      <c r="M4" s="592" t="s">
        <v>225</v>
      </c>
      <c r="N4" s="593"/>
      <c r="O4" s="592" t="s">
        <v>226</v>
      </c>
      <c r="P4" s="593"/>
      <c r="Q4" s="592" t="s">
        <v>227</v>
      </c>
      <c r="R4" s="593"/>
      <c r="S4" s="592" t="s">
        <v>228</v>
      </c>
      <c r="T4" s="593"/>
      <c r="U4" s="592" t="s">
        <v>229</v>
      </c>
      <c r="V4" s="593"/>
      <c r="W4" s="592" t="s">
        <v>230</v>
      </c>
      <c r="X4" s="593"/>
      <c r="Y4" s="592" t="s">
        <v>231</v>
      </c>
      <c r="Z4" s="594"/>
    </row>
    <row r="5" spans="1:26" s="292" customFormat="1" ht="27" thickBot="1" x14ac:dyDescent="0.25">
      <c r="A5" s="296" t="s">
        <v>232</v>
      </c>
      <c r="B5" s="297" t="s">
        <v>297</v>
      </c>
      <c r="C5" s="298" t="s">
        <v>233</v>
      </c>
      <c r="D5" s="299" t="s">
        <v>234</v>
      </c>
      <c r="E5" s="298" t="s">
        <v>233</v>
      </c>
      <c r="F5" s="299" t="s">
        <v>234</v>
      </c>
      <c r="G5" s="298" t="s">
        <v>233</v>
      </c>
      <c r="H5" s="299" t="s">
        <v>234</v>
      </c>
      <c r="I5" s="298" t="s">
        <v>233</v>
      </c>
      <c r="J5" s="299" t="s">
        <v>234</v>
      </c>
      <c r="K5" s="298" t="s">
        <v>233</v>
      </c>
      <c r="L5" s="299" t="s">
        <v>234</v>
      </c>
      <c r="M5" s="298" t="s">
        <v>233</v>
      </c>
      <c r="N5" s="299" t="s">
        <v>234</v>
      </c>
      <c r="O5" s="298" t="s">
        <v>233</v>
      </c>
      <c r="P5" s="299" t="s">
        <v>234</v>
      </c>
      <c r="Q5" s="298" t="s">
        <v>233</v>
      </c>
      <c r="R5" s="299" t="s">
        <v>234</v>
      </c>
      <c r="S5" s="298" t="s">
        <v>233</v>
      </c>
      <c r="T5" s="299" t="s">
        <v>234</v>
      </c>
      <c r="U5" s="298" t="s">
        <v>233</v>
      </c>
      <c r="V5" s="299" t="s">
        <v>234</v>
      </c>
      <c r="W5" s="298" t="s">
        <v>233</v>
      </c>
      <c r="X5" s="299" t="s">
        <v>234</v>
      </c>
      <c r="Y5" s="298" t="s">
        <v>233</v>
      </c>
      <c r="Z5" s="299" t="s">
        <v>234</v>
      </c>
    </row>
    <row r="6" spans="1:26" x14ac:dyDescent="0.25">
      <c r="A6" s="480"/>
      <c r="B6" s="300" t="s">
        <v>337</v>
      </c>
      <c r="C6" s="230"/>
      <c r="D6" s="231"/>
      <c r="E6" s="230"/>
      <c r="F6" s="231"/>
      <c r="G6" s="230"/>
      <c r="H6" s="231"/>
      <c r="I6" s="230"/>
      <c r="J6" s="231"/>
      <c r="K6" s="230"/>
      <c r="L6" s="231"/>
      <c r="M6" s="230"/>
      <c r="N6" s="231"/>
      <c r="O6" s="230"/>
      <c r="P6" s="231"/>
      <c r="Q6" s="230"/>
      <c r="R6" s="231"/>
      <c r="S6" s="230"/>
      <c r="T6" s="231"/>
      <c r="U6" s="230"/>
      <c r="V6" s="231"/>
      <c r="W6" s="230"/>
      <c r="X6" s="231"/>
      <c r="Y6" s="230"/>
      <c r="Z6" s="231"/>
    </row>
    <row r="7" spans="1:26" x14ac:dyDescent="0.25">
      <c r="A7" s="301"/>
      <c r="B7" s="302" t="s">
        <v>298</v>
      </c>
      <c r="C7" s="232"/>
      <c r="D7" s="233"/>
      <c r="E7" s="232"/>
      <c r="F7" s="233"/>
      <c r="G7" s="232"/>
      <c r="H7" s="233"/>
      <c r="I7" s="232"/>
      <c r="J7" s="233"/>
      <c r="K7" s="232"/>
      <c r="L7" s="233"/>
      <c r="M7" s="232"/>
      <c r="N7" s="233"/>
      <c r="O7" s="232"/>
      <c r="P7" s="233"/>
      <c r="Q7" s="232"/>
      <c r="R7" s="233"/>
      <c r="S7" s="232"/>
      <c r="T7" s="233"/>
      <c r="U7" s="232"/>
      <c r="V7" s="233"/>
      <c r="W7" s="232"/>
      <c r="X7" s="233"/>
      <c r="Y7" s="232"/>
      <c r="Z7" s="233"/>
    </row>
    <row r="8" spans="1:26" x14ac:dyDescent="0.25">
      <c r="A8" s="301"/>
      <c r="B8" s="302" t="s">
        <v>336</v>
      </c>
      <c r="C8" s="232"/>
      <c r="D8" s="233"/>
      <c r="E8" s="232"/>
      <c r="F8" s="233"/>
      <c r="G8" s="232"/>
      <c r="H8" s="233"/>
      <c r="I8" s="232"/>
      <c r="J8" s="233"/>
      <c r="K8" s="232"/>
      <c r="L8" s="233"/>
      <c r="M8" s="232"/>
      <c r="N8" s="233"/>
      <c r="O8" s="232"/>
      <c r="P8" s="233"/>
      <c r="Q8" s="232"/>
      <c r="R8" s="233"/>
      <c r="S8" s="232"/>
      <c r="T8" s="233"/>
      <c r="U8" s="232"/>
      <c r="V8" s="233"/>
      <c r="W8" s="232"/>
      <c r="X8" s="233"/>
      <c r="Y8" s="232"/>
      <c r="Z8" s="233"/>
    </row>
    <row r="9" spans="1:26" x14ac:dyDescent="0.25">
      <c r="A9" s="301"/>
      <c r="B9" s="302" t="s">
        <v>335</v>
      </c>
      <c r="C9" s="232"/>
      <c r="D9" s="233"/>
      <c r="E9" s="232"/>
      <c r="F9" s="233"/>
      <c r="G9" s="232"/>
      <c r="H9" s="233"/>
      <c r="I9" s="232"/>
      <c r="J9" s="233"/>
      <c r="K9" s="232"/>
      <c r="L9" s="233"/>
      <c r="M9" s="232"/>
      <c r="N9" s="233"/>
      <c r="O9" s="232"/>
      <c r="P9" s="233"/>
      <c r="Q9" s="232"/>
      <c r="R9" s="233"/>
      <c r="S9" s="232"/>
      <c r="T9" s="233"/>
      <c r="U9" s="232"/>
      <c r="V9" s="233"/>
      <c r="W9" s="232"/>
      <c r="X9" s="233"/>
      <c r="Y9" s="232"/>
      <c r="Z9" s="233"/>
    </row>
    <row r="10" spans="1:26" x14ac:dyDescent="0.25">
      <c r="A10" s="301"/>
      <c r="B10" s="302" t="s">
        <v>334</v>
      </c>
      <c r="C10" s="232"/>
      <c r="D10" s="233"/>
      <c r="E10" s="232"/>
      <c r="F10" s="233"/>
      <c r="G10" s="232"/>
      <c r="H10" s="233"/>
      <c r="I10" s="232"/>
      <c r="J10" s="233"/>
      <c r="K10" s="232"/>
      <c r="L10" s="233"/>
      <c r="M10" s="232"/>
      <c r="N10" s="233"/>
      <c r="O10" s="232"/>
      <c r="P10" s="233"/>
      <c r="Q10" s="232"/>
      <c r="R10" s="233"/>
      <c r="S10" s="232"/>
      <c r="T10" s="233"/>
      <c r="U10" s="232"/>
      <c r="V10" s="233"/>
      <c r="W10" s="232"/>
      <c r="X10" s="233"/>
      <c r="Y10" s="232"/>
      <c r="Z10" s="233"/>
    </row>
    <row r="11" spans="1:26" x14ac:dyDescent="0.25">
      <c r="A11" s="234"/>
      <c r="B11" s="302" t="s">
        <v>333</v>
      </c>
      <c r="C11" s="235"/>
      <c r="D11" s="236"/>
      <c r="E11" s="235"/>
      <c r="F11" s="236"/>
      <c r="G11" s="235"/>
      <c r="H11" s="236"/>
      <c r="I11" s="235"/>
      <c r="J11" s="236"/>
      <c r="K11" s="235"/>
      <c r="L11" s="236"/>
      <c r="M11" s="235"/>
      <c r="N11" s="236"/>
      <c r="O11" s="235"/>
      <c r="P11" s="236"/>
      <c r="Q11" s="235"/>
      <c r="R11" s="236"/>
      <c r="S11" s="235"/>
      <c r="T11" s="236"/>
      <c r="U11" s="235"/>
      <c r="V11" s="236"/>
      <c r="W11" s="235"/>
      <c r="X11" s="236"/>
      <c r="Y11" s="235"/>
      <c r="Z11" s="236"/>
    </row>
    <row r="12" spans="1:26" x14ac:dyDescent="0.25">
      <c r="A12" s="234"/>
      <c r="B12" s="302" t="s">
        <v>332</v>
      </c>
      <c r="C12" s="235"/>
      <c r="D12" s="236"/>
      <c r="E12" s="235"/>
      <c r="F12" s="236"/>
      <c r="G12" s="235"/>
      <c r="H12" s="236"/>
      <c r="I12" s="235"/>
      <c r="J12" s="236"/>
      <c r="K12" s="235"/>
      <c r="L12" s="236"/>
      <c r="M12" s="235"/>
      <c r="N12" s="236"/>
      <c r="O12" s="235"/>
      <c r="P12" s="236"/>
      <c r="Q12" s="235"/>
      <c r="R12" s="236"/>
      <c r="S12" s="235"/>
      <c r="T12" s="236"/>
      <c r="U12" s="235"/>
      <c r="V12" s="236"/>
      <c r="W12" s="235"/>
      <c r="X12" s="236"/>
      <c r="Y12" s="235"/>
      <c r="Z12" s="236"/>
    </row>
    <row r="13" spans="1:26" x14ac:dyDescent="0.25">
      <c r="A13" s="234"/>
      <c r="B13" s="302" t="s">
        <v>331</v>
      </c>
      <c r="C13" s="235"/>
      <c r="D13" s="236"/>
      <c r="E13" s="235"/>
      <c r="F13" s="236"/>
      <c r="G13" s="235"/>
      <c r="H13" s="236"/>
      <c r="I13" s="235"/>
      <c r="J13" s="236"/>
      <c r="K13" s="235"/>
      <c r="L13" s="236"/>
      <c r="M13" s="235"/>
      <c r="N13" s="236"/>
      <c r="O13" s="235"/>
      <c r="P13" s="236"/>
      <c r="Q13" s="235"/>
      <c r="R13" s="236"/>
      <c r="S13" s="235"/>
      <c r="T13" s="236"/>
      <c r="U13" s="235"/>
      <c r="V13" s="236"/>
      <c r="W13" s="235"/>
      <c r="X13" s="236"/>
      <c r="Y13" s="235"/>
      <c r="Z13" s="236"/>
    </row>
    <row r="14" spans="1:26" x14ac:dyDescent="0.25">
      <c r="A14" s="234"/>
      <c r="B14" s="302" t="s">
        <v>330</v>
      </c>
      <c r="C14" s="235"/>
      <c r="D14" s="236"/>
      <c r="E14" s="235"/>
      <c r="F14" s="236"/>
      <c r="G14" s="235"/>
      <c r="H14" s="236"/>
      <c r="I14" s="235"/>
      <c r="J14" s="236"/>
      <c r="K14" s="235"/>
      <c r="L14" s="236"/>
      <c r="M14" s="235"/>
      <c r="N14" s="236"/>
      <c r="O14" s="235"/>
      <c r="P14" s="236"/>
      <c r="Q14" s="235"/>
      <c r="R14" s="236"/>
      <c r="S14" s="235"/>
      <c r="T14" s="236"/>
      <c r="U14" s="235"/>
      <c r="V14" s="236"/>
      <c r="W14" s="235"/>
      <c r="X14" s="236"/>
      <c r="Y14" s="235"/>
      <c r="Z14" s="236"/>
    </row>
    <row r="15" spans="1:26" ht="13.8" thickBot="1" x14ac:dyDescent="0.3">
      <c r="A15" s="234"/>
      <c r="B15" s="303" t="s">
        <v>235</v>
      </c>
      <c r="C15" s="237"/>
      <c r="D15" s="238"/>
      <c r="E15" s="237"/>
      <c r="F15" s="238"/>
      <c r="G15" s="237"/>
      <c r="H15" s="238"/>
      <c r="I15" s="237"/>
      <c r="J15" s="238"/>
      <c r="K15" s="237"/>
      <c r="L15" s="238"/>
      <c r="M15" s="237"/>
      <c r="N15" s="238"/>
      <c r="O15" s="237"/>
      <c r="P15" s="238"/>
      <c r="Q15" s="237"/>
      <c r="R15" s="238"/>
      <c r="S15" s="237"/>
      <c r="T15" s="238"/>
      <c r="U15" s="237"/>
      <c r="V15" s="238"/>
      <c r="W15" s="237"/>
      <c r="X15" s="238"/>
      <c r="Y15" s="237"/>
      <c r="Z15" s="238"/>
    </row>
    <row r="16" spans="1:26" x14ac:dyDescent="0.25">
      <c r="A16" s="481"/>
      <c r="B16" s="304" t="s">
        <v>236</v>
      </c>
      <c r="C16" s="230"/>
      <c r="D16" s="231"/>
      <c r="E16" s="230"/>
      <c r="F16" s="231"/>
      <c r="G16" s="230"/>
      <c r="H16" s="231"/>
      <c r="I16" s="230"/>
      <c r="J16" s="231"/>
      <c r="K16" s="230"/>
      <c r="L16" s="231"/>
      <c r="M16" s="230"/>
      <c r="N16" s="231"/>
      <c r="O16" s="230"/>
      <c r="P16" s="231"/>
      <c r="Q16" s="230"/>
      <c r="R16" s="231"/>
      <c r="S16" s="230"/>
      <c r="T16" s="231"/>
      <c r="U16" s="230"/>
      <c r="V16" s="231"/>
      <c r="W16" s="230"/>
      <c r="X16" s="231"/>
      <c r="Y16" s="230"/>
      <c r="Z16" s="231"/>
    </row>
    <row r="17" spans="1:26" x14ac:dyDescent="0.25">
      <c r="A17" s="234"/>
      <c r="B17" s="302" t="s">
        <v>237</v>
      </c>
      <c r="C17" s="235"/>
      <c r="D17" s="236"/>
      <c r="E17" s="235"/>
      <c r="F17" s="236"/>
      <c r="G17" s="235"/>
      <c r="H17" s="236"/>
      <c r="I17" s="235"/>
      <c r="J17" s="236"/>
      <c r="K17" s="235"/>
      <c r="L17" s="236"/>
      <c r="M17" s="235"/>
      <c r="N17" s="236"/>
      <c r="O17" s="235"/>
      <c r="P17" s="236"/>
      <c r="Q17" s="235"/>
      <c r="R17" s="236"/>
      <c r="S17" s="235"/>
      <c r="T17" s="236"/>
      <c r="U17" s="235"/>
      <c r="V17" s="236"/>
      <c r="W17" s="235"/>
      <c r="X17" s="236"/>
      <c r="Y17" s="235"/>
      <c r="Z17" s="236"/>
    </row>
    <row r="18" spans="1:26" ht="13.8" thickBot="1" x14ac:dyDescent="0.3">
      <c r="A18" s="234"/>
      <c r="B18" s="303" t="s">
        <v>238</v>
      </c>
      <c r="C18" s="239"/>
      <c r="D18" s="240"/>
      <c r="E18" s="239"/>
      <c r="F18" s="240"/>
      <c r="G18" s="239"/>
      <c r="H18" s="240"/>
      <c r="I18" s="239"/>
      <c r="J18" s="240"/>
      <c r="K18" s="239"/>
      <c r="L18" s="240"/>
      <c r="M18" s="239"/>
      <c r="N18" s="240"/>
      <c r="O18" s="239"/>
      <c r="P18" s="240"/>
      <c r="Q18" s="239"/>
      <c r="R18" s="240"/>
      <c r="S18" s="239"/>
      <c r="T18" s="240"/>
      <c r="U18" s="239"/>
      <c r="V18" s="240"/>
      <c r="W18" s="239"/>
      <c r="X18" s="240"/>
      <c r="Y18" s="239"/>
      <c r="Z18" s="240"/>
    </row>
    <row r="19" spans="1:26" x14ac:dyDescent="0.25">
      <c r="A19" s="481"/>
      <c r="B19" s="304" t="s">
        <v>239</v>
      </c>
      <c r="C19" s="232"/>
      <c r="D19" s="233"/>
      <c r="E19" s="232"/>
      <c r="F19" s="233"/>
      <c r="G19" s="232"/>
      <c r="H19" s="233"/>
      <c r="I19" s="232"/>
      <c r="J19" s="233"/>
      <c r="K19" s="232"/>
      <c r="L19" s="233"/>
      <c r="M19" s="232"/>
      <c r="N19" s="233"/>
      <c r="O19" s="232"/>
      <c r="P19" s="233"/>
      <c r="Q19" s="232"/>
      <c r="R19" s="233"/>
      <c r="S19" s="232"/>
      <c r="T19" s="233"/>
      <c r="U19" s="232"/>
      <c r="V19" s="233"/>
      <c r="W19" s="232"/>
      <c r="X19" s="233"/>
      <c r="Y19" s="232"/>
      <c r="Z19" s="233"/>
    </row>
    <row r="20" spans="1:26" x14ac:dyDescent="0.25">
      <c r="A20" s="234"/>
      <c r="B20" s="302" t="s">
        <v>240</v>
      </c>
      <c r="C20" s="235"/>
      <c r="D20" s="236"/>
      <c r="E20" s="235"/>
      <c r="F20" s="236"/>
      <c r="G20" s="235"/>
      <c r="H20" s="236"/>
      <c r="I20" s="235"/>
      <c r="J20" s="236"/>
      <c r="K20" s="235"/>
      <c r="L20" s="236"/>
      <c r="M20" s="235"/>
      <c r="N20" s="236"/>
      <c r="O20" s="235"/>
      <c r="P20" s="236"/>
      <c r="Q20" s="235"/>
      <c r="R20" s="236"/>
      <c r="S20" s="235"/>
      <c r="T20" s="236"/>
      <c r="U20" s="235"/>
      <c r="V20" s="236"/>
      <c r="W20" s="235"/>
      <c r="X20" s="236"/>
      <c r="Y20" s="235"/>
      <c r="Z20" s="236"/>
    </row>
    <row r="21" spans="1:26" x14ac:dyDescent="0.25">
      <c r="A21" s="234"/>
      <c r="B21" s="302" t="s">
        <v>241</v>
      </c>
      <c r="C21" s="235"/>
      <c r="D21" s="236"/>
      <c r="E21" s="235"/>
      <c r="F21" s="236"/>
      <c r="G21" s="235"/>
      <c r="H21" s="236"/>
      <c r="I21" s="235"/>
      <c r="J21" s="236"/>
      <c r="K21" s="235"/>
      <c r="L21" s="236"/>
      <c r="M21" s="235"/>
      <c r="N21" s="236"/>
      <c r="O21" s="235"/>
      <c r="P21" s="236"/>
      <c r="Q21" s="235"/>
      <c r="R21" s="236"/>
      <c r="S21" s="235"/>
      <c r="T21" s="236"/>
      <c r="U21" s="235"/>
      <c r="V21" s="236"/>
      <c r="W21" s="235"/>
      <c r="X21" s="236"/>
      <c r="Y21" s="235"/>
      <c r="Z21" s="236"/>
    </row>
    <row r="22" spans="1:26" x14ac:dyDescent="0.25">
      <c r="A22" s="234"/>
      <c r="B22" s="302" t="s">
        <v>242</v>
      </c>
      <c r="C22" s="235"/>
      <c r="D22" s="236"/>
      <c r="E22" s="235"/>
      <c r="F22" s="236"/>
      <c r="G22" s="235"/>
      <c r="H22" s="236"/>
      <c r="I22" s="235"/>
      <c r="J22" s="236"/>
      <c r="K22" s="235"/>
      <c r="L22" s="236"/>
      <c r="M22" s="235"/>
      <c r="N22" s="236"/>
      <c r="O22" s="235"/>
      <c r="P22" s="236"/>
      <c r="Q22" s="235"/>
      <c r="R22" s="236"/>
      <c r="S22" s="235"/>
      <c r="T22" s="236"/>
      <c r="U22" s="235"/>
      <c r="V22" s="236"/>
      <c r="W22" s="235"/>
      <c r="X22" s="236"/>
      <c r="Y22" s="235"/>
      <c r="Z22" s="236"/>
    </row>
    <row r="23" spans="1:26" x14ac:dyDescent="0.25">
      <c r="A23" s="234"/>
      <c r="B23" s="302" t="s">
        <v>243</v>
      </c>
      <c r="C23" s="235"/>
      <c r="D23" s="236"/>
      <c r="E23" s="235"/>
      <c r="F23" s="236"/>
      <c r="G23" s="235"/>
      <c r="H23" s="236"/>
      <c r="I23" s="235"/>
      <c r="J23" s="236"/>
      <c r="K23" s="235"/>
      <c r="L23" s="236"/>
      <c r="M23" s="235"/>
      <c r="N23" s="236"/>
      <c r="O23" s="235"/>
      <c r="P23" s="236"/>
      <c r="Q23" s="235"/>
      <c r="R23" s="236"/>
      <c r="S23" s="235"/>
      <c r="T23" s="236"/>
      <c r="U23" s="235"/>
      <c r="V23" s="236"/>
      <c r="W23" s="235"/>
      <c r="X23" s="236"/>
      <c r="Y23" s="235"/>
      <c r="Z23" s="236"/>
    </row>
    <row r="24" spans="1:26" x14ac:dyDescent="0.25">
      <c r="A24" s="234"/>
      <c r="B24" s="302" t="s">
        <v>244</v>
      </c>
      <c r="C24" s="235"/>
      <c r="D24" s="236"/>
      <c r="E24" s="235"/>
      <c r="F24" s="236"/>
      <c r="G24" s="235"/>
      <c r="H24" s="236"/>
      <c r="I24" s="235"/>
      <c r="J24" s="236"/>
      <c r="K24" s="235"/>
      <c r="L24" s="236"/>
      <c r="M24" s="235"/>
      <c r="N24" s="236"/>
      <c r="O24" s="235"/>
      <c r="P24" s="236"/>
      <c r="Q24" s="235"/>
      <c r="R24" s="236"/>
      <c r="S24" s="235"/>
      <c r="T24" s="236"/>
      <c r="U24" s="235"/>
      <c r="V24" s="236"/>
      <c r="W24" s="235"/>
      <c r="X24" s="236"/>
      <c r="Y24" s="235"/>
      <c r="Z24" s="236"/>
    </row>
    <row r="25" spans="1:26" ht="13.8" thickBot="1" x14ac:dyDescent="0.3">
      <c r="A25" s="234"/>
      <c r="B25" s="303" t="s">
        <v>245</v>
      </c>
      <c r="C25" s="237"/>
      <c r="D25" s="238"/>
      <c r="E25" s="237"/>
      <c r="F25" s="238"/>
      <c r="G25" s="237"/>
      <c r="H25" s="238"/>
      <c r="I25" s="237"/>
      <c r="J25" s="238"/>
      <c r="K25" s="237"/>
      <c r="L25" s="238"/>
      <c r="M25" s="237"/>
      <c r="N25" s="238"/>
      <c r="O25" s="237"/>
      <c r="P25" s="238"/>
      <c r="Q25" s="237"/>
      <c r="R25" s="238"/>
      <c r="S25" s="237"/>
      <c r="T25" s="238"/>
      <c r="U25" s="237"/>
      <c r="V25" s="238"/>
      <c r="W25" s="237"/>
      <c r="X25" s="238"/>
      <c r="Y25" s="237"/>
      <c r="Z25" s="238"/>
    </row>
    <row r="26" spans="1:26" x14ac:dyDescent="0.25">
      <c r="A26" s="481"/>
      <c r="B26" s="304" t="s">
        <v>246</v>
      </c>
      <c r="C26" s="230"/>
      <c r="D26" s="231"/>
      <c r="E26" s="230"/>
      <c r="F26" s="231"/>
      <c r="G26" s="230"/>
      <c r="H26" s="231"/>
      <c r="I26" s="230"/>
      <c r="J26" s="231"/>
      <c r="K26" s="230"/>
      <c r="L26" s="231"/>
      <c r="M26" s="230"/>
      <c r="N26" s="231"/>
      <c r="O26" s="230"/>
      <c r="P26" s="231"/>
      <c r="Q26" s="230"/>
      <c r="R26" s="231"/>
      <c r="S26" s="230"/>
      <c r="T26" s="231"/>
      <c r="U26" s="230"/>
      <c r="V26" s="231"/>
      <c r="W26" s="230"/>
      <c r="X26" s="231"/>
      <c r="Y26" s="230"/>
      <c r="Z26" s="231"/>
    </row>
    <row r="27" spans="1:26" x14ac:dyDescent="0.25">
      <c r="A27" s="234"/>
      <c r="B27" s="302" t="s">
        <v>247</v>
      </c>
      <c r="C27" s="235"/>
      <c r="D27" s="236"/>
      <c r="E27" s="235"/>
      <c r="F27" s="236"/>
      <c r="G27" s="235"/>
      <c r="H27" s="236"/>
      <c r="I27" s="235"/>
      <c r="J27" s="236"/>
      <c r="K27" s="235"/>
      <c r="L27" s="236"/>
      <c r="M27" s="235"/>
      <c r="N27" s="236"/>
      <c r="O27" s="235"/>
      <c r="P27" s="236"/>
      <c r="Q27" s="235"/>
      <c r="R27" s="236"/>
      <c r="S27" s="235"/>
      <c r="T27" s="236"/>
      <c r="U27" s="235"/>
      <c r="V27" s="236"/>
      <c r="W27" s="235"/>
      <c r="X27" s="236"/>
      <c r="Y27" s="235"/>
      <c r="Z27" s="236"/>
    </row>
    <row r="28" spans="1:26" x14ac:dyDescent="0.25">
      <c r="A28" s="234"/>
      <c r="B28" s="302" t="s">
        <v>248</v>
      </c>
      <c r="C28" s="235"/>
      <c r="D28" s="236"/>
      <c r="E28" s="235"/>
      <c r="F28" s="236"/>
      <c r="G28" s="235"/>
      <c r="H28" s="236"/>
      <c r="I28" s="235"/>
      <c r="J28" s="236"/>
      <c r="K28" s="235"/>
      <c r="L28" s="236"/>
      <c r="M28" s="235"/>
      <c r="N28" s="236"/>
      <c r="O28" s="235"/>
      <c r="P28" s="236"/>
      <c r="Q28" s="235"/>
      <c r="R28" s="236"/>
      <c r="S28" s="235"/>
      <c r="T28" s="236"/>
      <c r="U28" s="235"/>
      <c r="V28" s="236"/>
      <c r="W28" s="235"/>
      <c r="X28" s="236"/>
      <c r="Y28" s="235"/>
      <c r="Z28" s="236"/>
    </row>
    <row r="29" spans="1:26" x14ac:dyDescent="0.25">
      <c r="A29" s="234"/>
      <c r="B29" s="302" t="s">
        <v>249</v>
      </c>
      <c r="C29" s="235"/>
      <c r="D29" s="236"/>
      <c r="E29" s="235"/>
      <c r="F29" s="236"/>
      <c r="G29" s="235"/>
      <c r="H29" s="236"/>
      <c r="I29" s="235"/>
      <c r="J29" s="236"/>
      <c r="K29" s="235"/>
      <c r="L29" s="236"/>
      <c r="M29" s="235"/>
      <c r="N29" s="236"/>
      <c r="O29" s="235"/>
      <c r="P29" s="236"/>
      <c r="Q29" s="235"/>
      <c r="R29" s="236"/>
      <c r="S29" s="235"/>
      <c r="T29" s="236"/>
      <c r="U29" s="235"/>
      <c r="V29" s="236"/>
      <c r="W29" s="235"/>
      <c r="X29" s="236"/>
      <c r="Y29" s="235"/>
      <c r="Z29" s="236"/>
    </row>
    <row r="30" spans="1:26" x14ac:dyDescent="0.25">
      <c r="A30" s="234"/>
      <c r="B30" s="302" t="s">
        <v>250</v>
      </c>
      <c r="C30" s="235"/>
      <c r="D30" s="236"/>
      <c r="E30" s="235"/>
      <c r="F30" s="236"/>
      <c r="G30" s="235"/>
      <c r="H30" s="236"/>
      <c r="I30" s="235"/>
      <c r="J30" s="236"/>
      <c r="K30" s="235"/>
      <c r="L30" s="236"/>
      <c r="M30" s="235"/>
      <c r="N30" s="236"/>
      <c r="O30" s="235"/>
      <c r="P30" s="236"/>
      <c r="Q30" s="235"/>
      <c r="R30" s="236"/>
      <c r="S30" s="235"/>
      <c r="T30" s="236"/>
      <c r="U30" s="235"/>
      <c r="V30" s="236"/>
      <c r="W30" s="235"/>
      <c r="X30" s="236"/>
      <c r="Y30" s="235"/>
      <c r="Z30" s="236"/>
    </row>
    <row r="31" spans="1:26" x14ac:dyDescent="0.25">
      <c r="A31" s="234"/>
      <c r="B31" s="302" t="s">
        <v>251</v>
      </c>
      <c r="C31" s="235"/>
      <c r="D31" s="236"/>
      <c r="E31" s="235"/>
      <c r="F31" s="236"/>
      <c r="G31" s="235"/>
      <c r="H31" s="236"/>
      <c r="I31" s="235"/>
      <c r="J31" s="236"/>
      <c r="K31" s="235"/>
      <c r="L31" s="236"/>
      <c r="M31" s="235"/>
      <c r="N31" s="236"/>
      <c r="O31" s="235"/>
      <c r="P31" s="236"/>
      <c r="Q31" s="235"/>
      <c r="R31" s="236"/>
      <c r="S31" s="235"/>
      <c r="T31" s="236"/>
      <c r="U31" s="235"/>
      <c r="V31" s="236"/>
      <c r="W31" s="235"/>
      <c r="X31" s="236"/>
      <c r="Y31" s="235"/>
      <c r="Z31" s="236"/>
    </row>
    <row r="32" spans="1:26" x14ac:dyDescent="0.25">
      <c r="A32" s="234"/>
      <c r="B32" s="302" t="s">
        <v>252</v>
      </c>
      <c r="C32" s="235"/>
      <c r="D32" s="236"/>
      <c r="E32" s="235"/>
      <c r="F32" s="236"/>
      <c r="G32" s="235"/>
      <c r="H32" s="236"/>
      <c r="I32" s="235"/>
      <c r="J32" s="236"/>
      <c r="K32" s="235"/>
      <c r="L32" s="236"/>
      <c r="M32" s="235"/>
      <c r="N32" s="236"/>
      <c r="O32" s="235"/>
      <c r="P32" s="236"/>
      <c r="Q32" s="235"/>
      <c r="R32" s="236"/>
      <c r="S32" s="235"/>
      <c r="T32" s="236"/>
      <c r="U32" s="235"/>
      <c r="V32" s="236"/>
      <c r="W32" s="235"/>
      <c r="X32" s="236"/>
      <c r="Y32" s="235"/>
      <c r="Z32" s="236"/>
    </row>
    <row r="33" spans="1:26" x14ac:dyDescent="0.25">
      <c r="A33" s="234"/>
      <c r="B33" s="302" t="s">
        <v>253</v>
      </c>
      <c r="C33" s="235"/>
      <c r="D33" s="236"/>
      <c r="E33" s="235"/>
      <c r="F33" s="236"/>
      <c r="G33" s="235"/>
      <c r="H33" s="236"/>
      <c r="I33" s="235"/>
      <c r="J33" s="236"/>
      <c r="K33" s="235"/>
      <c r="L33" s="236"/>
      <c r="M33" s="235"/>
      <c r="N33" s="236"/>
      <c r="O33" s="235"/>
      <c r="P33" s="236"/>
      <c r="Q33" s="235"/>
      <c r="R33" s="236"/>
      <c r="S33" s="235"/>
      <c r="T33" s="236"/>
      <c r="U33" s="235"/>
      <c r="V33" s="236"/>
      <c r="W33" s="235"/>
      <c r="X33" s="236"/>
      <c r="Y33" s="235"/>
      <c r="Z33" s="236"/>
    </row>
    <row r="34" spans="1:26" x14ac:dyDescent="0.25">
      <c r="A34" s="234"/>
      <c r="B34" s="302" t="s">
        <v>254</v>
      </c>
      <c r="C34" s="235"/>
      <c r="D34" s="236"/>
      <c r="E34" s="235"/>
      <c r="F34" s="236"/>
      <c r="G34" s="235"/>
      <c r="H34" s="236"/>
      <c r="I34" s="235"/>
      <c r="J34" s="236"/>
      <c r="K34" s="235"/>
      <c r="L34" s="236"/>
      <c r="M34" s="235"/>
      <c r="N34" s="236"/>
      <c r="O34" s="235"/>
      <c r="P34" s="236"/>
      <c r="Q34" s="235"/>
      <c r="R34" s="236"/>
      <c r="S34" s="235"/>
      <c r="T34" s="236"/>
      <c r="U34" s="235"/>
      <c r="V34" s="236"/>
      <c r="W34" s="235"/>
      <c r="X34" s="236"/>
      <c r="Y34" s="235"/>
      <c r="Z34" s="236"/>
    </row>
    <row r="35" spans="1:26" ht="13.8" thickBot="1" x14ac:dyDescent="0.3">
      <c r="A35" s="234"/>
      <c r="B35" s="303" t="s">
        <v>255</v>
      </c>
      <c r="C35" s="239"/>
      <c r="D35" s="240"/>
      <c r="E35" s="239"/>
      <c r="F35" s="240"/>
      <c r="G35" s="239"/>
      <c r="H35" s="240"/>
      <c r="I35" s="239"/>
      <c r="J35" s="240"/>
      <c r="K35" s="239"/>
      <c r="L35" s="240"/>
      <c r="M35" s="239"/>
      <c r="N35" s="240"/>
      <c r="O35" s="239"/>
      <c r="P35" s="240"/>
      <c r="Q35" s="239"/>
      <c r="R35" s="240"/>
      <c r="S35" s="239"/>
      <c r="T35" s="240"/>
      <c r="U35" s="239"/>
      <c r="V35" s="240"/>
      <c r="W35" s="239"/>
      <c r="X35" s="240"/>
      <c r="Y35" s="239"/>
      <c r="Z35" s="240"/>
    </row>
    <row r="36" spans="1:26" x14ac:dyDescent="0.25">
      <c r="A36" s="481"/>
      <c r="B36" s="302" t="s">
        <v>325</v>
      </c>
      <c r="C36" s="235"/>
      <c r="D36" s="236"/>
      <c r="E36" s="235"/>
      <c r="F36" s="236"/>
      <c r="G36" s="235"/>
      <c r="H36" s="236"/>
      <c r="I36" s="235"/>
      <c r="J36" s="236"/>
      <c r="K36" s="235"/>
      <c r="L36" s="236"/>
      <c r="M36" s="235"/>
      <c r="N36" s="236"/>
      <c r="O36" s="235"/>
      <c r="P36" s="236"/>
      <c r="Q36" s="235"/>
      <c r="R36" s="236"/>
      <c r="S36" s="235"/>
      <c r="T36" s="236"/>
      <c r="U36" s="235"/>
      <c r="V36" s="236"/>
      <c r="W36" s="235"/>
      <c r="X36" s="236"/>
      <c r="Y36" s="235"/>
      <c r="Z36" s="236"/>
    </row>
    <row r="37" spans="1:26" x14ac:dyDescent="0.25">
      <c r="A37" s="234"/>
      <c r="B37" s="302" t="s">
        <v>326</v>
      </c>
      <c r="C37" s="235"/>
      <c r="D37" s="236"/>
      <c r="E37" s="235"/>
      <c r="F37" s="236"/>
      <c r="G37" s="235"/>
      <c r="H37" s="236"/>
      <c r="I37" s="235"/>
      <c r="J37" s="236"/>
      <c r="K37" s="235"/>
      <c r="L37" s="236"/>
      <c r="M37" s="235"/>
      <c r="N37" s="236"/>
      <c r="O37" s="235"/>
      <c r="P37" s="236"/>
      <c r="Q37" s="235"/>
      <c r="R37" s="236"/>
      <c r="S37" s="235"/>
      <c r="T37" s="236"/>
      <c r="U37" s="235"/>
      <c r="V37" s="236"/>
      <c r="W37" s="235"/>
      <c r="X37" s="236"/>
      <c r="Y37" s="235"/>
      <c r="Z37" s="236"/>
    </row>
    <row r="38" spans="1:26" x14ac:dyDescent="0.25">
      <c r="A38" s="234"/>
      <c r="B38" s="302" t="s">
        <v>327</v>
      </c>
      <c r="C38" s="235"/>
      <c r="D38" s="236"/>
      <c r="E38" s="235"/>
      <c r="F38" s="236"/>
      <c r="G38" s="235"/>
      <c r="H38" s="236"/>
      <c r="I38" s="235"/>
      <c r="J38" s="236"/>
      <c r="K38" s="235"/>
      <c r="L38" s="236"/>
      <c r="M38" s="235"/>
      <c r="N38" s="236"/>
      <c r="O38" s="235"/>
      <c r="P38" s="236"/>
      <c r="Q38" s="235"/>
      <c r="R38" s="236"/>
      <c r="S38" s="235"/>
      <c r="T38" s="236"/>
      <c r="U38" s="235"/>
      <c r="V38" s="236"/>
      <c r="W38" s="235"/>
      <c r="X38" s="236"/>
      <c r="Y38" s="235"/>
      <c r="Z38" s="236"/>
    </row>
    <row r="39" spans="1:26" x14ac:dyDescent="0.25">
      <c r="A39" s="234"/>
      <c r="B39" s="302" t="s">
        <v>328</v>
      </c>
      <c r="C39" s="235"/>
      <c r="D39" s="236"/>
      <c r="E39" s="235"/>
      <c r="F39" s="236"/>
      <c r="G39" s="235"/>
      <c r="H39" s="236"/>
      <c r="I39" s="235"/>
      <c r="J39" s="236"/>
      <c r="K39" s="235"/>
      <c r="L39" s="236"/>
      <c r="M39" s="235"/>
      <c r="N39" s="236"/>
      <c r="O39" s="235"/>
      <c r="P39" s="236"/>
      <c r="Q39" s="235"/>
      <c r="R39" s="236"/>
      <c r="S39" s="235"/>
      <c r="T39" s="236"/>
      <c r="U39" s="235"/>
      <c r="V39" s="236"/>
      <c r="W39" s="235"/>
      <c r="X39" s="236"/>
      <c r="Y39" s="235"/>
      <c r="Z39" s="236"/>
    </row>
    <row r="40" spans="1:26" ht="13.8" thickBot="1" x14ac:dyDescent="0.3">
      <c r="A40" s="374"/>
      <c r="B40" s="303" t="s">
        <v>329</v>
      </c>
      <c r="C40" s="241"/>
      <c r="D40" s="242"/>
      <c r="E40" s="241"/>
      <c r="F40" s="242"/>
      <c r="G40" s="241"/>
      <c r="H40" s="242"/>
      <c r="I40" s="241"/>
      <c r="J40" s="242"/>
      <c r="K40" s="241"/>
      <c r="L40" s="242"/>
      <c r="M40" s="241"/>
      <c r="N40" s="242"/>
      <c r="O40" s="241"/>
      <c r="P40" s="242"/>
      <c r="Q40" s="241"/>
      <c r="R40" s="242"/>
      <c r="S40" s="241"/>
      <c r="T40" s="242"/>
      <c r="U40" s="241"/>
      <c r="V40" s="242"/>
      <c r="W40" s="241"/>
      <c r="X40" s="242"/>
      <c r="Y40" s="241"/>
      <c r="Z40" s="242"/>
    </row>
    <row r="41" spans="1:26" ht="13.8" thickBot="1" x14ac:dyDescent="0.3">
      <c r="A41" s="301"/>
      <c r="B41" s="306" t="s">
        <v>256</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s="314" customFormat="1" ht="13.8" thickBot="1" x14ac:dyDescent="0.3">
      <c r="A42" s="310"/>
      <c r="B42" s="311"/>
      <c r="C42" s="312"/>
      <c r="D42" s="313"/>
      <c r="E42" s="312"/>
      <c r="F42" s="313"/>
      <c r="G42" s="312"/>
      <c r="H42" s="313"/>
      <c r="I42" s="312"/>
      <c r="J42" s="313"/>
      <c r="K42" s="312"/>
      <c r="L42" s="313"/>
      <c r="M42" s="312"/>
      <c r="N42" s="313"/>
      <c r="O42" s="312"/>
      <c r="P42" s="313"/>
      <c r="Q42" s="312"/>
      <c r="R42" s="313"/>
      <c r="S42" s="312"/>
      <c r="T42" s="313"/>
      <c r="U42" s="312"/>
      <c r="V42" s="313"/>
      <c r="W42" s="312"/>
      <c r="X42" s="313"/>
      <c r="Y42" s="312"/>
      <c r="Z42" s="313"/>
    </row>
    <row r="43" spans="1:26" s="63" customFormat="1" ht="16.2" thickBot="1" x14ac:dyDescent="0.25">
      <c r="A43" s="294">
        <v>2015</v>
      </c>
      <c r="B43" s="589" t="s">
        <v>257</v>
      </c>
      <c r="C43" s="590"/>
      <c r="D43" s="590"/>
      <c r="E43" s="590"/>
      <c r="F43" s="590"/>
      <c r="G43" s="590"/>
      <c r="H43" s="590"/>
      <c r="I43" s="590"/>
      <c r="J43" s="590"/>
      <c r="K43" s="590"/>
      <c r="L43" s="590"/>
      <c r="M43" s="590"/>
      <c r="N43" s="590"/>
      <c r="O43" s="590"/>
      <c r="P43" s="590"/>
      <c r="Q43" s="590"/>
      <c r="R43" s="590"/>
      <c r="S43" s="590"/>
      <c r="T43" s="590"/>
      <c r="U43" s="590"/>
      <c r="V43" s="590"/>
      <c r="W43" s="590"/>
      <c r="X43" s="590"/>
      <c r="Y43" s="590"/>
      <c r="Z43" s="591"/>
    </row>
    <row r="44" spans="1:26" ht="13.8" thickBot="1" x14ac:dyDescent="0.3">
      <c r="A44" s="295"/>
      <c r="B44" s="315"/>
      <c r="C44" s="592" t="s">
        <v>220</v>
      </c>
      <c r="D44" s="593"/>
      <c r="E44" s="592" t="s">
        <v>221</v>
      </c>
      <c r="F44" s="593"/>
      <c r="G44" s="592" t="s">
        <v>222</v>
      </c>
      <c r="H44" s="593"/>
      <c r="I44" s="592" t="s">
        <v>223</v>
      </c>
      <c r="J44" s="593"/>
      <c r="K44" s="592" t="s">
        <v>224</v>
      </c>
      <c r="L44" s="593"/>
      <c r="M44" s="592" t="s">
        <v>225</v>
      </c>
      <c r="N44" s="593"/>
      <c r="O44" s="592" t="s">
        <v>226</v>
      </c>
      <c r="P44" s="593"/>
      <c r="Q44" s="592" t="s">
        <v>227</v>
      </c>
      <c r="R44" s="593"/>
      <c r="S44" s="592" t="s">
        <v>228</v>
      </c>
      <c r="T44" s="593"/>
      <c r="U44" s="592" t="s">
        <v>229</v>
      </c>
      <c r="V44" s="593"/>
      <c r="W44" s="592" t="s">
        <v>230</v>
      </c>
      <c r="X44" s="593"/>
      <c r="Y44" s="592" t="s">
        <v>231</v>
      </c>
      <c r="Z44" s="594"/>
    </row>
    <row r="45" spans="1:26" s="293" customFormat="1" ht="27" thickBot="1" x14ac:dyDescent="0.3">
      <c r="A45" s="307" t="s">
        <v>232</v>
      </c>
      <c r="B45" s="316" t="s">
        <v>297</v>
      </c>
      <c r="C45" s="308" t="s">
        <v>233</v>
      </c>
      <c r="D45" s="309" t="s">
        <v>234</v>
      </c>
      <c r="E45" s="308" t="s">
        <v>233</v>
      </c>
      <c r="F45" s="309" t="s">
        <v>234</v>
      </c>
      <c r="G45" s="308" t="s">
        <v>233</v>
      </c>
      <c r="H45" s="309" t="s">
        <v>234</v>
      </c>
      <c r="I45" s="308" t="s">
        <v>233</v>
      </c>
      <c r="J45" s="309" t="s">
        <v>234</v>
      </c>
      <c r="K45" s="308" t="s">
        <v>233</v>
      </c>
      <c r="L45" s="309" t="s">
        <v>234</v>
      </c>
      <c r="M45" s="308" t="s">
        <v>233</v>
      </c>
      <c r="N45" s="309" t="s">
        <v>234</v>
      </c>
      <c r="O45" s="308" t="s">
        <v>233</v>
      </c>
      <c r="P45" s="309" t="s">
        <v>234</v>
      </c>
      <c r="Q45" s="308" t="s">
        <v>233</v>
      </c>
      <c r="R45" s="309" t="s">
        <v>234</v>
      </c>
      <c r="S45" s="308" t="s">
        <v>233</v>
      </c>
      <c r="T45" s="309" t="s">
        <v>234</v>
      </c>
      <c r="U45" s="308" t="s">
        <v>233</v>
      </c>
      <c r="V45" s="309" t="s">
        <v>234</v>
      </c>
      <c r="W45" s="308" t="s">
        <v>233</v>
      </c>
      <c r="X45" s="309" t="s">
        <v>234</v>
      </c>
      <c r="Y45" s="308" t="s">
        <v>233</v>
      </c>
      <c r="Z45" s="309" t="s">
        <v>234</v>
      </c>
    </row>
    <row r="46" spans="1:26" x14ac:dyDescent="0.25">
      <c r="A46" s="480"/>
      <c r="B46" s="300" t="s">
        <v>337</v>
      </c>
      <c r="C46" s="230"/>
      <c r="D46" s="231"/>
      <c r="E46" s="230"/>
      <c r="F46" s="231"/>
      <c r="G46" s="230"/>
      <c r="H46" s="231"/>
      <c r="I46" s="230"/>
      <c r="J46" s="231"/>
      <c r="K46" s="230"/>
      <c r="L46" s="231"/>
      <c r="M46" s="230"/>
      <c r="N46" s="231"/>
      <c r="O46" s="230"/>
      <c r="P46" s="231"/>
      <c r="Q46" s="230"/>
      <c r="R46" s="231"/>
      <c r="S46" s="230"/>
      <c r="T46" s="231"/>
      <c r="U46" s="230"/>
      <c r="V46" s="231"/>
      <c r="W46" s="230"/>
      <c r="X46" s="231"/>
      <c r="Y46" s="230"/>
      <c r="Z46" s="231"/>
    </row>
    <row r="47" spans="1:26" x14ac:dyDescent="0.25">
      <c r="A47" s="301"/>
      <c r="B47" s="302" t="s">
        <v>298</v>
      </c>
      <c r="C47" s="232"/>
      <c r="D47" s="233"/>
      <c r="E47" s="232"/>
      <c r="F47" s="233"/>
      <c r="G47" s="232"/>
      <c r="H47" s="233"/>
      <c r="I47" s="232"/>
      <c r="J47" s="233"/>
      <c r="K47" s="232"/>
      <c r="L47" s="233"/>
      <c r="M47" s="232"/>
      <c r="N47" s="233"/>
      <c r="O47" s="232"/>
      <c r="P47" s="233"/>
      <c r="Q47" s="232"/>
      <c r="R47" s="233"/>
      <c r="S47" s="232"/>
      <c r="T47" s="233"/>
      <c r="U47" s="232"/>
      <c r="V47" s="233"/>
      <c r="W47" s="232"/>
      <c r="X47" s="233"/>
      <c r="Y47" s="232"/>
      <c r="Z47" s="233"/>
    </row>
    <row r="48" spans="1:26" x14ac:dyDescent="0.25">
      <c r="A48" s="301"/>
      <c r="B48" s="302" t="s">
        <v>336</v>
      </c>
      <c r="C48" s="232"/>
      <c r="D48" s="233"/>
      <c r="E48" s="232"/>
      <c r="F48" s="233"/>
      <c r="G48" s="232"/>
      <c r="H48" s="233"/>
      <c r="I48" s="232"/>
      <c r="J48" s="233"/>
      <c r="K48" s="232"/>
      <c r="L48" s="233"/>
      <c r="M48" s="232"/>
      <c r="N48" s="233"/>
      <c r="O48" s="232"/>
      <c r="P48" s="233"/>
      <c r="Q48" s="232"/>
      <c r="R48" s="233"/>
      <c r="S48" s="232"/>
      <c r="T48" s="233"/>
      <c r="U48" s="232"/>
      <c r="V48" s="233"/>
      <c r="W48" s="232"/>
      <c r="X48" s="233"/>
      <c r="Y48" s="232"/>
      <c r="Z48" s="233"/>
    </row>
    <row r="49" spans="1:26" x14ac:dyDescent="0.25">
      <c r="A49" s="301"/>
      <c r="B49" s="302" t="s">
        <v>335</v>
      </c>
      <c r="C49" s="232"/>
      <c r="D49" s="233"/>
      <c r="E49" s="232"/>
      <c r="F49" s="233"/>
      <c r="G49" s="232"/>
      <c r="H49" s="233"/>
      <c r="I49" s="232"/>
      <c r="J49" s="233"/>
      <c r="K49" s="232"/>
      <c r="L49" s="233"/>
      <c r="M49" s="232"/>
      <c r="N49" s="233"/>
      <c r="O49" s="232"/>
      <c r="P49" s="233"/>
      <c r="Q49" s="232"/>
      <c r="R49" s="233"/>
      <c r="S49" s="232"/>
      <c r="T49" s="233"/>
      <c r="U49" s="232"/>
      <c r="V49" s="233"/>
      <c r="W49" s="232"/>
      <c r="X49" s="233"/>
      <c r="Y49" s="232"/>
      <c r="Z49" s="233"/>
    </row>
    <row r="50" spans="1:26" x14ac:dyDescent="0.25">
      <c r="A50" s="301"/>
      <c r="B50" s="302" t="s">
        <v>334</v>
      </c>
      <c r="C50" s="232"/>
      <c r="D50" s="233"/>
      <c r="E50" s="232"/>
      <c r="F50" s="233"/>
      <c r="G50" s="232"/>
      <c r="H50" s="233"/>
      <c r="I50" s="232"/>
      <c r="J50" s="233"/>
      <c r="K50" s="232"/>
      <c r="L50" s="233"/>
      <c r="M50" s="232"/>
      <c r="N50" s="233"/>
      <c r="O50" s="232"/>
      <c r="P50" s="233"/>
      <c r="Q50" s="232"/>
      <c r="R50" s="233"/>
      <c r="S50" s="232"/>
      <c r="T50" s="233"/>
      <c r="U50" s="232"/>
      <c r="V50" s="233"/>
      <c r="W50" s="232"/>
      <c r="X50" s="233"/>
      <c r="Y50" s="232"/>
      <c r="Z50" s="233"/>
    </row>
    <row r="51" spans="1:26" x14ac:dyDescent="0.25">
      <c r="A51" s="234"/>
      <c r="B51" s="302" t="s">
        <v>333</v>
      </c>
      <c r="C51" s="235"/>
      <c r="D51" s="236"/>
      <c r="E51" s="235"/>
      <c r="F51" s="236"/>
      <c r="G51" s="235"/>
      <c r="H51" s="236"/>
      <c r="I51" s="235"/>
      <c r="J51" s="236"/>
      <c r="K51" s="235"/>
      <c r="L51" s="236"/>
      <c r="M51" s="235"/>
      <c r="N51" s="236"/>
      <c r="O51" s="235"/>
      <c r="P51" s="236"/>
      <c r="Q51" s="235"/>
      <c r="R51" s="236"/>
      <c r="S51" s="235"/>
      <c r="T51" s="236"/>
      <c r="U51" s="235"/>
      <c r="V51" s="236"/>
      <c r="W51" s="235"/>
      <c r="X51" s="236"/>
      <c r="Y51" s="235"/>
      <c r="Z51" s="236"/>
    </row>
    <row r="52" spans="1:26" x14ac:dyDescent="0.25">
      <c r="A52" s="234"/>
      <c r="B52" s="302" t="s">
        <v>332</v>
      </c>
      <c r="C52" s="235"/>
      <c r="D52" s="236"/>
      <c r="E52" s="235"/>
      <c r="F52" s="236"/>
      <c r="G52" s="235"/>
      <c r="H52" s="236"/>
      <c r="I52" s="235"/>
      <c r="J52" s="236"/>
      <c r="K52" s="235"/>
      <c r="L52" s="236"/>
      <c r="M52" s="235"/>
      <c r="N52" s="236"/>
      <c r="O52" s="235"/>
      <c r="P52" s="236"/>
      <c r="Q52" s="235"/>
      <c r="R52" s="236"/>
      <c r="S52" s="235"/>
      <c r="T52" s="236"/>
      <c r="U52" s="235"/>
      <c r="V52" s="236"/>
      <c r="W52" s="235"/>
      <c r="X52" s="236"/>
      <c r="Y52" s="235"/>
      <c r="Z52" s="236"/>
    </row>
    <row r="53" spans="1:26" x14ac:dyDescent="0.25">
      <c r="A53" s="234"/>
      <c r="B53" s="302" t="s">
        <v>331</v>
      </c>
      <c r="C53" s="235"/>
      <c r="D53" s="236"/>
      <c r="E53" s="235"/>
      <c r="F53" s="236"/>
      <c r="G53" s="235"/>
      <c r="H53" s="236"/>
      <c r="I53" s="235"/>
      <c r="J53" s="236"/>
      <c r="K53" s="235"/>
      <c r="L53" s="236"/>
      <c r="M53" s="235"/>
      <c r="N53" s="236"/>
      <c r="O53" s="235"/>
      <c r="P53" s="236"/>
      <c r="Q53" s="235"/>
      <c r="R53" s="236"/>
      <c r="S53" s="235"/>
      <c r="T53" s="236"/>
      <c r="U53" s="235"/>
      <c r="V53" s="236"/>
      <c r="W53" s="235"/>
      <c r="X53" s="236"/>
      <c r="Y53" s="235"/>
      <c r="Z53" s="236"/>
    </row>
    <row r="54" spans="1:26" x14ac:dyDescent="0.25">
      <c r="A54" s="234"/>
      <c r="B54" s="302" t="s">
        <v>330</v>
      </c>
      <c r="C54" s="235"/>
      <c r="D54" s="236"/>
      <c r="E54" s="235"/>
      <c r="F54" s="236"/>
      <c r="G54" s="235"/>
      <c r="H54" s="236"/>
      <c r="I54" s="235"/>
      <c r="J54" s="236"/>
      <c r="K54" s="235"/>
      <c r="L54" s="236"/>
      <c r="M54" s="235"/>
      <c r="N54" s="236"/>
      <c r="O54" s="235"/>
      <c r="P54" s="236"/>
      <c r="Q54" s="235"/>
      <c r="R54" s="236"/>
      <c r="S54" s="235"/>
      <c r="T54" s="236"/>
      <c r="U54" s="235"/>
      <c r="V54" s="236"/>
      <c r="W54" s="235"/>
      <c r="X54" s="236"/>
      <c r="Y54" s="235"/>
      <c r="Z54" s="236"/>
    </row>
    <row r="55" spans="1:26" ht="13.8" thickBot="1" x14ac:dyDescent="0.3">
      <c r="A55" s="234"/>
      <c r="B55" s="303" t="s">
        <v>235</v>
      </c>
      <c r="C55" s="237"/>
      <c r="D55" s="238"/>
      <c r="E55" s="237"/>
      <c r="F55" s="238"/>
      <c r="G55" s="237"/>
      <c r="H55" s="238"/>
      <c r="I55" s="237"/>
      <c r="J55" s="238"/>
      <c r="K55" s="237"/>
      <c r="L55" s="238"/>
      <c r="M55" s="237"/>
      <c r="N55" s="238"/>
      <c r="O55" s="237"/>
      <c r="P55" s="238"/>
      <c r="Q55" s="237"/>
      <c r="R55" s="238"/>
      <c r="S55" s="237"/>
      <c r="T55" s="238"/>
      <c r="U55" s="237"/>
      <c r="V55" s="238"/>
      <c r="W55" s="237"/>
      <c r="X55" s="238"/>
      <c r="Y55" s="237"/>
      <c r="Z55" s="238"/>
    </row>
    <row r="56" spans="1:26" x14ac:dyDescent="0.25">
      <c r="A56" s="481"/>
      <c r="B56" s="304" t="s">
        <v>236</v>
      </c>
      <c r="C56" s="230"/>
      <c r="D56" s="231"/>
      <c r="E56" s="230"/>
      <c r="F56" s="231"/>
      <c r="G56" s="230"/>
      <c r="H56" s="231"/>
      <c r="I56" s="230"/>
      <c r="J56" s="231"/>
      <c r="K56" s="230"/>
      <c r="L56" s="231"/>
      <c r="M56" s="230"/>
      <c r="N56" s="231"/>
      <c r="O56" s="230"/>
      <c r="P56" s="231"/>
      <c r="Q56" s="230"/>
      <c r="R56" s="231"/>
      <c r="S56" s="230"/>
      <c r="T56" s="231"/>
      <c r="U56" s="230"/>
      <c r="V56" s="231"/>
      <c r="W56" s="230"/>
      <c r="X56" s="231"/>
      <c r="Y56" s="230"/>
      <c r="Z56" s="231"/>
    </row>
    <row r="57" spans="1:26" x14ac:dyDescent="0.25">
      <c r="A57" s="234"/>
      <c r="B57" s="302" t="s">
        <v>237</v>
      </c>
      <c r="C57" s="235"/>
      <c r="D57" s="236"/>
      <c r="E57" s="235"/>
      <c r="F57" s="236"/>
      <c r="G57" s="235"/>
      <c r="H57" s="236"/>
      <c r="I57" s="235"/>
      <c r="J57" s="236"/>
      <c r="K57" s="235"/>
      <c r="L57" s="236"/>
      <c r="M57" s="235"/>
      <c r="N57" s="236"/>
      <c r="O57" s="235"/>
      <c r="P57" s="236"/>
      <c r="Q57" s="235"/>
      <c r="R57" s="236"/>
      <c r="S57" s="235"/>
      <c r="T57" s="236"/>
      <c r="U57" s="235"/>
      <c r="V57" s="236"/>
      <c r="W57" s="235"/>
      <c r="X57" s="236"/>
      <c r="Y57" s="235"/>
      <c r="Z57" s="236"/>
    </row>
    <row r="58" spans="1:26" ht="13.8" thickBot="1" x14ac:dyDescent="0.3">
      <c r="A58" s="234"/>
      <c r="B58" s="303" t="s">
        <v>238</v>
      </c>
      <c r="C58" s="239"/>
      <c r="D58" s="240"/>
      <c r="E58" s="239"/>
      <c r="F58" s="240"/>
      <c r="G58" s="239"/>
      <c r="H58" s="240"/>
      <c r="I58" s="239"/>
      <c r="J58" s="240"/>
      <c r="K58" s="239"/>
      <c r="L58" s="240"/>
      <c r="M58" s="239"/>
      <c r="N58" s="240"/>
      <c r="O58" s="239"/>
      <c r="P58" s="240"/>
      <c r="Q58" s="239"/>
      <c r="R58" s="240"/>
      <c r="S58" s="239"/>
      <c r="T58" s="240"/>
      <c r="U58" s="239"/>
      <c r="V58" s="240"/>
      <c r="W58" s="239"/>
      <c r="X58" s="240"/>
      <c r="Y58" s="239"/>
      <c r="Z58" s="240"/>
    </row>
    <row r="59" spans="1:26" x14ac:dyDescent="0.25">
      <c r="A59" s="481"/>
      <c r="B59" s="304" t="s">
        <v>239</v>
      </c>
      <c r="C59" s="232"/>
      <c r="D59" s="233"/>
      <c r="E59" s="232"/>
      <c r="F59" s="233"/>
      <c r="G59" s="232"/>
      <c r="H59" s="233"/>
      <c r="I59" s="232"/>
      <c r="J59" s="233"/>
      <c r="K59" s="232"/>
      <c r="L59" s="233"/>
      <c r="M59" s="232"/>
      <c r="N59" s="233"/>
      <c r="O59" s="232"/>
      <c r="P59" s="233"/>
      <c r="Q59" s="232"/>
      <c r="R59" s="233"/>
      <c r="S59" s="232"/>
      <c r="T59" s="233"/>
      <c r="U59" s="232"/>
      <c r="V59" s="233"/>
      <c r="W59" s="232"/>
      <c r="X59" s="233"/>
      <c r="Y59" s="232"/>
      <c r="Z59" s="233"/>
    </row>
    <row r="60" spans="1:26" x14ac:dyDescent="0.25">
      <c r="A60" s="234"/>
      <c r="B60" s="302" t="s">
        <v>240</v>
      </c>
      <c r="C60" s="235"/>
      <c r="D60" s="236"/>
      <c r="E60" s="235"/>
      <c r="F60" s="236"/>
      <c r="G60" s="235"/>
      <c r="H60" s="236"/>
      <c r="I60" s="235"/>
      <c r="J60" s="236"/>
      <c r="K60" s="235"/>
      <c r="L60" s="236"/>
      <c r="M60" s="235"/>
      <c r="N60" s="236"/>
      <c r="O60" s="235"/>
      <c r="P60" s="236"/>
      <c r="Q60" s="235"/>
      <c r="R60" s="236"/>
      <c r="S60" s="235"/>
      <c r="T60" s="236"/>
      <c r="U60" s="235"/>
      <c r="V60" s="236"/>
      <c r="W60" s="235"/>
      <c r="X60" s="236"/>
      <c r="Y60" s="235"/>
      <c r="Z60" s="236"/>
    </row>
    <row r="61" spans="1:26" x14ac:dyDescent="0.25">
      <c r="A61" s="234"/>
      <c r="B61" s="302" t="s">
        <v>241</v>
      </c>
      <c r="C61" s="235"/>
      <c r="D61" s="236"/>
      <c r="E61" s="235"/>
      <c r="F61" s="236"/>
      <c r="G61" s="235"/>
      <c r="H61" s="236"/>
      <c r="I61" s="235"/>
      <c r="J61" s="236"/>
      <c r="K61" s="235"/>
      <c r="L61" s="236"/>
      <c r="M61" s="235"/>
      <c r="N61" s="236"/>
      <c r="O61" s="235"/>
      <c r="P61" s="236"/>
      <c r="Q61" s="235"/>
      <c r="R61" s="236"/>
      <c r="S61" s="235"/>
      <c r="T61" s="236"/>
      <c r="U61" s="235"/>
      <c r="V61" s="236"/>
      <c r="W61" s="235"/>
      <c r="X61" s="236"/>
      <c r="Y61" s="235"/>
      <c r="Z61" s="236"/>
    </row>
    <row r="62" spans="1:26" x14ac:dyDescent="0.25">
      <c r="A62" s="234"/>
      <c r="B62" s="302" t="s">
        <v>242</v>
      </c>
      <c r="C62" s="235"/>
      <c r="D62" s="236"/>
      <c r="E62" s="235"/>
      <c r="F62" s="236"/>
      <c r="G62" s="235"/>
      <c r="H62" s="236"/>
      <c r="I62" s="235"/>
      <c r="J62" s="236"/>
      <c r="K62" s="235"/>
      <c r="L62" s="236"/>
      <c r="M62" s="235"/>
      <c r="N62" s="236"/>
      <c r="O62" s="235"/>
      <c r="P62" s="236"/>
      <c r="Q62" s="235"/>
      <c r="R62" s="236"/>
      <c r="S62" s="235"/>
      <c r="T62" s="236"/>
      <c r="U62" s="235"/>
      <c r="V62" s="236"/>
      <c r="W62" s="235"/>
      <c r="X62" s="236"/>
      <c r="Y62" s="235"/>
      <c r="Z62" s="236"/>
    </row>
    <row r="63" spans="1:26" x14ac:dyDescent="0.25">
      <c r="A63" s="234"/>
      <c r="B63" s="302" t="s">
        <v>243</v>
      </c>
      <c r="C63" s="235"/>
      <c r="D63" s="236"/>
      <c r="E63" s="235"/>
      <c r="F63" s="236"/>
      <c r="G63" s="235"/>
      <c r="H63" s="236"/>
      <c r="I63" s="235"/>
      <c r="J63" s="236"/>
      <c r="K63" s="235"/>
      <c r="L63" s="236"/>
      <c r="M63" s="235"/>
      <c r="N63" s="236"/>
      <c r="O63" s="235"/>
      <c r="P63" s="236"/>
      <c r="Q63" s="235"/>
      <c r="R63" s="236"/>
      <c r="S63" s="235"/>
      <c r="T63" s="236"/>
      <c r="U63" s="235"/>
      <c r="V63" s="236"/>
      <c r="W63" s="235"/>
      <c r="X63" s="236"/>
      <c r="Y63" s="235"/>
      <c r="Z63" s="236"/>
    </row>
    <row r="64" spans="1:26" x14ac:dyDescent="0.25">
      <c r="A64" s="234"/>
      <c r="B64" s="302" t="s">
        <v>244</v>
      </c>
      <c r="C64" s="235"/>
      <c r="D64" s="236"/>
      <c r="E64" s="235"/>
      <c r="F64" s="236"/>
      <c r="G64" s="235"/>
      <c r="H64" s="236"/>
      <c r="I64" s="235"/>
      <c r="J64" s="236"/>
      <c r="K64" s="235"/>
      <c r="L64" s="236"/>
      <c r="M64" s="235"/>
      <c r="N64" s="236"/>
      <c r="O64" s="235"/>
      <c r="P64" s="236"/>
      <c r="Q64" s="235"/>
      <c r="R64" s="236"/>
      <c r="S64" s="235"/>
      <c r="T64" s="236"/>
      <c r="U64" s="235"/>
      <c r="V64" s="236"/>
      <c r="W64" s="235"/>
      <c r="X64" s="236"/>
      <c r="Y64" s="235"/>
      <c r="Z64" s="236"/>
    </row>
    <row r="65" spans="1:26" ht="13.8" thickBot="1" x14ac:dyDescent="0.3">
      <c r="A65" s="234"/>
      <c r="B65" s="303" t="s">
        <v>245</v>
      </c>
      <c r="C65" s="237"/>
      <c r="D65" s="238"/>
      <c r="E65" s="237"/>
      <c r="F65" s="238"/>
      <c r="G65" s="237"/>
      <c r="H65" s="238"/>
      <c r="I65" s="237"/>
      <c r="J65" s="238"/>
      <c r="K65" s="237"/>
      <c r="L65" s="238"/>
      <c r="M65" s="237"/>
      <c r="N65" s="238"/>
      <c r="O65" s="237"/>
      <c r="P65" s="238"/>
      <c r="Q65" s="237"/>
      <c r="R65" s="238"/>
      <c r="S65" s="237"/>
      <c r="T65" s="238"/>
      <c r="U65" s="237"/>
      <c r="V65" s="238"/>
      <c r="W65" s="237"/>
      <c r="X65" s="238"/>
      <c r="Y65" s="237"/>
      <c r="Z65" s="238"/>
    </row>
    <row r="66" spans="1:26" x14ac:dyDescent="0.25">
      <c r="A66" s="481"/>
      <c r="B66" s="304" t="s">
        <v>246</v>
      </c>
      <c r="C66" s="230"/>
      <c r="D66" s="231"/>
      <c r="E66" s="230"/>
      <c r="F66" s="231"/>
      <c r="G66" s="230"/>
      <c r="H66" s="231"/>
      <c r="I66" s="230"/>
      <c r="J66" s="231"/>
      <c r="K66" s="230"/>
      <c r="L66" s="231"/>
      <c r="M66" s="230"/>
      <c r="N66" s="231"/>
      <c r="O66" s="230"/>
      <c r="P66" s="231"/>
      <c r="Q66" s="230"/>
      <c r="R66" s="231"/>
      <c r="S66" s="230"/>
      <c r="T66" s="231"/>
      <c r="U66" s="230"/>
      <c r="V66" s="231"/>
      <c r="W66" s="230"/>
      <c r="X66" s="231"/>
      <c r="Y66" s="230"/>
      <c r="Z66" s="231"/>
    </row>
    <row r="67" spans="1:26" x14ac:dyDescent="0.25">
      <c r="A67" s="234"/>
      <c r="B67" s="302" t="s">
        <v>247</v>
      </c>
      <c r="C67" s="235"/>
      <c r="D67" s="236"/>
      <c r="E67" s="235"/>
      <c r="F67" s="236"/>
      <c r="G67" s="235"/>
      <c r="H67" s="236"/>
      <c r="I67" s="235"/>
      <c r="J67" s="236"/>
      <c r="K67" s="235"/>
      <c r="L67" s="236"/>
      <c r="M67" s="235"/>
      <c r="N67" s="236"/>
      <c r="O67" s="235"/>
      <c r="P67" s="236"/>
      <c r="Q67" s="235"/>
      <c r="R67" s="236"/>
      <c r="S67" s="235"/>
      <c r="T67" s="236"/>
      <c r="U67" s="235"/>
      <c r="V67" s="236"/>
      <c r="W67" s="235"/>
      <c r="X67" s="236"/>
      <c r="Y67" s="235"/>
      <c r="Z67" s="236"/>
    </row>
    <row r="68" spans="1:26" x14ac:dyDescent="0.25">
      <c r="A68" s="234"/>
      <c r="B68" s="302" t="s">
        <v>248</v>
      </c>
      <c r="C68" s="235"/>
      <c r="D68" s="236"/>
      <c r="E68" s="235"/>
      <c r="F68" s="236"/>
      <c r="G68" s="235"/>
      <c r="H68" s="236"/>
      <c r="I68" s="235"/>
      <c r="J68" s="236"/>
      <c r="K68" s="235"/>
      <c r="L68" s="236"/>
      <c r="M68" s="235"/>
      <c r="N68" s="236"/>
      <c r="O68" s="235"/>
      <c r="P68" s="236"/>
      <c r="Q68" s="235"/>
      <c r="R68" s="236"/>
      <c r="S68" s="235"/>
      <c r="T68" s="236"/>
      <c r="U68" s="235"/>
      <c r="V68" s="236"/>
      <c r="W68" s="235"/>
      <c r="X68" s="236"/>
      <c r="Y68" s="235"/>
      <c r="Z68" s="236"/>
    </row>
    <row r="69" spans="1:26" x14ac:dyDescent="0.25">
      <c r="A69" s="234"/>
      <c r="B69" s="302" t="s">
        <v>249</v>
      </c>
      <c r="C69" s="235"/>
      <c r="D69" s="236"/>
      <c r="E69" s="235"/>
      <c r="F69" s="236"/>
      <c r="G69" s="235"/>
      <c r="H69" s="236"/>
      <c r="I69" s="235"/>
      <c r="J69" s="236"/>
      <c r="K69" s="235"/>
      <c r="L69" s="236"/>
      <c r="M69" s="235"/>
      <c r="N69" s="236"/>
      <c r="O69" s="235"/>
      <c r="P69" s="236"/>
      <c r="Q69" s="235"/>
      <c r="R69" s="236"/>
      <c r="S69" s="235"/>
      <c r="T69" s="236"/>
      <c r="U69" s="235"/>
      <c r="V69" s="236"/>
      <c r="W69" s="235"/>
      <c r="X69" s="236"/>
      <c r="Y69" s="235"/>
      <c r="Z69" s="236"/>
    </row>
    <row r="70" spans="1:26" x14ac:dyDescent="0.25">
      <c r="A70" s="234"/>
      <c r="B70" s="302" t="s">
        <v>250</v>
      </c>
      <c r="C70" s="235"/>
      <c r="D70" s="236"/>
      <c r="E70" s="235"/>
      <c r="F70" s="236"/>
      <c r="G70" s="235"/>
      <c r="H70" s="236"/>
      <c r="I70" s="235"/>
      <c r="J70" s="236"/>
      <c r="K70" s="235"/>
      <c r="L70" s="236"/>
      <c r="M70" s="235"/>
      <c r="N70" s="236"/>
      <c r="O70" s="235"/>
      <c r="P70" s="236"/>
      <c r="Q70" s="235"/>
      <c r="R70" s="236"/>
      <c r="S70" s="235"/>
      <c r="T70" s="236"/>
      <c r="U70" s="235"/>
      <c r="V70" s="236"/>
      <c r="W70" s="235"/>
      <c r="X70" s="236"/>
      <c r="Y70" s="235"/>
      <c r="Z70" s="236"/>
    </row>
    <row r="71" spans="1:26" x14ac:dyDescent="0.25">
      <c r="A71" s="234"/>
      <c r="B71" s="302" t="s">
        <v>251</v>
      </c>
      <c r="C71" s="235"/>
      <c r="D71" s="236"/>
      <c r="E71" s="235"/>
      <c r="F71" s="236"/>
      <c r="G71" s="235"/>
      <c r="H71" s="236"/>
      <c r="I71" s="235"/>
      <c r="J71" s="236"/>
      <c r="K71" s="235"/>
      <c r="L71" s="236"/>
      <c r="M71" s="235"/>
      <c r="N71" s="236"/>
      <c r="O71" s="235"/>
      <c r="P71" s="236"/>
      <c r="Q71" s="235"/>
      <c r="R71" s="236"/>
      <c r="S71" s="235"/>
      <c r="T71" s="236"/>
      <c r="U71" s="235"/>
      <c r="V71" s="236"/>
      <c r="W71" s="235"/>
      <c r="X71" s="236"/>
      <c r="Y71" s="235"/>
      <c r="Z71" s="236"/>
    </row>
    <row r="72" spans="1:26" x14ac:dyDescent="0.25">
      <c r="A72" s="234"/>
      <c r="B72" s="302" t="s">
        <v>252</v>
      </c>
      <c r="C72" s="235"/>
      <c r="D72" s="236"/>
      <c r="E72" s="235"/>
      <c r="F72" s="236"/>
      <c r="G72" s="235"/>
      <c r="H72" s="236"/>
      <c r="I72" s="235"/>
      <c r="J72" s="236"/>
      <c r="K72" s="235"/>
      <c r="L72" s="236"/>
      <c r="M72" s="235"/>
      <c r="N72" s="236"/>
      <c r="O72" s="235"/>
      <c r="P72" s="236"/>
      <c r="Q72" s="235"/>
      <c r="R72" s="236"/>
      <c r="S72" s="235"/>
      <c r="T72" s="236"/>
      <c r="U72" s="235"/>
      <c r="V72" s="236"/>
      <c r="W72" s="235"/>
      <c r="X72" s="236"/>
      <c r="Y72" s="235"/>
      <c r="Z72" s="236"/>
    </row>
    <row r="73" spans="1:26" x14ac:dyDescent="0.25">
      <c r="A73" s="234"/>
      <c r="B73" s="302" t="s">
        <v>253</v>
      </c>
      <c r="C73" s="235"/>
      <c r="D73" s="236"/>
      <c r="E73" s="235"/>
      <c r="F73" s="236"/>
      <c r="G73" s="235"/>
      <c r="H73" s="236"/>
      <c r="I73" s="235"/>
      <c r="J73" s="236"/>
      <c r="K73" s="235"/>
      <c r="L73" s="236"/>
      <c r="M73" s="235"/>
      <c r="N73" s="236"/>
      <c r="O73" s="235"/>
      <c r="P73" s="236"/>
      <c r="Q73" s="235"/>
      <c r="R73" s="236"/>
      <c r="S73" s="235"/>
      <c r="T73" s="236"/>
      <c r="U73" s="235"/>
      <c r="V73" s="236"/>
      <c r="W73" s="235"/>
      <c r="X73" s="236"/>
      <c r="Y73" s="235"/>
      <c r="Z73" s="236"/>
    </row>
    <row r="74" spans="1:26" x14ac:dyDescent="0.25">
      <c r="A74" s="234"/>
      <c r="B74" s="302" t="s">
        <v>254</v>
      </c>
      <c r="C74" s="235"/>
      <c r="D74" s="236"/>
      <c r="E74" s="235"/>
      <c r="F74" s="236"/>
      <c r="G74" s="235"/>
      <c r="H74" s="236"/>
      <c r="I74" s="235"/>
      <c r="J74" s="236"/>
      <c r="K74" s="235"/>
      <c r="L74" s="236"/>
      <c r="M74" s="235"/>
      <c r="N74" s="236"/>
      <c r="O74" s="235"/>
      <c r="P74" s="236"/>
      <c r="Q74" s="235"/>
      <c r="R74" s="236"/>
      <c r="S74" s="235"/>
      <c r="T74" s="236"/>
      <c r="U74" s="235"/>
      <c r="V74" s="236"/>
      <c r="W74" s="235"/>
      <c r="X74" s="236"/>
      <c r="Y74" s="235"/>
      <c r="Z74" s="236"/>
    </row>
    <row r="75" spans="1:26" ht="13.8" thickBot="1" x14ac:dyDescent="0.3">
      <c r="A75" s="234"/>
      <c r="B75" s="303" t="s">
        <v>255</v>
      </c>
      <c r="C75" s="239"/>
      <c r="D75" s="240"/>
      <c r="E75" s="239"/>
      <c r="F75" s="240"/>
      <c r="G75" s="239"/>
      <c r="H75" s="240"/>
      <c r="I75" s="239"/>
      <c r="J75" s="240"/>
      <c r="K75" s="239"/>
      <c r="L75" s="240"/>
      <c r="M75" s="239"/>
      <c r="N75" s="240"/>
      <c r="O75" s="239"/>
      <c r="P75" s="240"/>
      <c r="Q75" s="239"/>
      <c r="R75" s="240"/>
      <c r="S75" s="239"/>
      <c r="T75" s="240"/>
      <c r="U75" s="239"/>
      <c r="V75" s="240"/>
      <c r="W75" s="239"/>
      <c r="X75" s="240"/>
      <c r="Y75" s="239"/>
      <c r="Z75" s="240"/>
    </row>
    <row r="76" spans="1:26" x14ac:dyDescent="0.25">
      <c r="A76" s="481"/>
      <c r="B76" s="302" t="s">
        <v>325</v>
      </c>
      <c r="C76" s="235"/>
      <c r="D76" s="236"/>
      <c r="E76" s="235"/>
      <c r="F76" s="236"/>
      <c r="G76" s="235"/>
      <c r="H76" s="236"/>
      <c r="I76" s="235"/>
      <c r="J76" s="236"/>
      <c r="K76" s="235"/>
      <c r="L76" s="236"/>
      <c r="M76" s="235"/>
      <c r="N76" s="236"/>
      <c r="O76" s="235"/>
      <c r="P76" s="236"/>
      <c r="Q76" s="235"/>
      <c r="R76" s="236"/>
      <c r="S76" s="235"/>
      <c r="T76" s="236"/>
      <c r="U76" s="235"/>
      <c r="V76" s="236"/>
      <c r="W76" s="235"/>
      <c r="X76" s="236"/>
      <c r="Y76" s="235"/>
      <c r="Z76" s="236"/>
    </row>
    <row r="77" spans="1:26" x14ac:dyDescent="0.25">
      <c r="A77" s="234"/>
      <c r="B77" s="302" t="s">
        <v>326</v>
      </c>
      <c r="C77" s="235"/>
      <c r="D77" s="236"/>
      <c r="E77" s="235"/>
      <c r="F77" s="236"/>
      <c r="G77" s="235"/>
      <c r="H77" s="236"/>
      <c r="I77" s="235"/>
      <c r="J77" s="236"/>
      <c r="K77" s="235"/>
      <c r="L77" s="236"/>
      <c r="M77" s="235"/>
      <c r="N77" s="236"/>
      <c r="O77" s="235"/>
      <c r="P77" s="236"/>
      <c r="Q77" s="235"/>
      <c r="R77" s="236"/>
      <c r="S77" s="235"/>
      <c r="T77" s="236"/>
      <c r="U77" s="235"/>
      <c r="V77" s="236"/>
      <c r="W77" s="235"/>
      <c r="X77" s="236"/>
      <c r="Y77" s="235"/>
      <c r="Z77" s="236"/>
    </row>
    <row r="78" spans="1:26" x14ac:dyDescent="0.25">
      <c r="A78" s="234"/>
      <c r="B78" s="302" t="s">
        <v>327</v>
      </c>
      <c r="C78" s="235"/>
      <c r="D78" s="236"/>
      <c r="E78" s="235"/>
      <c r="F78" s="236"/>
      <c r="G78" s="235"/>
      <c r="H78" s="236"/>
      <c r="I78" s="235"/>
      <c r="J78" s="236"/>
      <c r="K78" s="235"/>
      <c r="L78" s="236"/>
      <c r="M78" s="235"/>
      <c r="N78" s="236"/>
      <c r="O78" s="235"/>
      <c r="P78" s="236"/>
      <c r="Q78" s="235"/>
      <c r="R78" s="236"/>
      <c r="S78" s="235"/>
      <c r="T78" s="236"/>
      <c r="U78" s="235"/>
      <c r="V78" s="236"/>
      <c r="W78" s="235"/>
      <c r="X78" s="236"/>
      <c r="Y78" s="235"/>
      <c r="Z78" s="236"/>
    </row>
    <row r="79" spans="1:26" x14ac:dyDescent="0.25">
      <c r="A79" s="234"/>
      <c r="B79" s="302" t="s">
        <v>328</v>
      </c>
      <c r="C79" s="235"/>
      <c r="D79" s="236"/>
      <c r="E79" s="235"/>
      <c r="F79" s="236"/>
      <c r="G79" s="235"/>
      <c r="H79" s="236"/>
      <c r="I79" s="235"/>
      <c r="J79" s="236"/>
      <c r="K79" s="235"/>
      <c r="L79" s="236"/>
      <c r="M79" s="235"/>
      <c r="N79" s="236"/>
      <c r="O79" s="235"/>
      <c r="P79" s="236"/>
      <c r="Q79" s="235"/>
      <c r="R79" s="236"/>
      <c r="S79" s="235"/>
      <c r="T79" s="236"/>
      <c r="U79" s="235"/>
      <c r="V79" s="236"/>
      <c r="W79" s="235"/>
      <c r="X79" s="236"/>
      <c r="Y79" s="235"/>
      <c r="Z79" s="236"/>
    </row>
    <row r="80" spans="1:26" ht="13.8" thickBot="1" x14ac:dyDescent="0.3">
      <c r="A80" s="374"/>
      <c r="B80" s="303" t="s">
        <v>329</v>
      </c>
      <c r="C80" s="241"/>
      <c r="D80" s="242"/>
      <c r="E80" s="241"/>
      <c r="F80" s="242"/>
      <c r="G80" s="241"/>
      <c r="H80" s="242"/>
      <c r="I80" s="241"/>
      <c r="J80" s="242"/>
      <c r="K80" s="241"/>
      <c r="L80" s="242"/>
      <c r="M80" s="241"/>
      <c r="N80" s="242"/>
      <c r="O80" s="241"/>
      <c r="P80" s="242"/>
      <c r="Q80" s="241"/>
      <c r="R80" s="242"/>
      <c r="S80" s="241"/>
      <c r="T80" s="242"/>
      <c r="U80" s="241"/>
      <c r="V80" s="242"/>
      <c r="W80" s="241"/>
      <c r="X80" s="242"/>
      <c r="Y80" s="241"/>
      <c r="Z80" s="242"/>
    </row>
    <row r="81" spans="1:26" ht="13.8" thickBot="1" x14ac:dyDescent="0.3">
      <c r="A81" s="305"/>
      <c r="B81" s="306" t="s">
        <v>256</v>
      </c>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row>
    <row r="82" spans="1:26" s="63" customFormat="1" ht="16.2" thickBot="1" x14ac:dyDescent="0.25">
      <c r="A82" s="294">
        <v>2016</v>
      </c>
      <c r="B82" s="589" t="s">
        <v>219</v>
      </c>
      <c r="C82" s="590"/>
      <c r="D82" s="590"/>
      <c r="E82" s="590"/>
      <c r="F82" s="590"/>
      <c r="G82" s="590"/>
      <c r="H82" s="590"/>
      <c r="I82" s="590"/>
      <c r="J82" s="590"/>
      <c r="K82" s="590"/>
      <c r="L82" s="590"/>
      <c r="M82" s="590"/>
      <c r="N82" s="590"/>
      <c r="O82" s="590"/>
      <c r="P82" s="590"/>
      <c r="Q82" s="590"/>
      <c r="R82" s="590"/>
      <c r="S82" s="590"/>
      <c r="T82" s="590"/>
      <c r="U82" s="590"/>
      <c r="V82" s="590"/>
      <c r="W82" s="590"/>
      <c r="X82" s="590"/>
      <c r="Y82" s="590"/>
      <c r="Z82" s="591"/>
    </row>
    <row r="83" spans="1:26" ht="13.8" thickBot="1" x14ac:dyDescent="0.3">
      <c r="A83" s="295"/>
      <c r="B83" s="229"/>
      <c r="C83" s="592" t="s">
        <v>220</v>
      </c>
      <c r="D83" s="593"/>
      <c r="E83" s="592" t="s">
        <v>221</v>
      </c>
      <c r="F83" s="593"/>
      <c r="G83" s="592" t="s">
        <v>222</v>
      </c>
      <c r="H83" s="593"/>
      <c r="I83" s="592" t="s">
        <v>223</v>
      </c>
      <c r="J83" s="593"/>
      <c r="K83" s="592" t="s">
        <v>224</v>
      </c>
      <c r="L83" s="593"/>
      <c r="M83" s="592" t="s">
        <v>225</v>
      </c>
      <c r="N83" s="593"/>
      <c r="O83" s="592" t="s">
        <v>226</v>
      </c>
      <c r="P83" s="593"/>
      <c r="Q83" s="592" t="s">
        <v>227</v>
      </c>
      <c r="R83" s="593"/>
      <c r="S83" s="592" t="s">
        <v>228</v>
      </c>
      <c r="T83" s="593"/>
      <c r="U83" s="592" t="s">
        <v>229</v>
      </c>
      <c r="V83" s="593"/>
      <c r="W83" s="592" t="s">
        <v>230</v>
      </c>
      <c r="X83" s="593"/>
      <c r="Y83" s="592" t="s">
        <v>231</v>
      </c>
      <c r="Z83" s="594"/>
    </row>
    <row r="84" spans="1:26" s="292" customFormat="1" ht="27" thickBot="1" x14ac:dyDescent="0.25">
      <c r="A84" s="296" t="s">
        <v>232</v>
      </c>
      <c r="B84" s="297" t="s">
        <v>297</v>
      </c>
      <c r="C84" s="298" t="s">
        <v>233</v>
      </c>
      <c r="D84" s="299" t="s">
        <v>234</v>
      </c>
      <c r="E84" s="298" t="s">
        <v>233</v>
      </c>
      <c r="F84" s="299" t="s">
        <v>234</v>
      </c>
      <c r="G84" s="298" t="s">
        <v>233</v>
      </c>
      <c r="H84" s="299" t="s">
        <v>234</v>
      </c>
      <c r="I84" s="298" t="s">
        <v>233</v>
      </c>
      <c r="J84" s="299" t="s">
        <v>234</v>
      </c>
      <c r="K84" s="298" t="s">
        <v>233</v>
      </c>
      <c r="L84" s="299" t="s">
        <v>234</v>
      </c>
      <c r="M84" s="298" t="s">
        <v>233</v>
      </c>
      <c r="N84" s="299" t="s">
        <v>234</v>
      </c>
      <c r="O84" s="298" t="s">
        <v>233</v>
      </c>
      <c r="P84" s="299" t="s">
        <v>234</v>
      </c>
      <c r="Q84" s="298" t="s">
        <v>233</v>
      </c>
      <c r="R84" s="299" t="s">
        <v>234</v>
      </c>
      <c r="S84" s="298" t="s">
        <v>233</v>
      </c>
      <c r="T84" s="299" t="s">
        <v>234</v>
      </c>
      <c r="U84" s="298" t="s">
        <v>233</v>
      </c>
      <c r="V84" s="299" t="s">
        <v>234</v>
      </c>
      <c r="W84" s="298" t="s">
        <v>233</v>
      </c>
      <c r="X84" s="299" t="s">
        <v>234</v>
      </c>
      <c r="Y84" s="298" t="s">
        <v>233</v>
      </c>
      <c r="Z84" s="299" t="s">
        <v>234</v>
      </c>
    </row>
    <row r="85" spans="1:26" x14ac:dyDescent="0.25">
      <c r="A85" s="480"/>
      <c r="B85" s="300" t="s">
        <v>337</v>
      </c>
      <c r="C85" s="230"/>
      <c r="D85" s="231"/>
      <c r="E85" s="230"/>
      <c r="F85" s="231"/>
      <c r="G85" s="230"/>
      <c r="H85" s="231"/>
      <c r="I85" s="230"/>
      <c r="J85" s="231"/>
      <c r="K85" s="230"/>
      <c r="L85" s="231"/>
      <c r="M85" s="230"/>
      <c r="N85" s="231"/>
      <c r="O85" s="230"/>
      <c r="P85" s="231"/>
      <c r="Q85" s="230"/>
      <c r="R85" s="231"/>
      <c r="S85" s="230"/>
      <c r="T85" s="231"/>
      <c r="U85" s="230"/>
      <c r="V85" s="231"/>
      <c r="W85" s="230"/>
      <c r="X85" s="231"/>
      <c r="Y85" s="230"/>
      <c r="Z85" s="231"/>
    </row>
    <row r="86" spans="1:26" x14ac:dyDescent="0.25">
      <c r="A86" s="301"/>
      <c r="B86" s="302" t="s">
        <v>298</v>
      </c>
      <c r="C86" s="232"/>
      <c r="D86" s="233"/>
      <c r="E86" s="232"/>
      <c r="F86" s="233"/>
      <c r="G86" s="232"/>
      <c r="H86" s="233"/>
      <c r="I86" s="232"/>
      <c r="J86" s="233"/>
      <c r="K86" s="232"/>
      <c r="L86" s="233"/>
      <c r="M86" s="232"/>
      <c r="N86" s="233"/>
      <c r="O86" s="232"/>
      <c r="P86" s="233"/>
      <c r="Q86" s="232"/>
      <c r="R86" s="233"/>
      <c r="S86" s="232"/>
      <c r="T86" s="233"/>
      <c r="U86" s="232"/>
      <c r="V86" s="233"/>
      <c r="W86" s="232"/>
      <c r="X86" s="233"/>
      <c r="Y86" s="232"/>
      <c r="Z86" s="233"/>
    </row>
    <row r="87" spans="1:26" x14ac:dyDescent="0.25">
      <c r="A87" s="301"/>
      <c r="B87" s="302" t="s">
        <v>336</v>
      </c>
      <c r="C87" s="232"/>
      <c r="D87" s="233"/>
      <c r="E87" s="232"/>
      <c r="F87" s="233"/>
      <c r="G87" s="232"/>
      <c r="H87" s="233"/>
      <c r="I87" s="232"/>
      <c r="J87" s="233"/>
      <c r="K87" s="232"/>
      <c r="L87" s="233"/>
      <c r="M87" s="232"/>
      <c r="N87" s="233"/>
      <c r="O87" s="232"/>
      <c r="P87" s="233"/>
      <c r="Q87" s="232"/>
      <c r="R87" s="233"/>
      <c r="S87" s="232"/>
      <c r="T87" s="233"/>
      <c r="U87" s="232"/>
      <c r="V87" s="233"/>
      <c r="W87" s="232"/>
      <c r="X87" s="233"/>
      <c r="Y87" s="232"/>
      <c r="Z87" s="233"/>
    </row>
    <row r="88" spans="1:26" x14ac:dyDescent="0.25">
      <c r="A88" s="301"/>
      <c r="B88" s="302" t="s">
        <v>335</v>
      </c>
      <c r="C88" s="232"/>
      <c r="D88" s="233"/>
      <c r="E88" s="232"/>
      <c r="F88" s="233"/>
      <c r="G88" s="232"/>
      <c r="H88" s="233"/>
      <c r="I88" s="232"/>
      <c r="J88" s="233"/>
      <c r="K88" s="232"/>
      <c r="L88" s="233"/>
      <c r="M88" s="232"/>
      <c r="N88" s="233"/>
      <c r="O88" s="232"/>
      <c r="P88" s="233"/>
      <c r="Q88" s="232"/>
      <c r="R88" s="233"/>
      <c r="S88" s="232"/>
      <c r="T88" s="233"/>
      <c r="U88" s="232"/>
      <c r="V88" s="233"/>
      <c r="W88" s="232"/>
      <c r="X88" s="233"/>
      <c r="Y88" s="232"/>
      <c r="Z88" s="233"/>
    </row>
    <row r="89" spans="1:26" x14ac:dyDescent="0.25">
      <c r="A89" s="301"/>
      <c r="B89" s="302" t="s">
        <v>334</v>
      </c>
      <c r="C89" s="232"/>
      <c r="D89" s="233"/>
      <c r="E89" s="232"/>
      <c r="F89" s="233"/>
      <c r="G89" s="232"/>
      <c r="H89" s="233"/>
      <c r="I89" s="232"/>
      <c r="J89" s="233"/>
      <c r="K89" s="232"/>
      <c r="L89" s="233"/>
      <c r="M89" s="232"/>
      <c r="N89" s="233"/>
      <c r="O89" s="232"/>
      <c r="P89" s="233"/>
      <c r="Q89" s="232"/>
      <c r="R89" s="233"/>
      <c r="S89" s="232"/>
      <c r="T89" s="233"/>
      <c r="U89" s="232"/>
      <c r="V89" s="233"/>
      <c r="W89" s="232"/>
      <c r="X89" s="233"/>
      <c r="Y89" s="232"/>
      <c r="Z89" s="233"/>
    </row>
    <row r="90" spans="1:26" x14ac:dyDescent="0.25">
      <c r="A90" s="234"/>
      <c r="B90" s="302" t="s">
        <v>333</v>
      </c>
      <c r="C90" s="235"/>
      <c r="D90" s="236"/>
      <c r="E90" s="235"/>
      <c r="F90" s="236"/>
      <c r="G90" s="235"/>
      <c r="H90" s="236"/>
      <c r="I90" s="235"/>
      <c r="J90" s="236"/>
      <c r="K90" s="235"/>
      <c r="L90" s="236"/>
      <c r="M90" s="235"/>
      <c r="N90" s="236"/>
      <c r="O90" s="235"/>
      <c r="P90" s="236"/>
      <c r="Q90" s="235"/>
      <c r="R90" s="236"/>
      <c r="S90" s="235"/>
      <c r="T90" s="236"/>
      <c r="U90" s="235"/>
      <c r="V90" s="236"/>
      <c r="W90" s="235"/>
      <c r="X90" s="236"/>
      <c r="Y90" s="235"/>
      <c r="Z90" s="236"/>
    </row>
    <row r="91" spans="1:26" x14ac:dyDescent="0.25">
      <c r="A91" s="234"/>
      <c r="B91" s="302" t="s">
        <v>332</v>
      </c>
      <c r="C91" s="235"/>
      <c r="D91" s="236"/>
      <c r="E91" s="235"/>
      <c r="F91" s="236"/>
      <c r="G91" s="235"/>
      <c r="H91" s="236"/>
      <c r="I91" s="235"/>
      <c r="J91" s="236"/>
      <c r="K91" s="235"/>
      <c r="L91" s="236"/>
      <c r="M91" s="235"/>
      <c r="N91" s="236"/>
      <c r="O91" s="235"/>
      <c r="P91" s="236"/>
      <c r="Q91" s="235"/>
      <c r="R91" s="236"/>
      <c r="S91" s="235"/>
      <c r="T91" s="236"/>
      <c r="U91" s="235"/>
      <c r="V91" s="236"/>
      <c r="W91" s="235"/>
      <c r="X91" s="236"/>
      <c r="Y91" s="235"/>
      <c r="Z91" s="236"/>
    </row>
    <row r="92" spans="1:26" x14ac:dyDescent="0.25">
      <c r="A92" s="234"/>
      <c r="B92" s="302" t="s">
        <v>331</v>
      </c>
      <c r="C92" s="235"/>
      <c r="D92" s="236"/>
      <c r="E92" s="235"/>
      <c r="F92" s="236"/>
      <c r="G92" s="235"/>
      <c r="H92" s="236"/>
      <c r="I92" s="235"/>
      <c r="J92" s="236"/>
      <c r="K92" s="235"/>
      <c r="L92" s="236"/>
      <c r="M92" s="235"/>
      <c r="N92" s="236"/>
      <c r="O92" s="235"/>
      <c r="P92" s="236"/>
      <c r="Q92" s="235"/>
      <c r="R92" s="236"/>
      <c r="S92" s="235"/>
      <c r="T92" s="236"/>
      <c r="U92" s="235"/>
      <c r="V92" s="236"/>
      <c r="W92" s="235"/>
      <c r="X92" s="236"/>
      <c r="Y92" s="235"/>
      <c r="Z92" s="236"/>
    </row>
    <row r="93" spans="1:26" x14ac:dyDescent="0.25">
      <c r="A93" s="234"/>
      <c r="B93" s="302" t="s">
        <v>330</v>
      </c>
      <c r="C93" s="235"/>
      <c r="D93" s="236"/>
      <c r="E93" s="235"/>
      <c r="F93" s="236"/>
      <c r="G93" s="235"/>
      <c r="H93" s="236"/>
      <c r="I93" s="235"/>
      <c r="J93" s="236"/>
      <c r="K93" s="235"/>
      <c r="L93" s="236"/>
      <c r="M93" s="235"/>
      <c r="N93" s="236"/>
      <c r="O93" s="235"/>
      <c r="P93" s="236"/>
      <c r="Q93" s="235"/>
      <c r="R93" s="236"/>
      <c r="S93" s="235"/>
      <c r="T93" s="236"/>
      <c r="U93" s="235"/>
      <c r="V93" s="236"/>
      <c r="W93" s="235"/>
      <c r="X93" s="236"/>
      <c r="Y93" s="235"/>
      <c r="Z93" s="236"/>
    </row>
    <row r="94" spans="1:26" ht="13.8" thickBot="1" x14ac:dyDescent="0.3">
      <c r="A94" s="234"/>
      <c r="B94" s="303" t="s">
        <v>235</v>
      </c>
      <c r="C94" s="237"/>
      <c r="D94" s="238"/>
      <c r="E94" s="237"/>
      <c r="F94" s="238"/>
      <c r="G94" s="237"/>
      <c r="H94" s="238"/>
      <c r="I94" s="237"/>
      <c r="J94" s="238"/>
      <c r="K94" s="237"/>
      <c r="L94" s="238"/>
      <c r="M94" s="237"/>
      <c r="N94" s="238"/>
      <c r="O94" s="237"/>
      <c r="P94" s="238"/>
      <c r="Q94" s="237"/>
      <c r="R94" s="238"/>
      <c r="S94" s="237"/>
      <c r="T94" s="238"/>
      <c r="U94" s="237"/>
      <c r="V94" s="238"/>
      <c r="W94" s="237"/>
      <c r="X94" s="238"/>
      <c r="Y94" s="237"/>
      <c r="Z94" s="238"/>
    </row>
    <row r="95" spans="1:26" x14ac:dyDescent="0.25">
      <c r="A95" s="481"/>
      <c r="B95" s="304" t="s">
        <v>236</v>
      </c>
      <c r="C95" s="230"/>
      <c r="D95" s="231"/>
      <c r="E95" s="230"/>
      <c r="F95" s="231"/>
      <c r="G95" s="230"/>
      <c r="H95" s="231"/>
      <c r="I95" s="230"/>
      <c r="J95" s="231"/>
      <c r="K95" s="230"/>
      <c r="L95" s="231"/>
      <c r="M95" s="230"/>
      <c r="N95" s="231"/>
      <c r="O95" s="230"/>
      <c r="P95" s="231"/>
      <c r="Q95" s="230"/>
      <c r="R95" s="231"/>
      <c r="S95" s="230"/>
      <c r="T95" s="231"/>
      <c r="U95" s="230"/>
      <c r="V95" s="231"/>
      <c r="W95" s="230"/>
      <c r="X95" s="231"/>
      <c r="Y95" s="230"/>
      <c r="Z95" s="231"/>
    </row>
    <row r="96" spans="1:26" x14ac:dyDescent="0.25">
      <c r="A96" s="234"/>
      <c r="B96" s="302" t="s">
        <v>237</v>
      </c>
      <c r="C96" s="235"/>
      <c r="D96" s="236"/>
      <c r="E96" s="235"/>
      <c r="F96" s="236"/>
      <c r="G96" s="235"/>
      <c r="H96" s="236"/>
      <c r="I96" s="235"/>
      <c r="J96" s="236"/>
      <c r="K96" s="235"/>
      <c r="L96" s="236"/>
      <c r="M96" s="235"/>
      <c r="N96" s="236"/>
      <c r="O96" s="235"/>
      <c r="P96" s="236"/>
      <c r="Q96" s="235"/>
      <c r="R96" s="236"/>
      <c r="S96" s="235"/>
      <c r="T96" s="236"/>
      <c r="U96" s="235"/>
      <c r="V96" s="236"/>
      <c r="W96" s="235"/>
      <c r="X96" s="236"/>
      <c r="Y96" s="235"/>
      <c r="Z96" s="236"/>
    </row>
    <row r="97" spans="1:26" ht="13.8" thickBot="1" x14ac:dyDescent="0.3">
      <c r="A97" s="234"/>
      <c r="B97" s="303" t="s">
        <v>238</v>
      </c>
      <c r="C97" s="239"/>
      <c r="D97" s="240"/>
      <c r="E97" s="239"/>
      <c r="F97" s="240"/>
      <c r="G97" s="239"/>
      <c r="H97" s="240"/>
      <c r="I97" s="239"/>
      <c r="J97" s="240"/>
      <c r="K97" s="239"/>
      <c r="L97" s="240"/>
      <c r="M97" s="239"/>
      <c r="N97" s="240"/>
      <c r="O97" s="239"/>
      <c r="P97" s="240"/>
      <c r="Q97" s="239"/>
      <c r="R97" s="240"/>
      <c r="S97" s="239"/>
      <c r="T97" s="240"/>
      <c r="U97" s="239"/>
      <c r="V97" s="240"/>
      <c r="W97" s="239"/>
      <c r="X97" s="240"/>
      <c r="Y97" s="239"/>
      <c r="Z97" s="240"/>
    </row>
    <row r="98" spans="1:26" x14ac:dyDescent="0.25">
      <c r="A98" s="481"/>
      <c r="B98" s="304" t="s">
        <v>239</v>
      </c>
      <c r="C98" s="232"/>
      <c r="D98" s="233"/>
      <c r="E98" s="232"/>
      <c r="F98" s="233"/>
      <c r="G98" s="232"/>
      <c r="H98" s="233"/>
      <c r="I98" s="232"/>
      <c r="J98" s="233"/>
      <c r="K98" s="232"/>
      <c r="L98" s="233"/>
      <c r="M98" s="232"/>
      <c r="N98" s="233"/>
      <c r="O98" s="232"/>
      <c r="P98" s="233"/>
      <c r="Q98" s="232"/>
      <c r="R98" s="233"/>
      <c r="S98" s="232"/>
      <c r="T98" s="233"/>
      <c r="U98" s="232"/>
      <c r="V98" s="233"/>
      <c r="W98" s="232"/>
      <c r="X98" s="233"/>
      <c r="Y98" s="232"/>
      <c r="Z98" s="233"/>
    </row>
    <row r="99" spans="1:26" x14ac:dyDescent="0.25">
      <c r="A99" s="234"/>
      <c r="B99" s="302" t="s">
        <v>240</v>
      </c>
      <c r="C99" s="235"/>
      <c r="D99" s="236"/>
      <c r="E99" s="235"/>
      <c r="F99" s="236"/>
      <c r="G99" s="235"/>
      <c r="H99" s="236"/>
      <c r="I99" s="235"/>
      <c r="J99" s="236"/>
      <c r="K99" s="235"/>
      <c r="L99" s="236"/>
      <c r="M99" s="235"/>
      <c r="N99" s="236"/>
      <c r="O99" s="235"/>
      <c r="P99" s="236"/>
      <c r="Q99" s="235"/>
      <c r="R99" s="236"/>
      <c r="S99" s="235"/>
      <c r="T99" s="236"/>
      <c r="U99" s="235"/>
      <c r="V99" s="236"/>
      <c r="W99" s="235"/>
      <c r="X99" s="236"/>
      <c r="Y99" s="235"/>
      <c r="Z99" s="236"/>
    </row>
    <row r="100" spans="1:26" x14ac:dyDescent="0.25">
      <c r="A100" s="234"/>
      <c r="B100" s="302" t="s">
        <v>241</v>
      </c>
      <c r="C100" s="235"/>
      <c r="D100" s="236"/>
      <c r="E100" s="235"/>
      <c r="F100" s="236"/>
      <c r="G100" s="235"/>
      <c r="H100" s="236"/>
      <c r="I100" s="235"/>
      <c r="J100" s="236"/>
      <c r="K100" s="235"/>
      <c r="L100" s="236"/>
      <c r="M100" s="235"/>
      <c r="N100" s="236"/>
      <c r="O100" s="235"/>
      <c r="P100" s="236"/>
      <c r="Q100" s="235"/>
      <c r="R100" s="236"/>
      <c r="S100" s="235"/>
      <c r="T100" s="236"/>
      <c r="U100" s="235"/>
      <c r="V100" s="236"/>
      <c r="W100" s="235"/>
      <c r="X100" s="236"/>
      <c r="Y100" s="235"/>
      <c r="Z100" s="236"/>
    </row>
    <row r="101" spans="1:26" x14ac:dyDescent="0.25">
      <c r="A101" s="234"/>
      <c r="B101" s="302" t="s">
        <v>242</v>
      </c>
      <c r="C101" s="235"/>
      <c r="D101" s="236"/>
      <c r="E101" s="235"/>
      <c r="F101" s="236"/>
      <c r="G101" s="235"/>
      <c r="H101" s="236"/>
      <c r="I101" s="235"/>
      <c r="J101" s="236"/>
      <c r="K101" s="235"/>
      <c r="L101" s="236"/>
      <c r="M101" s="235"/>
      <c r="N101" s="236"/>
      <c r="O101" s="235"/>
      <c r="P101" s="236"/>
      <c r="Q101" s="235"/>
      <c r="R101" s="236"/>
      <c r="S101" s="235"/>
      <c r="T101" s="236"/>
      <c r="U101" s="235"/>
      <c r="V101" s="236"/>
      <c r="W101" s="235"/>
      <c r="X101" s="236"/>
      <c r="Y101" s="235"/>
      <c r="Z101" s="236"/>
    </row>
    <row r="102" spans="1:26" x14ac:dyDescent="0.25">
      <c r="A102" s="234"/>
      <c r="B102" s="302" t="s">
        <v>243</v>
      </c>
      <c r="C102" s="235"/>
      <c r="D102" s="236"/>
      <c r="E102" s="235"/>
      <c r="F102" s="236"/>
      <c r="G102" s="235"/>
      <c r="H102" s="236"/>
      <c r="I102" s="235"/>
      <c r="J102" s="236"/>
      <c r="K102" s="235"/>
      <c r="L102" s="236"/>
      <c r="M102" s="235"/>
      <c r="N102" s="236"/>
      <c r="O102" s="235"/>
      <c r="P102" s="236"/>
      <c r="Q102" s="235"/>
      <c r="R102" s="236"/>
      <c r="S102" s="235"/>
      <c r="T102" s="236"/>
      <c r="U102" s="235"/>
      <c r="V102" s="236"/>
      <c r="W102" s="235"/>
      <c r="X102" s="236"/>
      <c r="Y102" s="235"/>
      <c r="Z102" s="236"/>
    </row>
    <row r="103" spans="1:26" x14ac:dyDescent="0.25">
      <c r="A103" s="234"/>
      <c r="B103" s="302" t="s">
        <v>244</v>
      </c>
      <c r="C103" s="235"/>
      <c r="D103" s="236"/>
      <c r="E103" s="235"/>
      <c r="F103" s="236"/>
      <c r="G103" s="235"/>
      <c r="H103" s="236"/>
      <c r="I103" s="235"/>
      <c r="J103" s="236"/>
      <c r="K103" s="235"/>
      <c r="L103" s="236"/>
      <c r="M103" s="235"/>
      <c r="N103" s="236"/>
      <c r="O103" s="235"/>
      <c r="P103" s="236"/>
      <c r="Q103" s="235"/>
      <c r="R103" s="236"/>
      <c r="S103" s="235"/>
      <c r="T103" s="236"/>
      <c r="U103" s="235"/>
      <c r="V103" s="236"/>
      <c r="W103" s="235"/>
      <c r="X103" s="236"/>
      <c r="Y103" s="235"/>
      <c r="Z103" s="236"/>
    </row>
    <row r="104" spans="1:26" ht="13.8" thickBot="1" x14ac:dyDescent="0.3">
      <c r="A104" s="234"/>
      <c r="B104" s="303" t="s">
        <v>245</v>
      </c>
      <c r="C104" s="237"/>
      <c r="D104" s="238"/>
      <c r="E104" s="237"/>
      <c r="F104" s="238"/>
      <c r="G104" s="237"/>
      <c r="H104" s="238"/>
      <c r="I104" s="237"/>
      <c r="J104" s="238"/>
      <c r="K104" s="237"/>
      <c r="L104" s="238"/>
      <c r="M104" s="237"/>
      <c r="N104" s="238"/>
      <c r="O104" s="237"/>
      <c r="P104" s="238"/>
      <c r="Q104" s="237"/>
      <c r="R104" s="238"/>
      <c r="S104" s="237"/>
      <c r="T104" s="238"/>
      <c r="U104" s="237"/>
      <c r="V104" s="238"/>
      <c r="W104" s="237"/>
      <c r="X104" s="238"/>
      <c r="Y104" s="237"/>
      <c r="Z104" s="238"/>
    </row>
    <row r="105" spans="1:26" x14ac:dyDescent="0.25">
      <c r="A105" s="481"/>
      <c r="B105" s="304" t="s">
        <v>246</v>
      </c>
      <c r="C105" s="230"/>
      <c r="D105" s="231"/>
      <c r="E105" s="230"/>
      <c r="F105" s="231"/>
      <c r="G105" s="230"/>
      <c r="H105" s="231"/>
      <c r="I105" s="230"/>
      <c r="J105" s="231"/>
      <c r="K105" s="230"/>
      <c r="L105" s="231"/>
      <c r="M105" s="230"/>
      <c r="N105" s="231"/>
      <c r="O105" s="230"/>
      <c r="P105" s="231"/>
      <c r="Q105" s="230"/>
      <c r="R105" s="231"/>
      <c r="S105" s="230"/>
      <c r="T105" s="231"/>
      <c r="U105" s="230"/>
      <c r="V105" s="231"/>
      <c r="W105" s="230"/>
      <c r="X105" s="231"/>
      <c r="Y105" s="230"/>
      <c r="Z105" s="231"/>
    </row>
    <row r="106" spans="1:26" x14ac:dyDescent="0.25">
      <c r="A106" s="234"/>
      <c r="B106" s="302" t="s">
        <v>247</v>
      </c>
      <c r="C106" s="235"/>
      <c r="D106" s="236"/>
      <c r="E106" s="235"/>
      <c r="F106" s="236"/>
      <c r="G106" s="235"/>
      <c r="H106" s="236"/>
      <c r="I106" s="235"/>
      <c r="J106" s="236"/>
      <c r="K106" s="235"/>
      <c r="L106" s="236"/>
      <c r="M106" s="235"/>
      <c r="N106" s="236"/>
      <c r="O106" s="235"/>
      <c r="P106" s="236"/>
      <c r="Q106" s="235"/>
      <c r="R106" s="236"/>
      <c r="S106" s="235"/>
      <c r="T106" s="236"/>
      <c r="U106" s="235"/>
      <c r="V106" s="236"/>
      <c r="W106" s="235"/>
      <c r="X106" s="236"/>
      <c r="Y106" s="235"/>
      <c r="Z106" s="236"/>
    </row>
    <row r="107" spans="1:26" x14ac:dyDescent="0.25">
      <c r="A107" s="234"/>
      <c r="B107" s="302" t="s">
        <v>248</v>
      </c>
      <c r="C107" s="235"/>
      <c r="D107" s="236"/>
      <c r="E107" s="235"/>
      <c r="F107" s="236"/>
      <c r="G107" s="235"/>
      <c r="H107" s="236"/>
      <c r="I107" s="235"/>
      <c r="J107" s="236"/>
      <c r="K107" s="235"/>
      <c r="L107" s="236"/>
      <c r="M107" s="235"/>
      <c r="N107" s="236"/>
      <c r="O107" s="235"/>
      <c r="P107" s="236"/>
      <c r="Q107" s="235"/>
      <c r="R107" s="236"/>
      <c r="S107" s="235"/>
      <c r="T107" s="236"/>
      <c r="U107" s="235"/>
      <c r="V107" s="236"/>
      <c r="W107" s="235"/>
      <c r="X107" s="236"/>
      <c r="Y107" s="235"/>
      <c r="Z107" s="236"/>
    </row>
    <row r="108" spans="1:26" x14ac:dyDescent="0.25">
      <c r="A108" s="234"/>
      <c r="B108" s="302" t="s">
        <v>249</v>
      </c>
      <c r="C108" s="235"/>
      <c r="D108" s="236"/>
      <c r="E108" s="235"/>
      <c r="F108" s="236"/>
      <c r="G108" s="235"/>
      <c r="H108" s="236"/>
      <c r="I108" s="235"/>
      <c r="J108" s="236"/>
      <c r="K108" s="235"/>
      <c r="L108" s="236"/>
      <c r="M108" s="235"/>
      <c r="N108" s="236"/>
      <c r="O108" s="235"/>
      <c r="P108" s="236"/>
      <c r="Q108" s="235"/>
      <c r="R108" s="236"/>
      <c r="S108" s="235"/>
      <c r="T108" s="236"/>
      <c r="U108" s="235"/>
      <c r="V108" s="236"/>
      <c r="W108" s="235"/>
      <c r="X108" s="236"/>
      <c r="Y108" s="235"/>
      <c r="Z108" s="236"/>
    </row>
    <row r="109" spans="1:26" x14ac:dyDescent="0.25">
      <c r="A109" s="234"/>
      <c r="B109" s="302" t="s">
        <v>250</v>
      </c>
      <c r="C109" s="235"/>
      <c r="D109" s="236"/>
      <c r="E109" s="235"/>
      <c r="F109" s="236"/>
      <c r="G109" s="235"/>
      <c r="H109" s="236"/>
      <c r="I109" s="235"/>
      <c r="J109" s="236"/>
      <c r="K109" s="235"/>
      <c r="L109" s="236"/>
      <c r="M109" s="235"/>
      <c r="N109" s="236"/>
      <c r="O109" s="235"/>
      <c r="P109" s="236"/>
      <c r="Q109" s="235"/>
      <c r="R109" s="236"/>
      <c r="S109" s="235"/>
      <c r="T109" s="236"/>
      <c r="U109" s="235"/>
      <c r="V109" s="236"/>
      <c r="W109" s="235"/>
      <c r="X109" s="236"/>
      <c r="Y109" s="235"/>
      <c r="Z109" s="236"/>
    </row>
    <row r="110" spans="1:26" x14ac:dyDescent="0.25">
      <c r="A110" s="234"/>
      <c r="B110" s="302" t="s">
        <v>251</v>
      </c>
      <c r="C110" s="235"/>
      <c r="D110" s="236"/>
      <c r="E110" s="235"/>
      <c r="F110" s="236"/>
      <c r="G110" s="235"/>
      <c r="H110" s="236"/>
      <c r="I110" s="235"/>
      <c r="J110" s="236"/>
      <c r="K110" s="235"/>
      <c r="L110" s="236"/>
      <c r="M110" s="235"/>
      <c r="N110" s="236"/>
      <c r="O110" s="235"/>
      <c r="P110" s="236"/>
      <c r="Q110" s="235"/>
      <c r="R110" s="236"/>
      <c r="S110" s="235"/>
      <c r="T110" s="236"/>
      <c r="U110" s="235"/>
      <c r="V110" s="236"/>
      <c r="W110" s="235"/>
      <c r="X110" s="236"/>
      <c r="Y110" s="235"/>
      <c r="Z110" s="236"/>
    </row>
    <row r="111" spans="1:26" x14ac:dyDescent="0.25">
      <c r="A111" s="234"/>
      <c r="B111" s="302" t="s">
        <v>252</v>
      </c>
      <c r="C111" s="235"/>
      <c r="D111" s="236"/>
      <c r="E111" s="235"/>
      <c r="F111" s="236"/>
      <c r="G111" s="235"/>
      <c r="H111" s="236"/>
      <c r="I111" s="235"/>
      <c r="J111" s="236"/>
      <c r="K111" s="235"/>
      <c r="L111" s="236"/>
      <c r="M111" s="235"/>
      <c r="N111" s="236"/>
      <c r="O111" s="235"/>
      <c r="P111" s="236"/>
      <c r="Q111" s="235"/>
      <c r="R111" s="236"/>
      <c r="S111" s="235"/>
      <c r="T111" s="236"/>
      <c r="U111" s="235"/>
      <c r="V111" s="236"/>
      <c r="W111" s="235"/>
      <c r="X111" s="236"/>
      <c r="Y111" s="235"/>
      <c r="Z111" s="236"/>
    </row>
    <row r="112" spans="1:26" x14ac:dyDescent="0.25">
      <c r="A112" s="234"/>
      <c r="B112" s="302" t="s">
        <v>253</v>
      </c>
      <c r="C112" s="235"/>
      <c r="D112" s="236"/>
      <c r="E112" s="235"/>
      <c r="F112" s="236"/>
      <c r="G112" s="235"/>
      <c r="H112" s="236"/>
      <c r="I112" s="235"/>
      <c r="J112" s="236"/>
      <c r="K112" s="235"/>
      <c r="L112" s="236"/>
      <c r="M112" s="235"/>
      <c r="N112" s="236"/>
      <c r="O112" s="235"/>
      <c r="P112" s="236"/>
      <c r="Q112" s="235"/>
      <c r="R112" s="236"/>
      <c r="S112" s="235"/>
      <c r="T112" s="236"/>
      <c r="U112" s="235"/>
      <c r="V112" s="236"/>
      <c r="W112" s="235"/>
      <c r="X112" s="236"/>
      <c r="Y112" s="235"/>
      <c r="Z112" s="236"/>
    </row>
    <row r="113" spans="1:26" x14ac:dyDescent="0.25">
      <c r="A113" s="234"/>
      <c r="B113" s="302" t="s">
        <v>254</v>
      </c>
      <c r="C113" s="235"/>
      <c r="D113" s="236"/>
      <c r="E113" s="235"/>
      <c r="F113" s="236"/>
      <c r="G113" s="235"/>
      <c r="H113" s="236"/>
      <c r="I113" s="235"/>
      <c r="J113" s="236"/>
      <c r="K113" s="235"/>
      <c r="L113" s="236"/>
      <c r="M113" s="235"/>
      <c r="N113" s="236"/>
      <c r="O113" s="235"/>
      <c r="P113" s="236"/>
      <c r="Q113" s="235"/>
      <c r="R113" s="236"/>
      <c r="S113" s="235"/>
      <c r="T113" s="236"/>
      <c r="U113" s="235"/>
      <c r="V113" s="236"/>
      <c r="W113" s="235"/>
      <c r="X113" s="236"/>
      <c r="Y113" s="235"/>
      <c r="Z113" s="236"/>
    </row>
    <row r="114" spans="1:26" ht="13.8" thickBot="1" x14ac:dyDescent="0.3">
      <c r="A114" s="234"/>
      <c r="B114" s="303" t="s">
        <v>255</v>
      </c>
      <c r="C114" s="239"/>
      <c r="D114" s="240"/>
      <c r="E114" s="239"/>
      <c r="F114" s="240"/>
      <c r="G114" s="239"/>
      <c r="H114" s="240"/>
      <c r="I114" s="239"/>
      <c r="J114" s="240"/>
      <c r="K114" s="239"/>
      <c r="L114" s="240"/>
      <c r="M114" s="239"/>
      <c r="N114" s="240"/>
      <c r="O114" s="239"/>
      <c r="P114" s="240"/>
      <c r="Q114" s="239"/>
      <c r="R114" s="240"/>
      <c r="S114" s="239"/>
      <c r="T114" s="240"/>
      <c r="U114" s="239"/>
      <c r="V114" s="240"/>
      <c r="W114" s="239"/>
      <c r="X114" s="240"/>
      <c r="Y114" s="239"/>
      <c r="Z114" s="240"/>
    </row>
    <row r="115" spans="1:26" x14ac:dyDescent="0.25">
      <c r="A115" s="481"/>
      <c r="B115" s="302" t="s">
        <v>325</v>
      </c>
      <c r="C115" s="235"/>
      <c r="D115" s="236"/>
      <c r="E115" s="235"/>
      <c r="F115" s="236"/>
      <c r="G115" s="235"/>
      <c r="H115" s="236"/>
      <c r="I115" s="235"/>
      <c r="J115" s="236"/>
      <c r="K115" s="235"/>
      <c r="L115" s="236"/>
      <c r="M115" s="235"/>
      <c r="N115" s="236"/>
      <c r="O115" s="235"/>
      <c r="P115" s="236"/>
      <c r="Q115" s="235"/>
      <c r="R115" s="236"/>
      <c r="S115" s="235"/>
      <c r="T115" s="236"/>
      <c r="U115" s="235"/>
      <c r="V115" s="236"/>
      <c r="W115" s="235"/>
      <c r="X115" s="236"/>
      <c r="Y115" s="235"/>
      <c r="Z115" s="236"/>
    </row>
    <row r="116" spans="1:26" x14ac:dyDescent="0.25">
      <c r="A116" s="234"/>
      <c r="B116" s="302" t="s">
        <v>326</v>
      </c>
      <c r="C116" s="235"/>
      <c r="D116" s="236"/>
      <c r="E116" s="235"/>
      <c r="F116" s="236"/>
      <c r="G116" s="235"/>
      <c r="H116" s="236"/>
      <c r="I116" s="235"/>
      <c r="J116" s="236"/>
      <c r="K116" s="235"/>
      <c r="L116" s="236"/>
      <c r="M116" s="235"/>
      <c r="N116" s="236"/>
      <c r="O116" s="235"/>
      <c r="P116" s="236"/>
      <c r="Q116" s="235"/>
      <c r="R116" s="236"/>
      <c r="S116" s="235"/>
      <c r="T116" s="236"/>
      <c r="U116" s="235"/>
      <c r="V116" s="236"/>
      <c r="W116" s="235"/>
      <c r="X116" s="236"/>
      <c r="Y116" s="235"/>
      <c r="Z116" s="236"/>
    </row>
    <row r="117" spans="1:26" x14ac:dyDescent="0.25">
      <c r="A117" s="234"/>
      <c r="B117" s="302" t="s">
        <v>327</v>
      </c>
      <c r="C117" s="235"/>
      <c r="D117" s="236"/>
      <c r="E117" s="235"/>
      <c r="F117" s="236"/>
      <c r="G117" s="235"/>
      <c r="H117" s="236"/>
      <c r="I117" s="235"/>
      <c r="J117" s="236"/>
      <c r="K117" s="235"/>
      <c r="L117" s="236"/>
      <c r="M117" s="235"/>
      <c r="N117" s="236"/>
      <c r="O117" s="235"/>
      <c r="P117" s="236"/>
      <c r="Q117" s="235"/>
      <c r="R117" s="236"/>
      <c r="S117" s="235"/>
      <c r="T117" s="236"/>
      <c r="U117" s="235"/>
      <c r="V117" s="236"/>
      <c r="W117" s="235"/>
      <c r="X117" s="236"/>
      <c r="Y117" s="235"/>
      <c r="Z117" s="236"/>
    </row>
    <row r="118" spans="1:26" x14ac:dyDescent="0.25">
      <c r="A118" s="234"/>
      <c r="B118" s="302" t="s">
        <v>328</v>
      </c>
      <c r="C118" s="235"/>
      <c r="D118" s="236"/>
      <c r="E118" s="235"/>
      <c r="F118" s="236"/>
      <c r="G118" s="235"/>
      <c r="H118" s="236"/>
      <c r="I118" s="235"/>
      <c r="J118" s="236"/>
      <c r="K118" s="235"/>
      <c r="L118" s="236"/>
      <c r="M118" s="235"/>
      <c r="N118" s="236"/>
      <c r="O118" s="235"/>
      <c r="P118" s="236"/>
      <c r="Q118" s="235"/>
      <c r="R118" s="236"/>
      <c r="S118" s="235"/>
      <c r="T118" s="236"/>
      <c r="U118" s="235"/>
      <c r="V118" s="236"/>
      <c r="W118" s="235"/>
      <c r="X118" s="236"/>
      <c r="Y118" s="235"/>
      <c r="Z118" s="236"/>
    </row>
    <row r="119" spans="1:26" ht="13.8" thickBot="1" x14ac:dyDescent="0.3">
      <c r="A119" s="374"/>
      <c r="B119" s="303" t="s">
        <v>329</v>
      </c>
      <c r="C119" s="241"/>
      <c r="D119" s="242"/>
      <c r="E119" s="241"/>
      <c r="F119" s="242"/>
      <c r="G119" s="241"/>
      <c r="H119" s="242"/>
      <c r="I119" s="241"/>
      <c r="J119" s="242"/>
      <c r="K119" s="241"/>
      <c r="L119" s="242"/>
      <c r="M119" s="241"/>
      <c r="N119" s="242"/>
      <c r="O119" s="241"/>
      <c r="P119" s="242"/>
      <c r="Q119" s="241"/>
      <c r="R119" s="242"/>
      <c r="S119" s="241"/>
      <c r="T119" s="242"/>
      <c r="U119" s="241"/>
      <c r="V119" s="242"/>
      <c r="W119" s="241"/>
      <c r="X119" s="242"/>
      <c r="Y119" s="241"/>
      <c r="Z119" s="242"/>
    </row>
    <row r="120" spans="1:26" ht="13.8" thickBot="1" x14ac:dyDescent="0.3">
      <c r="A120" s="301"/>
      <c r="B120" s="306" t="s">
        <v>256</v>
      </c>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s="314" customFormat="1" ht="13.8" thickBot="1" x14ac:dyDescent="0.3">
      <c r="A121" s="310"/>
      <c r="B121" s="311"/>
      <c r="C121" s="312"/>
      <c r="D121" s="313"/>
      <c r="E121" s="312"/>
      <c r="F121" s="313"/>
      <c r="G121" s="312"/>
      <c r="H121" s="313"/>
      <c r="I121" s="312"/>
      <c r="J121" s="313"/>
      <c r="K121" s="312"/>
      <c r="L121" s="313"/>
      <c r="M121" s="312"/>
      <c r="N121" s="313"/>
      <c r="O121" s="312"/>
      <c r="P121" s="313"/>
      <c r="Q121" s="312"/>
      <c r="R121" s="313"/>
      <c r="S121" s="312"/>
      <c r="T121" s="313"/>
      <c r="U121" s="312"/>
      <c r="V121" s="313"/>
      <c r="W121" s="312"/>
      <c r="X121" s="313"/>
      <c r="Y121" s="312"/>
      <c r="Z121" s="313"/>
    </row>
    <row r="122" spans="1:26" s="63" customFormat="1" ht="16.2" thickBot="1" x14ac:dyDescent="0.25">
      <c r="A122" s="294">
        <v>2016</v>
      </c>
      <c r="B122" s="589" t="s">
        <v>257</v>
      </c>
      <c r="C122" s="590"/>
      <c r="D122" s="590"/>
      <c r="E122" s="590"/>
      <c r="F122" s="590"/>
      <c r="G122" s="590"/>
      <c r="H122" s="590"/>
      <c r="I122" s="590"/>
      <c r="J122" s="590"/>
      <c r="K122" s="590"/>
      <c r="L122" s="590"/>
      <c r="M122" s="590"/>
      <c r="N122" s="590"/>
      <c r="O122" s="590"/>
      <c r="P122" s="590"/>
      <c r="Q122" s="590"/>
      <c r="R122" s="590"/>
      <c r="S122" s="590"/>
      <c r="T122" s="590"/>
      <c r="U122" s="590"/>
      <c r="V122" s="590"/>
      <c r="W122" s="590"/>
      <c r="X122" s="590"/>
      <c r="Y122" s="590"/>
      <c r="Z122" s="591"/>
    </row>
    <row r="123" spans="1:26" ht="13.8" thickBot="1" x14ac:dyDescent="0.3">
      <c r="A123" s="295"/>
      <c r="B123" s="315"/>
      <c r="C123" s="592" t="s">
        <v>220</v>
      </c>
      <c r="D123" s="593"/>
      <c r="E123" s="592" t="s">
        <v>221</v>
      </c>
      <c r="F123" s="593"/>
      <c r="G123" s="592" t="s">
        <v>222</v>
      </c>
      <c r="H123" s="593"/>
      <c r="I123" s="592" t="s">
        <v>223</v>
      </c>
      <c r="J123" s="593"/>
      <c r="K123" s="592" t="s">
        <v>224</v>
      </c>
      <c r="L123" s="593"/>
      <c r="M123" s="592" t="s">
        <v>225</v>
      </c>
      <c r="N123" s="593"/>
      <c r="O123" s="592" t="s">
        <v>226</v>
      </c>
      <c r="P123" s="593"/>
      <c r="Q123" s="592" t="s">
        <v>227</v>
      </c>
      <c r="R123" s="593"/>
      <c r="S123" s="592" t="s">
        <v>228</v>
      </c>
      <c r="T123" s="593"/>
      <c r="U123" s="592" t="s">
        <v>229</v>
      </c>
      <c r="V123" s="593"/>
      <c r="W123" s="592" t="s">
        <v>230</v>
      </c>
      <c r="X123" s="593"/>
      <c r="Y123" s="592" t="s">
        <v>231</v>
      </c>
      <c r="Z123" s="594"/>
    </row>
    <row r="124" spans="1:26" s="293" customFormat="1" ht="27" thickBot="1" x14ac:dyDescent="0.3">
      <c r="A124" s="307" t="s">
        <v>232</v>
      </c>
      <c r="B124" s="316" t="s">
        <v>297</v>
      </c>
      <c r="C124" s="308" t="s">
        <v>233</v>
      </c>
      <c r="D124" s="309" t="s">
        <v>234</v>
      </c>
      <c r="E124" s="308" t="s">
        <v>233</v>
      </c>
      <c r="F124" s="309" t="s">
        <v>234</v>
      </c>
      <c r="G124" s="308" t="s">
        <v>233</v>
      </c>
      <c r="H124" s="309" t="s">
        <v>234</v>
      </c>
      <c r="I124" s="308" t="s">
        <v>233</v>
      </c>
      <c r="J124" s="309" t="s">
        <v>234</v>
      </c>
      <c r="K124" s="308" t="s">
        <v>233</v>
      </c>
      <c r="L124" s="309" t="s">
        <v>234</v>
      </c>
      <c r="M124" s="308" t="s">
        <v>233</v>
      </c>
      <c r="N124" s="309" t="s">
        <v>234</v>
      </c>
      <c r="O124" s="308" t="s">
        <v>233</v>
      </c>
      <c r="P124" s="309" t="s">
        <v>234</v>
      </c>
      <c r="Q124" s="308" t="s">
        <v>233</v>
      </c>
      <c r="R124" s="309" t="s">
        <v>234</v>
      </c>
      <c r="S124" s="308" t="s">
        <v>233</v>
      </c>
      <c r="T124" s="309" t="s">
        <v>234</v>
      </c>
      <c r="U124" s="308" t="s">
        <v>233</v>
      </c>
      <c r="V124" s="309" t="s">
        <v>234</v>
      </c>
      <c r="W124" s="308" t="s">
        <v>233</v>
      </c>
      <c r="X124" s="309" t="s">
        <v>234</v>
      </c>
      <c r="Y124" s="308" t="s">
        <v>233</v>
      </c>
      <c r="Z124" s="309" t="s">
        <v>234</v>
      </c>
    </row>
    <row r="125" spans="1:26" x14ac:dyDescent="0.25">
      <c r="A125" s="480"/>
      <c r="B125" s="300" t="s">
        <v>337</v>
      </c>
      <c r="C125" s="230"/>
      <c r="D125" s="231"/>
      <c r="E125" s="230"/>
      <c r="F125" s="231"/>
      <c r="G125" s="230"/>
      <c r="H125" s="231"/>
      <c r="I125" s="230"/>
      <c r="J125" s="231"/>
      <c r="K125" s="230"/>
      <c r="L125" s="231"/>
      <c r="M125" s="230"/>
      <c r="N125" s="231"/>
      <c r="O125" s="230"/>
      <c r="P125" s="231"/>
      <c r="Q125" s="230"/>
      <c r="R125" s="231"/>
      <c r="S125" s="230"/>
      <c r="T125" s="231"/>
      <c r="U125" s="230"/>
      <c r="V125" s="231"/>
      <c r="W125" s="230"/>
      <c r="X125" s="231"/>
      <c r="Y125" s="230"/>
      <c r="Z125" s="231"/>
    </row>
    <row r="126" spans="1:26" x14ac:dyDescent="0.25">
      <c r="A126" s="301"/>
      <c r="B126" s="302" t="s">
        <v>298</v>
      </c>
      <c r="C126" s="232"/>
      <c r="D126" s="233"/>
      <c r="E126" s="232"/>
      <c r="F126" s="233"/>
      <c r="G126" s="232"/>
      <c r="H126" s="233"/>
      <c r="I126" s="232"/>
      <c r="J126" s="233"/>
      <c r="K126" s="232"/>
      <c r="L126" s="233"/>
      <c r="M126" s="232"/>
      <c r="N126" s="233"/>
      <c r="O126" s="232"/>
      <c r="P126" s="233"/>
      <c r="Q126" s="232"/>
      <c r="R126" s="233"/>
      <c r="S126" s="232"/>
      <c r="T126" s="233"/>
      <c r="U126" s="232"/>
      <c r="V126" s="233"/>
      <c r="W126" s="232"/>
      <c r="X126" s="233"/>
      <c r="Y126" s="232"/>
      <c r="Z126" s="233"/>
    </row>
    <row r="127" spans="1:26" x14ac:dyDescent="0.25">
      <c r="A127" s="301"/>
      <c r="B127" s="302" t="s">
        <v>336</v>
      </c>
      <c r="C127" s="232"/>
      <c r="D127" s="233"/>
      <c r="E127" s="232"/>
      <c r="F127" s="233"/>
      <c r="G127" s="232"/>
      <c r="H127" s="233"/>
      <c r="I127" s="232"/>
      <c r="J127" s="233"/>
      <c r="K127" s="232"/>
      <c r="L127" s="233"/>
      <c r="M127" s="232"/>
      <c r="N127" s="233"/>
      <c r="O127" s="232"/>
      <c r="P127" s="233"/>
      <c r="Q127" s="232"/>
      <c r="R127" s="233"/>
      <c r="S127" s="232"/>
      <c r="T127" s="233"/>
      <c r="U127" s="232"/>
      <c r="V127" s="233"/>
      <c r="W127" s="232"/>
      <c r="X127" s="233"/>
      <c r="Y127" s="232"/>
      <c r="Z127" s="233"/>
    </row>
    <row r="128" spans="1:26" x14ac:dyDescent="0.25">
      <c r="A128" s="301"/>
      <c r="B128" s="302" t="s">
        <v>335</v>
      </c>
      <c r="C128" s="232"/>
      <c r="D128" s="233"/>
      <c r="E128" s="232"/>
      <c r="F128" s="233"/>
      <c r="G128" s="232"/>
      <c r="H128" s="233"/>
      <c r="I128" s="232"/>
      <c r="J128" s="233"/>
      <c r="K128" s="232"/>
      <c r="L128" s="233"/>
      <c r="M128" s="232"/>
      <c r="N128" s="233"/>
      <c r="O128" s="232"/>
      <c r="P128" s="233"/>
      <c r="Q128" s="232"/>
      <c r="R128" s="233"/>
      <c r="S128" s="232"/>
      <c r="T128" s="233"/>
      <c r="U128" s="232"/>
      <c r="V128" s="233"/>
      <c r="W128" s="232"/>
      <c r="X128" s="233"/>
      <c r="Y128" s="232"/>
      <c r="Z128" s="233"/>
    </row>
    <row r="129" spans="1:26" x14ac:dyDescent="0.25">
      <c r="A129" s="301"/>
      <c r="B129" s="302" t="s">
        <v>334</v>
      </c>
      <c r="C129" s="232"/>
      <c r="D129" s="233"/>
      <c r="E129" s="232"/>
      <c r="F129" s="233"/>
      <c r="G129" s="232"/>
      <c r="H129" s="233"/>
      <c r="I129" s="232"/>
      <c r="J129" s="233"/>
      <c r="K129" s="232"/>
      <c r="L129" s="233"/>
      <c r="M129" s="232"/>
      <c r="N129" s="233"/>
      <c r="O129" s="232"/>
      <c r="P129" s="233"/>
      <c r="Q129" s="232"/>
      <c r="R129" s="233"/>
      <c r="S129" s="232"/>
      <c r="T129" s="233"/>
      <c r="U129" s="232"/>
      <c r="V129" s="233"/>
      <c r="W129" s="232"/>
      <c r="X129" s="233"/>
      <c r="Y129" s="232"/>
      <c r="Z129" s="233"/>
    </row>
    <row r="130" spans="1:26" x14ac:dyDescent="0.25">
      <c r="A130" s="234"/>
      <c r="B130" s="302" t="s">
        <v>333</v>
      </c>
      <c r="C130" s="235"/>
      <c r="D130" s="236"/>
      <c r="E130" s="235"/>
      <c r="F130" s="236"/>
      <c r="G130" s="235"/>
      <c r="H130" s="236"/>
      <c r="I130" s="235"/>
      <c r="J130" s="236"/>
      <c r="K130" s="235"/>
      <c r="L130" s="236"/>
      <c r="M130" s="235"/>
      <c r="N130" s="236"/>
      <c r="O130" s="235"/>
      <c r="P130" s="236"/>
      <c r="Q130" s="235"/>
      <c r="R130" s="236"/>
      <c r="S130" s="235"/>
      <c r="T130" s="236"/>
      <c r="U130" s="235"/>
      <c r="V130" s="236"/>
      <c r="W130" s="235"/>
      <c r="X130" s="236"/>
      <c r="Y130" s="235"/>
      <c r="Z130" s="236"/>
    </row>
    <row r="131" spans="1:26" x14ac:dyDescent="0.25">
      <c r="A131" s="234"/>
      <c r="B131" s="302" t="s">
        <v>332</v>
      </c>
      <c r="C131" s="235"/>
      <c r="D131" s="236"/>
      <c r="E131" s="235"/>
      <c r="F131" s="236"/>
      <c r="G131" s="235"/>
      <c r="H131" s="236"/>
      <c r="I131" s="235"/>
      <c r="J131" s="236"/>
      <c r="K131" s="235"/>
      <c r="L131" s="236"/>
      <c r="M131" s="235"/>
      <c r="N131" s="236"/>
      <c r="O131" s="235"/>
      <c r="P131" s="236"/>
      <c r="Q131" s="235"/>
      <c r="R131" s="236"/>
      <c r="S131" s="235"/>
      <c r="T131" s="236"/>
      <c r="U131" s="235"/>
      <c r="V131" s="236"/>
      <c r="W131" s="235"/>
      <c r="X131" s="236"/>
      <c r="Y131" s="235"/>
      <c r="Z131" s="236"/>
    </row>
    <row r="132" spans="1:26" x14ac:dyDescent="0.25">
      <c r="A132" s="234"/>
      <c r="B132" s="302" t="s">
        <v>331</v>
      </c>
      <c r="C132" s="235"/>
      <c r="D132" s="236"/>
      <c r="E132" s="235"/>
      <c r="F132" s="236"/>
      <c r="G132" s="235"/>
      <c r="H132" s="236"/>
      <c r="I132" s="235"/>
      <c r="J132" s="236"/>
      <c r="K132" s="235"/>
      <c r="L132" s="236"/>
      <c r="M132" s="235"/>
      <c r="N132" s="236"/>
      <c r="O132" s="235"/>
      <c r="P132" s="236"/>
      <c r="Q132" s="235"/>
      <c r="R132" s="236"/>
      <c r="S132" s="235"/>
      <c r="T132" s="236"/>
      <c r="U132" s="235"/>
      <c r="V132" s="236"/>
      <c r="W132" s="235"/>
      <c r="X132" s="236"/>
      <c r="Y132" s="235"/>
      <c r="Z132" s="236"/>
    </row>
    <row r="133" spans="1:26" x14ac:dyDescent="0.25">
      <c r="A133" s="234"/>
      <c r="B133" s="302" t="s">
        <v>330</v>
      </c>
      <c r="C133" s="235"/>
      <c r="D133" s="236"/>
      <c r="E133" s="235"/>
      <c r="F133" s="236"/>
      <c r="G133" s="235"/>
      <c r="H133" s="236"/>
      <c r="I133" s="235"/>
      <c r="J133" s="236"/>
      <c r="K133" s="235"/>
      <c r="L133" s="236"/>
      <c r="M133" s="235"/>
      <c r="N133" s="236"/>
      <c r="O133" s="235"/>
      <c r="P133" s="236"/>
      <c r="Q133" s="235"/>
      <c r="R133" s="236"/>
      <c r="S133" s="235"/>
      <c r="T133" s="236"/>
      <c r="U133" s="235"/>
      <c r="V133" s="236"/>
      <c r="W133" s="235"/>
      <c r="X133" s="236"/>
      <c r="Y133" s="235"/>
      <c r="Z133" s="236"/>
    </row>
    <row r="134" spans="1:26" ht="13.8" thickBot="1" x14ac:dyDescent="0.3">
      <c r="A134" s="234"/>
      <c r="B134" s="303" t="s">
        <v>235</v>
      </c>
      <c r="C134" s="237"/>
      <c r="D134" s="238"/>
      <c r="E134" s="237"/>
      <c r="F134" s="238"/>
      <c r="G134" s="237"/>
      <c r="H134" s="238"/>
      <c r="I134" s="237"/>
      <c r="J134" s="238"/>
      <c r="K134" s="237"/>
      <c r="L134" s="238"/>
      <c r="M134" s="237"/>
      <c r="N134" s="238"/>
      <c r="O134" s="237"/>
      <c r="P134" s="238"/>
      <c r="Q134" s="237"/>
      <c r="R134" s="238"/>
      <c r="S134" s="237"/>
      <c r="T134" s="238"/>
      <c r="U134" s="237"/>
      <c r="V134" s="238"/>
      <c r="W134" s="237"/>
      <c r="X134" s="238"/>
      <c r="Y134" s="237"/>
      <c r="Z134" s="238"/>
    </row>
    <row r="135" spans="1:26" x14ac:dyDescent="0.25">
      <c r="A135" s="481"/>
      <c r="B135" s="304" t="s">
        <v>236</v>
      </c>
      <c r="C135" s="230"/>
      <c r="D135" s="231"/>
      <c r="E135" s="230"/>
      <c r="F135" s="231"/>
      <c r="G135" s="230"/>
      <c r="H135" s="231"/>
      <c r="I135" s="230"/>
      <c r="J135" s="231"/>
      <c r="K135" s="230"/>
      <c r="L135" s="231"/>
      <c r="M135" s="230"/>
      <c r="N135" s="231"/>
      <c r="O135" s="230"/>
      <c r="P135" s="231"/>
      <c r="Q135" s="230"/>
      <c r="R135" s="231"/>
      <c r="S135" s="230"/>
      <c r="T135" s="231"/>
      <c r="U135" s="230"/>
      <c r="V135" s="231"/>
      <c r="W135" s="230"/>
      <c r="X135" s="231"/>
      <c r="Y135" s="230"/>
      <c r="Z135" s="231"/>
    </row>
    <row r="136" spans="1:26" x14ac:dyDescent="0.25">
      <c r="A136" s="234"/>
      <c r="B136" s="302" t="s">
        <v>237</v>
      </c>
      <c r="C136" s="235"/>
      <c r="D136" s="236"/>
      <c r="E136" s="235"/>
      <c r="F136" s="236"/>
      <c r="G136" s="235"/>
      <c r="H136" s="236"/>
      <c r="I136" s="235"/>
      <c r="J136" s="236"/>
      <c r="K136" s="235"/>
      <c r="L136" s="236"/>
      <c r="M136" s="235"/>
      <c r="N136" s="236"/>
      <c r="O136" s="235"/>
      <c r="P136" s="236"/>
      <c r="Q136" s="235"/>
      <c r="R136" s="236"/>
      <c r="S136" s="235"/>
      <c r="T136" s="236"/>
      <c r="U136" s="235"/>
      <c r="V136" s="236"/>
      <c r="W136" s="235"/>
      <c r="X136" s="236"/>
      <c r="Y136" s="235"/>
      <c r="Z136" s="236"/>
    </row>
    <row r="137" spans="1:26" ht="13.8" thickBot="1" x14ac:dyDescent="0.3">
      <c r="A137" s="234"/>
      <c r="B137" s="303" t="s">
        <v>238</v>
      </c>
      <c r="C137" s="239"/>
      <c r="D137" s="240"/>
      <c r="E137" s="239"/>
      <c r="F137" s="240"/>
      <c r="G137" s="239"/>
      <c r="H137" s="240"/>
      <c r="I137" s="239"/>
      <c r="J137" s="240"/>
      <c r="K137" s="239"/>
      <c r="L137" s="240"/>
      <c r="M137" s="239"/>
      <c r="N137" s="240"/>
      <c r="O137" s="239"/>
      <c r="P137" s="240"/>
      <c r="Q137" s="239"/>
      <c r="R137" s="240"/>
      <c r="S137" s="239"/>
      <c r="T137" s="240"/>
      <c r="U137" s="239"/>
      <c r="V137" s="240"/>
      <c r="W137" s="239"/>
      <c r="X137" s="240"/>
      <c r="Y137" s="239"/>
      <c r="Z137" s="240"/>
    </row>
    <row r="138" spans="1:26" x14ac:dyDescent="0.25">
      <c r="A138" s="481"/>
      <c r="B138" s="304" t="s">
        <v>239</v>
      </c>
      <c r="C138" s="232"/>
      <c r="D138" s="233"/>
      <c r="E138" s="232"/>
      <c r="F138" s="233"/>
      <c r="G138" s="232"/>
      <c r="H138" s="233"/>
      <c r="I138" s="232"/>
      <c r="J138" s="233"/>
      <c r="K138" s="232"/>
      <c r="L138" s="233"/>
      <c r="M138" s="232"/>
      <c r="N138" s="233"/>
      <c r="O138" s="232"/>
      <c r="P138" s="233"/>
      <c r="Q138" s="232"/>
      <c r="R138" s="233"/>
      <c r="S138" s="232"/>
      <c r="T138" s="233"/>
      <c r="U138" s="232"/>
      <c r="V138" s="233"/>
      <c r="W138" s="232"/>
      <c r="X138" s="233"/>
      <c r="Y138" s="232"/>
      <c r="Z138" s="233"/>
    </row>
    <row r="139" spans="1:26" x14ac:dyDescent="0.25">
      <c r="A139" s="234"/>
      <c r="B139" s="302" t="s">
        <v>240</v>
      </c>
      <c r="C139" s="235"/>
      <c r="D139" s="236"/>
      <c r="E139" s="235"/>
      <c r="F139" s="236"/>
      <c r="G139" s="235"/>
      <c r="H139" s="236"/>
      <c r="I139" s="235"/>
      <c r="J139" s="236"/>
      <c r="K139" s="235"/>
      <c r="L139" s="236"/>
      <c r="M139" s="235"/>
      <c r="N139" s="236"/>
      <c r="O139" s="235"/>
      <c r="P139" s="236"/>
      <c r="Q139" s="235"/>
      <c r="R139" s="236"/>
      <c r="S139" s="235"/>
      <c r="T139" s="236"/>
      <c r="U139" s="235"/>
      <c r="V139" s="236"/>
      <c r="W139" s="235"/>
      <c r="X139" s="236"/>
      <c r="Y139" s="235"/>
      <c r="Z139" s="236"/>
    </row>
    <row r="140" spans="1:26" x14ac:dyDescent="0.25">
      <c r="A140" s="234"/>
      <c r="B140" s="302" t="s">
        <v>241</v>
      </c>
      <c r="C140" s="235"/>
      <c r="D140" s="236"/>
      <c r="E140" s="235"/>
      <c r="F140" s="236"/>
      <c r="G140" s="235"/>
      <c r="H140" s="236"/>
      <c r="I140" s="235"/>
      <c r="J140" s="236"/>
      <c r="K140" s="235"/>
      <c r="L140" s="236"/>
      <c r="M140" s="235"/>
      <c r="N140" s="236"/>
      <c r="O140" s="235"/>
      <c r="P140" s="236"/>
      <c r="Q140" s="235"/>
      <c r="R140" s="236"/>
      <c r="S140" s="235"/>
      <c r="T140" s="236"/>
      <c r="U140" s="235"/>
      <c r="V140" s="236"/>
      <c r="W140" s="235"/>
      <c r="X140" s="236"/>
      <c r="Y140" s="235"/>
      <c r="Z140" s="236"/>
    </row>
    <row r="141" spans="1:26" x14ac:dyDescent="0.25">
      <c r="A141" s="234"/>
      <c r="B141" s="302" t="s">
        <v>242</v>
      </c>
      <c r="C141" s="235"/>
      <c r="D141" s="236"/>
      <c r="E141" s="235"/>
      <c r="F141" s="236"/>
      <c r="G141" s="235"/>
      <c r="H141" s="236"/>
      <c r="I141" s="235"/>
      <c r="J141" s="236"/>
      <c r="K141" s="235"/>
      <c r="L141" s="236"/>
      <c r="M141" s="235"/>
      <c r="N141" s="236"/>
      <c r="O141" s="235"/>
      <c r="P141" s="236"/>
      <c r="Q141" s="235"/>
      <c r="R141" s="236"/>
      <c r="S141" s="235"/>
      <c r="T141" s="236"/>
      <c r="U141" s="235"/>
      <c r="V141" s="236"/>
      <c r="W141" s="235"/>
      <c r="X141" s="236"/>
      <c r="Y141" s="235"/>
      <c r="Z141" s="236"/>
    </row>
    <row r="142" spans="1:26" x14ac:dyDescent="0.25">
      <c r="A142" s="234"/>
      <c r="B142" s="302" t="s">
        <v>243</v>
      </c>
      <c r="C142" s="235"/>
      <c r="D142" s="236"/>
      <c r="E142" s="235"/>
      <c r="F142" s="236"/>
      <c r="G142" s="235"/>
      <c r="H142" s="236"/>
      <c r="I142" s="235"/>
      <c r="J142" s="236"/>
      <c r="K142" s="235"/>
      <c r="L142" s="236"/>
      <c r="M142" s="235"/>
      <c r="N142" s="236"/>
      <c r="O142" s="235"/>
      <c r="P142" s="236"/>
      <c r="Q142" s="235"/>
      <c r="R142" s="236"/>
      <c r="S142" s="235"/>
      <c r="T142" s="236"/>
      <c r="U142" s="235"/>
      <c r="V142" s="236"/>
      <c r="W142" s="235"/>
      <c r="X142" s="236"/>
      <c r="Y142" s="235"/>
      <c r="Z142" s="236"/>
    </row>
    <row r="143" spans="1:26" x14ac:dyDescent="0.25">
      <c r="A143" s="234"/>
      <c r="B143" s="302" t="s">
        <v>244</v>
      </c>
      <c r="C143" s="235"/>
      <c r="D143" s="236"/>
      <c r="E143" s="235"/>
      <c r="F143" s="236"/>
      <c r="G143" s="235"/>
      <c r="H143" s="236"/>
      <c r="I143" s="235"/>
      <c r="J143" s="236"/>
      <c r="K143" s="235"/>
      <c r="L143" s="236"/>
      <c r="M143" s="235"/>
      <c r="N143" s="236"/>
      <c r="O143" s="235"/>
      <c r="P143" s="236"/>
      <c r="Q143" s="235"/>
      <c r="R143" s="236"/>
      <c r="S143" s="235"/>
      <c r="T143" s="236"/>
      <c r="U143" s="235"/>
      <c r="V143" s="236"/>
      <c r="W143" s="235"/>
      <c r="X143" s="236"/>
      <c r="Y143" s="235"/>
      <c r="Z143" s="236"/>
    </row>
    <row r="144" spans="1:26" ht="13.8" thickBot="1" x14ac:dyDescent="0.3">
      <c r="A144" s="234"/>
      <c r="B144" s="303" t="s">
        <v>245</v>
      </c>
      <c r="C144" s="237"/>
      <c r="D144" s="238"/>
      <c r="E144" s="237"/>
      <c r="F144" s="238"/>
      <c r="G144" s="237"/>
      <c r="H144" s="238"/>
      <c r="I144" s="237"/>
      <c r="J144" s="238"/>
      <c r="K144" s="237"/>
      <c r="L144" s="238"/>
      <c r="M144" s="237"/>
      <c r="N144" s="238"/>
      <c r="O144" s="237"/>
      <c r="P144" s="238"/>
      <c r="Q144" s="237"/>
      <c r="R144" s="238"/>
      <c r="S144" s="237"/>
      <c r="T144" s="238"/>
      <c r="U144" s="237"/>
      <c r="V144" s="238"/>
      <c r="W144" s="237"/>
      <c r="X144" s="238"/>
      <c r="Y144" s="237"/>
      <c r="Z144" s="238"/>
    </row>
    <row r="145" spans="1:26" x14ac:dyDescent="0.25">
      <c r="A145" s="481"/>
      <c r="B145" s="304" t="s">
        <v>246</v>
      </c>
      <c r="C145" s="230"/>
      <c r="D145" s="231"/>
      <c r="E145" s="230"/>
      <c r="F145" s="231"/>
      <c r="G145" s="230"/>
      <c r="H145" s="231"/>
      <c r="I145" s="230"/>
      <c r="J145" s="231"/>
      <c r="K145" s="230"/>
      <c r="L145" s="231"/>
      <c r="M145" s="230"/>
      <c r="N145" s="231"/>
      <c r="O145" s="230"/>
      <c r="P145" s="231"/>
      <c r="Q145" s="230"/>
      <c r="R145" s="231"/>
      <c r="S145" s="230"/>
      <c r="T145" s="231"/>
      <c r="U145" s="230"/>
      <c r="V145" s="231"/>
      <c r="W145" s="230"/>
      <c r="X145" s="231"/>
      <c r="Y145" s="230"/>
      <c r="Z145" s="231"/>
    </row>
    <row r="146" spans="1:26" x14ac:dyDescent="0.25">
      <c r="A146" s="234"/>
      <c r="B146" s="302" t="s">
        <v>247</v>
      </c>
      <c r="C146" s="235"/>
      <c r="D146" s="236"/>
      <c r="E146" s="235"/>
      <c r="F146" s="236"/>
      <c r="G146" s="235"/>
      <c r="H146" s="236"/>
      <c r="I146" s="235"/>
      <c r="J146" s="236"/>
      <c r="K146" s="235"/>
      <c r="L146" s="236"/>
      <c r="M146" s="235"/>
      <c r="N146" s="236"/>
      <c r="O146" s="235"/>
      <c r="P146" s="236"/>
      <c r="Q146" s="235"/>
      <c r="R146" s="236"/>
      <c r="S146" s="235"/>
      <c r="T146" s="236"/>
      <c r="U146" s="235"/>
      <c r="V146" s="236"/>
      <c r="W146" s="235"/>
      <c r="X146" s="236"/>
      <c r="Y146" s="235"/>
      <c r="Z146" s="236"/>
    </row>
    <row r="147" spans="1:26" x14ac:dyDescent="0.25">
      <c r="A147" s="234"/>
      <c r="B147" s="302" t="s">
        <v>248</v>
      </c>
      <c r="C147" s="235"/>
      <c r="D147" s="236"/>
      <c r="E147" s="235"/>
      <c r="F147" s="236"/>
      <c r="G147" s="235"/>
      <c r="H147" s="236"/>
      <c r="I147" s="235"/>
      <c r="J147" s="236"/>
      <c r="K147" s="235"/>
      <c r="L147" s="236"/>
      <c r="M147" s="235"/>
      <c r="N147" s="236"/>
      <c r="O147" s="235"/>
      <c r="P147" s="236"/>
      <c r="Q147" s="235"/>
      <c r="R147" s="236"/>
      <c r="S147" s="235"/>
      <c r="T147" s="236"/>
      <c r="U147" s="235"/>
      <c r="V147" s="236"/>
      <c r="W147" s="235"/>
      <c r="X147" s="236"/>
      <c r="Y147" s="235"/>
      <c r="Z147" s="236"/>
    </row>
    <row r="148" spans="1:26" x14ac:dyDescent="0.25">
      <c r="A148" s="234"/>
      <c r="B148" s="302" t="s">
        <v>249</v>
      </c>
      <c r="C148" s="235"/>
      <c r="D148" s="236"/>
      <c r="E148" s="235"/>
      <c r="F148" s="236"/>
      <c r="G148" s="235"/>
      <c r="H148" s="236"/>
      <c r="I148" s="235"/>
      <c r="J148" s="236"/>
      <c r="K148" s="235"/>
      <c r="L148" s="236"/>
      <c r="M148" s="235"/>
      <c r="N148" s="236"/>
      <c r="O148" s="235"/>
      <c r="P148" s="236"/>
      <c r="Q148" s="235"/>
      <c r="R148" s="236"/>
      <c r="S148" s="235"/>
      <c r="T148" s="236"/>
      <c r="U148" s="235"/>
      <c r="V148" s="236"/>
      <c r="W148" s="235"/>
      <c r="X148" s="236"/>
      <c r="Y148" s="235"/>
      <c r="Z148" s="236"/>
    </row>
    <row r="149" spans="1:26" x14ac:dyDescent="0.25">
      <c r="A149" s="234"/>
      <c r="B149" s="302" t="s">
        <v>250</v>
      </c>
      <c r="C149" s="235"/>
      <c r="D149" s="236"/>
      <c r="E149" s="235"/>
      <c r="F149" s="236"/>
      <c r="G149" s="235"/>
      <c r="H149" s="236"/>
      <c r="I149" s="235"/>
      <c r="J149" s="236"/>
      <c r="K149" s="235"/>
      <c r="L149" s="236"/>
      <c r="M149" s="235"/>
      <c r="N149" s="236"/>
      <c r="O149" s="235"/>
      <c r="P149" s="236"/>
      <c r="Q149" s="235"/>
      <c r="R149" s="236"/>
      <c r="S149" s="235"/>
      <c r="T149" s="236"/>
      <c r="U149" s="235"/>
      <c r="V149" s="236"/>
      <c r="W149" s="235"/>
      <c r="X149" s="236"/>
      <c r="Y149" s="235"/>
      <c r="Z149" s="236"/>
    </row>
    <row r="150" spans="1:26" x14ac:dyDescent="0.25">
      <c r="A150" s="234"/>
      <c r="B150" s="302" t="s">
        <v>251</v>
      </c>
      <c r="C150" s="235"/>
      <c r="D150" s="236"/>
      <c r="E150" s="235"/>
      <c r="F150" s="236"/>
      <c r="G150" s="235"/>
      <c r="H150" s="236"/>
      <c r="I150" s="235"/>
      <c r="J150" s="236"/>
      <c r="K150" s="235"/>
      <c r="L150" s="236"/>
      <c r="M150" s="235"/>
      <c r="N150" s="236"/>
      <c r="O150" s="235"/>
      <c r="P150" s="236"/>
      <c r="Q150" s="235"/>
      <c r="R150" s="236"/>
      <c r="S150" s="235"/>
      <c r="T150" s="236"/>
      <c r="U150" s="235"/>
      <c r="V150" s="236"/>
      <c r="W150" s="235"/>
      <c r="X150" s="236"/>
      <c r="Y150" s="235"/>
      <c r="Z150" s="236"/>
    </row>
    <row r="151" spans="1:26" x14ac:dyDescent="0.25">
      <c r="A151" s="234"/>
      <c r="B151" s="302" t="s">
        <v>252</v>
      </c>
      <c r="C151" s="235"/>
      <c r="D151" s="236"/>
      <c r="E151" s="235"/>
      <c r="F151" s="236"/>
      <c r="G151" s="235"/>
      <c r="H151" s="236"/>
      <c r="I151" s="235"/>
      <c r="J151" s="236"/>
      <c r="K151" s="235"/>
      <c r="L151" s="236"/>
      <c r="M151" s="235"/>
      <c r="N151" s="236"/>
      <c r="O151" s="235"/>
      <c r="P151" s="236"/>
      <c r="Q151" s="235"/>
      <c r="R151" s="236"/>
      <c r="S151" s="235"/>
      <c r="T151" s="236"/>
      <c r="U151" s="235"/>
      <c r="V151" s="236"/>
      <c r="W151" s="235"/>
      <c r="X151" s="236"/>
      <c r="Y151" s="235"/>
      <c r="Z151" s="236"/>
    </row>
    <row r="152" spans="1:26" x14ac:dyDescent="0.25">
      <c r="A152" s="234"/>
      <c r="B152" s="302" t="s">
        <v>253</v>
      </c>
      <c r="C152" s="235"/>
      <c r="D152" s="236"/>
      <c r="E152" s="235"/>
      <c r="F152" s="236"/>
      <c r="G152" s="235"/>
      <c r="H152" s="236"/>
      <c r="I152" s="235"/>
      <c r="J152" s="236"/>
      <c r="K152" s="235"/>
      <c r="L152" s="236"/>
      <c r="M152" s="235"/>
      <c r="N152" s="236"/>
      <c r="O152" s="235"/>
      <c r="P152" s="236"/>
      <c r="Q152" s="235"/>
      <c r="R152" s="236"/>
      <c r="S152" s="235"/>
      <c r="T152" s="236"/>
      <c r="U152" s="235"/>
      <c r="V152" s="236"/>
      <c r="W152" s="235"/>
      <c r="X152" s="236"/>
      <c r="Y152" s="235"/>
      <c r="Z152" s="236"/>
    </row>
    <row r="153" spans="1:26" x14ac:dyDescent="0.25">
      <c r="A153" s="234"/>
      <c r="B153" s="302" t="s">
        <v>254</v>
      </c>
      <c r="C153" s="235"/>
      <c r="D153" s="236"/>
      <c r="E153" s="235"/>
      <c r="F153" s="236"/>
      <c r="G153" s="235"/>
      <c r="H153" s="236"/>
      <c r="I153" s="235"/>
      <c r="J153" s="236"/>
      <c r="K153" s="235"/>
      <c r="L153" s="236"/>
      <c r="M153" s="235"/>
      <c r="N153" s="236"/>
      <c r="O153" s="235"/>
      <c r="P153" s="236"/>
      <c r="Q153" s="235"/>
      <c r="R153" s="236"/>
      <c r="S153" s="235"/>
      <c r="T153" s="236"/>
      <c r="U153" s="235"/>
      <c r="V153" s="236"/>
      <c r="W153" s="235"/>
      <c r="X153" s="236"/>
      <c r="Y153" s="235"/>
      <c r="Z153" s="236"/>
    </row>
    <row r="154" spans="1:26" ht="13.8" thickBot="1" x14ac:dyDescent="0.3">
      <c r="A154" s="234"/>
      <c r="B154" s="303" t="s">
        <v>255</v>
      </c>
      <c r="C154" s="239"/>
      <c r="D154" s="240"/>
      <c r="E154" s="239"/>
      <c r="F154" s="240"/>
      <c r="G154" s="239"/>
      <c r="H154" s="240"/>
      <c r="I154" s="239"/>
      <c r="J154" s="240"/>
      <c r="K154" s="239"/>
      <c r="L154" s="240"/>
      <c r="M154" s="239"/>
      <c r="N154" s="240"/>
      <c r="O154" s="239"/>
      <c r="P154" s="240"/>
      <c r="Q154" s="239"/>
      <c r="R154" s="240"/>
      <c r="S154" s="239"/>
      <c r="T154" s="240"/>
      <c r="U154" s="239"/>
      <c r="V154" s="240"/>
      <c r="W154" s="239"/>
      <c r="X154" s="240"/>
      <c r="Y154" s="239"/>
      <c r="Z154" s="240"/>
    </row>
    <row r="155" spans="1:26" x14ac:dyDescent="0.25">
      <c r="A155" s="481"/>
      <c r="B155" s="302" t="s">
        <v>325</v>
      </c>
      <c r="C155" s="235"/>
      <c r="D155" s="236"/>
      <c r="E155" s="235"/>
      <c r="F155" s="236"/>
      <c r="G155" s="235"/>
      <c r="H155" s="236"/>
      <c r="I155" s="235"/>
      <c r="J155" s="236"/>
      <c r="K155" s="235"/>
      <c r="L155" s="236"/>
      <c r="M155" s="235"/>
      <c r="N155" s="236"/>
      <c r="O155" s="235"/>
      <c r="P155" s="236"/>
      <c r="Q155" s="235"/>
      <c r="R155" s="236"/>
      <c r="S155" s="235"/>
      <c r="T155" s="236"/>
      <c r="U155" s="235"/>
      <c r="V155" s="236"/>
      <c r="W155" s="235"/>
      <c r="X155" s="236"/>
      <c r="Y155" s="235"/>
      <c r="Z155" s="236"/>
    </row>
    <row r="156" spans="1:26" x14ac:dyDescent="0.25">
      <c r="A156" s="234"/>
      <c r="B156" s="302" t="s">
        <v>326</v>
      </c>
      <c r="C156" s="235"/>
      <c r="D156" s="236"/>
      <c r="E156" s="235"/>
      <c r="F156" s="236"/>
      <c r="G156" s="235"/>
      <c r="H156" s="236"/>
      <c r="I156" s="235"/>
      <c r="J156" s="236"/>
      <c r="K156" s="235"/>
      <c r="L156" s="236"/>
      <c r="M156" s="235"/>
      <c r="N156" s="236"/>
      <c r="O156" s="235"/>
      <c r="P156" s="236"/>
      <c r="Q156" s="235"/>
      <c r="R156" s="236"/>
      <c r="S156" s="235"/>
      <c r="T156" s="236"/>
      <c r="U156" s="235"/>
      <c r="V156" s="236"/>
      <c r="W156" s="235"/>
      <c r="X156" s="236"/>
      <c r="Y156" s="235"/>
      <c r="Z156" s="236"/>
    </row>
    <row r="157" spans="1:26" x14ac:dyDescent="0.25">
      <c r="A157" s="234"/>
      <c r="B157" s="302" t="s">
        <v>327</v>
      </c>
      <c r="C157" s="235"/>
      <c r="D157" s="236"/>
      <c r="E157" s="235"/>
      <c r="F157" s="236"/>
      <c r="G157" s="235"/>
      <c r="H157" s="236"/>
      <c r="I157" s="235"/>
      <c r="J157" s="236"/>
      <c r="K157" s="235"/>
      <c r="L157" s="236"/>
      <c r="M157" s="235"/>
      <c r="N157" s="236"/>
      <c r="O157" s="235"/>
      <c r="P157" s="236"/>
      <c r="Q157" s="235"/>
      <c r="R157" s="236"/>
      <c r="S157" s="235"/>
      <c r="T157" s="236"/>
      <c r="U157" s="235"/>
      <c r="V157" s="236"/>
      <c r="W157" s="235"/>
      <c r="X157" s="236"/>
      <c r="Y157" s="235"/>
      <c r="Z157" s="236"/>
    </row>
    <row r="158" spans="1:26" x14ac:dyDescent="0.25">
      <c r="A158" s="234"/>
      <c r="B158" s="302" t="s">
        <v>328</v>
      </c>
      <c r="C158" s="235"/>
      <c r="D158" s="236"/>
      <c r="E158" s="235"/>
      <c r="F158" s="236"/>
      <c r="G158" s="235"/>
      <c r="H158" s="236"/>
      <c r="I158" s="235"/>
      <c r="J158" s="236"/>
      <c r="K158" s="235"/>
      <c r="L158" s="236"/>
      <c r="M158" s="235"/>
      <c r="N158" s="236"/>
      <c r="O158" s="235"/>
      <c r="P158" s="236"/>
      <c r="Q158" s="235"/>
      <c r="R158" s="236"/>
      <c r="S158" s="235"/>
      <c r="T158" s="236"/>
      <c r="U158" s="235"/>
      <c r="V158" s="236"/>
      <c r="W158" s="235"/>
      <c r="X158" s="236"/>
      <c r="Y158" s="235"/>
      <c r="Z158" s="236"/>
    </row>
    <row r="159" spans="1:26" ht="13.8" thickBot="1" x14ac:dyDescent="0.3">
      <c r="A159" s="374"/>
      <c r="B159" s="303" t="s">
        <v>329</v>
      </c>
      <c r="C159" s="241"/>
      <c r="D159" s="242"/>
      <c r="E159" s="241"/>
      <c r="F159" s="242"/>
      <c r="G159" s="241"/>
      <c r="H159" s="242"/>
      <c r="I159" s="241"/>
      <c r="J159" s="242"/>
      <c r="K159" s="241"/>
      <c r="L159" s="242"/>
      <c r="M159" s="241"/>
      <c r="N159" s="242"/>
      <c r="O159" s="241"/>
      <c r="P159" s="242"/>
      <c r="Q159" s="241"/>
      <c r="R159" s="242"/>
      <c r="S159" s="241"/>
      <c r="T159" s="242"/>
      <c r="U159" s="241"/>
      <c r="V159" s="242"/>
      <c r="W159" s="241"/>
      <c r="X159" s="242"/>
      <c r="Y159" s="241"/>
      <c r="Z159" s="242"/>
    </row>
    <row r="160" spans="1:26" ht="13.8" thickBot="1" x14ac:dyDescent="0.3">
      <c r="A160" s="305"/>
      <c r="B160" s="306" t="s">
        <v>256</v>
      </c>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7109375" defaultRowHeight="10.199999999999999" x14ac:dyDescent="0.2"/>
  <cols>
    <col min="1" max="1" width="1.7109375" style="338" customWidth="1"/>
    <col min="2" max="2" width="11" style="338" customWidth="1"/>
    <col min="3" max="3" width="13.140625" style="338" customWidth="1"/>
    <col min="4" max="4" width="13.7109375" style="338" customWidth="1"/>
    <col min="5" max="5" width="13.140625" style="338" customWidth="1"/>
    <col min="6" max="7" width="15.140625" style="338" customWidth="1"/>
    <col min="8" max="8" width="13.7109375" style="338" customWidth="1"/>
    <col min="9" max="10" width="13.140625" style="338" customWidth="1"/>
    <col min="11" max="11" width="13.7109375" style="338" customWidth="1"/>
    <col min="12" max="12" width="5.140625" style="338" customWidth="1"/>
    <col min="13" max="13" width="8.7109375" style="338" customWidth="1"/>
    <col min="14" max="14" width="14.7109375" style="338" customWidth="1"/>
    <col min="15" max="16384" width="8.7109375" style="338"/>
  </cols>
  <sheetData>
    <row r="1" spans="2:16" s="334" customFormat="1" ht="15.6" x14ac:dyDescent="0.3">
      <c r="B1" s="510" t="s">
        <v>315</v>
      </c>
      <c r="C1" s="510"/>
      <c r="D1" s="510"/>
      <c r="E1" s="510"/>
      <c r="F1" s="510"/>
      <c r="G1" s="510"/>
      <c r="H1" s="510"/>
      <c r="I1" s="510"/>
      <c r="J1" s="510"/>
      <c r="K1" s="510"/>
      <c r="L1" s="510"/>
      <c r="M1" s="510"/>
      <c r="N1" s="510"/>
      <c r="O1" s="510"/>
      <c r="P1" s="510"/>
    </row>
    <row r="2" spans="2:16" s="336" customFormat="1" ht="13.2" x14ac:dyDescent="0.25">
      <c r="B2" s="511" t="s">
        <v>27</v>
      </c>
      <c r="C2" s="511"/>
      <c r="D2" s="511"/>
      <c r="E2" s="511"/>
      <c r="F2" s="511"/>
      <c r="G2" s="511"/>
      <c r="H2" s="511"/>
      <c r="I2" s="511"/>
      <c r="J2" s="511"/>
      <c r="K2" s="511"/>
      <c r="L2" s="511"/>
      <c r="M2" s="511"/>
      <c r="N2" s="511"/>
      <c r="O2" s="511"/>
      <c r="P2" s="511"/>
    </row>
    <row r="3" spans="2:16" s="336" customFormat="1" ht="13.2" x14ac:dyDescent="0.25">
      <c r="B3" s="511"/>
      <c r="C3" s="511"/>
      <c r="D3" s="511"/>
      <c r="E3" s="511"/>
      <c r="F3" s="511"/>
      <c r="G3" s="511"/>
      <c r="H3" s="511"/>
      <c r="I3" s="511"/>
      <c r="J3" s="511"/>
      <c r="K3" s="511"/>
    </row>
    <row r="4" spans="2:16" s="336" customFormat="1" ht="13.2" x14ac:dyDescent="0.25">
      <c r="B4" s="511"/>
      <c r="C4" s="511"/>
      <c r="D4" s="511"/>
      <c r="E4" s="511"/>
      <c r="F4" s="511"/>
      <c r="G4" s="511"/>
      <c r="H4" s="511"/>
      <c r="I4" s="511"/>
      <c r="J4" s="511"/>
      <c r="K4" s="511"/>
    </row>
    <row r="5" spans="2:16" s="334" customFormat="1" ht="30.75" customHeight="1" x14ac:dyDescent="0.3">
      <c r="B5" s="512" t="s">
        <v>313</v>
      </c>
      <c r="C5" s="512"/>
      <c r="D5" s="512"/>
      <c r="E5" s="512"/>
      <c r="F5" s="512"/>
      <c r="G5" s="512"/>
      <c r="H5" s="512"/>
      <c r="I5" s="512"/>
      <c r="J5" s="512"/>
      <c r="K5" s="512"/>
      <c r="N5" s="513" t="s">
        <v>112</v>
      </c>
      <c r="O5" s="513"/>
      <c r="P5" s="513"/>
    </row>
    <row r="6" spans="2:16" ht="13.2" x14ac:dyDescent="0.25">
      <c r="B6" s="337"/>
      <c r="C6" s="337"/>
      <c r="D6" s="337"/>
      <c r="E6" s="337"/>
      <c r="F6" s="337"/>
      <c r="G6" s="337"/>
      <c r="H6" s="337"/>
      <c r="I6" s="337"/>
      <c r="J6" s="337"/>
      <c r="K6" s="337"/>
    </row>
    <row r="7" spans="2:16" ht="13.2" x14ac:dyDescent="0.25">
      <c r="C7" s="336" t="s">
        <v>85</v>
      </c>
      <c r="D7" s="336"/>
      <c r="E7" s="336"/>
      <c r="F7" s="336"/>
      <c r="G7" s="336"/>
      <c r="H7" s="336"/>
      <c r="I7" s="336"/>
      <c r="J7" s="336"/>
      <c r="K7" s="336"/>
    </row>
    <row r="8" spans="2:16" ht="48" customHeight="1" x14ac:dyDescent="0.2">
      <c r="B8" s="339" t="s">
        <v>13</v>
      </c>
      <c r="C8" s="340" t="s">
        <v>18</v>
      </c>
      <c r="D8" s="340" t="s">
        <v>19</v>
      </c>
      <c r="E8" s="340" t="s">
        <v>17</v>
      </c>
      <c r="F8" s="340" t="s">
        <v>25</v>
      </c>
      <c r="G8" s="340" t="s">
        <v>71</v>
      </c>
      <c r="H8" s="341" t="s">
        <v>28</v>
      </c>
      <c r="I8" s="341" t="s">
        <v>23</v>
      </c>
      <c r="J8" s="342" t="s">
        <v>258</v>
      </c>
      <c r="K8" s="343" t="s">
        <v>14</v>
      </c>
      <c r="N8" s="507" t="s">
        <v>114</v>
      </c>
      <c r="O8" s="508"/>
      <c r="P8" s="509"/>
    </row>
    <row r="9" spans="2:16" ht="30.6" x14ac:dyDescent="0.2">
      <c r="N9" s="344" t="s">
        <v>92</v>
      </c>
      <c r="O9" s="344" t="s">
        <v>92</v>
      </c>
      <c r="P9" s="344" t="s">
        <v>110</v>
      </c>
    </row>
    <row r="10" spans="2:16" x14ac:dyDescent="0.2">
      <c r="B10" s="345">
        <v>2000</v>
      </c>
      <c r="C10" s="399"/>
      <c r="D10" s="399"/>
      <c r="E10" s="399"/>
      <c r="F10" s="399"/>
      <c r="G10" s="399"/>
      <c r="H10" s="399"/>
      <c r="I10" s="399"/>
      <c r="J10" s="399"/>
      <c r="K10" s="399">
        <f t="shared" ref="K10:K32" si="0">SUM(C10:I10)</f>
        <v>0</v>
      </c>
      <c r="L10" s="418"/>
      <c r="M10" s="418"/>
      <c r="N10" s="400"/>
      <c r="O10" s="400"/>
      <c r="P10" s="400"/>
    </row>
    <row r="11" spans="2:16" ht="11.25" customHeight="1" x14ac:dyDescent="0.2">
      <c r="B11" s="345">
        <v>2001</v>
      </c>
      <c r="C11" s="399"/>
      <c r="D11" s="399"/>
      <c r="E11" s="399"/>
      <c r="F11" s="399"/>
      <c r="G11" s="399"/>
      <c r="H11" s="399"/>
      <c r="I11" s="399"/>
      <c r="J11" s="399"/>
      <c r="K11" s="399">
        <f t="shared" si="0"/>
        <v>0</v>
      </c>
      <c r="L11" s="418"/>
      <c r="M11" s="418"/>
      <c r="N11" s="400"/>
      <c r="O11" s="400"/>
      <c r="P11" s="400"/>
    </row>
    <row r="12" spans="2:16" x14ac:dyDescent="0.2">
      <c r="B12" s="345">
        <v>2002</v>
      </c>
      <c r="C12" s="399"/>
      <c r="D12" s="399"/>
      <c r="E12" s="399"/>
      <c r="F12" s="399"/>
      <c r="G12" s="399"/>
      <c r="H12" s="399"/>
      <c r="I12" s="399"/>
      <c r="J12" s="399"/>
      <c r="K12" s="399">
        <f t="shared" si="0"/>
        <v>0</v>
      </c>
      <c r="L12" s="418"/>
      <c r="M12" s="418"/>
      <c r="N12" s="400"/>
      <c r="O12" s="400"/>
      <c r="P12" s="400"/>
    </row>
    <row r="13" spans="2:16" x14ac:dyDescent="0.2">
      <c r="B13" s="345">
        <v>2003</v>
      </c>
      <c r="C13" s="399"/>
      <c r="D13" s="399"/>
      <c r="E13" s="399"/>
      <c r="F13" s="399"/>
      <c r="G13" s="399"/>
      <c r="H13" s="399"/>
      <c r="I13" s="399"/>
      <c r="J13" s="399"/>
      <c r="K13" s="399">
        <f t="shared" si="0"/>
        <v>0</v>
      </c>
      <c r="L13" s="418"/>
      <c r="M13" s="418"/>
      <c r="N13" s="400"/>
      <c r="O13" s="400"/>
      <c r="P13" s="400"/>
    </row>
    <row r="14" spans="2:16" x14ac:dyDescent="0.2">
      <c r="B14" s="345">
        <v>2004</v>
      </c>
      <c r="C14" s="399"/>
      <c r="D14" s="399"/>
      <c r="E14" s="399"/>
      <c r="F14" s="399"/>
      <c r="G14" s="399"/>
      <c r="H14" s="399"/>
      <c r="I14" s="399"/>
      <c r="J14" s="399"/>
      <c r="K14" s="399">
        <f t="shared" si="0"/>
        <v>0</v>
      </c>
      <c r="L14" s="418"/>
      <c r="M14" s="418"/>
      <c r="N14" s="400"/>
      <c r="O14" s="400"/>
      <c r="P14" s="400"/>
    </row>
    <row r="15" spans="2:16" x14ac:dyDescent="0.2">
      <c r="B15" s="345">
        <v>2005</v>
      </c>
      <c r="C15" s="399"/>
      <c r="D15" s="399"/>
      <c r="E15" s="399"/>
      <c r="F15" s="399"/>
      <c r="G15" s="399"/>
      <c r="H15" s="399"/>
      <c r="I15" s="399"/>
      <c r="J15" s="399"/>
      <c r="K15" s="399">
        <f t="shared" si="0"/>
        <v>0</v>
      </c>
      <c r="L15" s="418"/>
      <c r="M15" s="418"/>
      <c r="N15" s="400"/>
      <c r="O15" s="400"/>
      <c r="P15" s="400"/>
    </row>
    <row r="16" spans="2:16" x14ac:dyDescent="0.2">
      <c r="B16" s="345">
        <v>2006</v>
      </c>
      <c r="C16" s="399"/>
      <c r="D16" s="399"/>
      <c r="E16" s="399"/>
      <c r="F16" s="399"/>
      <c r="G16" s="399"/>
      <c r="H16" s="399"/>
      <c r="I16" s="399"/>
      <c r="J16" s="399"/>
      <c r="K16" s="399">
        <f t="shared" si="0"/>
        <v>0</v>
      </c>
      <c r="L16" s="418"/>
      <c r="M16" s="418"/>
      <c r="N16" s="400"/>
      <c r="O16" s="400"/>
      <c r="P16" s="400"/>
    </row>
    <row r="17" spans="2:16" x14ac:dyDescent="0.2">
      <c r="B17" s="345">
        <v>2007</v>
      </c>
      <c r="C17" s="399"/>
      <c r="D17" s="399"/>
      <c r="E17" s="399"/>
      <c r="F17" s="399"/>
      <c r="G17" s="399"/>
      <c r="H17" s="399"/>
      <c r="I17" s="399"/>
      <c r="J17" s="399"/>
      <c r="K17" s="399">
        <f t="shared" si="0"/>
        <v>0</v>
      </c>
      <c r="L17" s="418"/>
      <c r="M17" s="418"/>
      <c r="N17" s="400"/>
      <c r="O17" s="400"/>
      <c r="P17" s="400"/>
    </row>
    <row r="18" spans="2:16" ht="11.25" customHeight="1" x14ac:dyDescent="0.2">
      <c r="B18" s="345">
        <v>2008</v>
      </c>
      <c r="C18" s="399"/>
      <c r="D18" s="399"/>
      <c r="E18" s="399"/>
      <c r="F18" s="399"/>
      <c r="G18" s="399"/>
      <c r="H18" s="399"/>
      <c r="I18" s="399"/>
      <c r="J18" s="399"/>
      <c r="K18" s="399">
        <f t="shared" si="0"/>
        <v>0</v>
      </c>
      <c r="L18" s="418"/>
      <c r="M18" s="418"/>
      <c r="N18" s="400"/>
      <c r="O18" s="400"/>
      <c r="P18" s="400"/>
    </row>
    <row r="19" spans="2:16" x14ac:dyDescent="0.2">
      <c r="B19" s="345">
        <v>2009</v>
      </c>
      <c r="C19" s="399"/>
      <c r="D19" s="399"/>
      <c r="E19" s="399"/>
      <c r="F19" s="399"/>
      <c r="G19" s="399"/>
      <c r="H19" s="399"/>
      <c r="I19" s="399"/>
      <c r="J19" s="399"/>
      <c r="K19" s="399">
        <f t="shared" si="0"/>
        <v>0</v>
      </c>
      <c r="L19" s="418"/>
      <c r="M19" s="418"/>
      <c r="N19" s="400"/>
      <c r="O19" s="400"/>
      <c r="P19" s="400"/>
    </row>
    <row r="20" spans="2:16" x14ac:dyDescent="0.2">
      <c r="B20" s="345">
        <v>2010</v>
      </c>
      <c r="C20" s="399"/>
      <c r="D20" s="399"/>
      <c r="E20" s="399"/>
      <c r="F20" s="399"/>
      <c r="G20" s="399"/>
      <c r="H20" s="399"/>
      <c r="I20" s="399"/>
      <c r="J20" s="399"/>
      <c r="K20" s="399">
        <f t="shared" si="0"/>
        <v>0</v>
      </c>
      <c r="L20" s="418"/>
      <c r="M20" s="418"/>
      <c r="N20" s="400"/>
      <c r="O20" s="400"/>
      <c r="P20" s="400"/>
    </row>
    <row r="21" spans="2:16" x14ac:dyDescent="0.2">
      <c r="B21" s="345">
        <v>2011</v>
      </c>
      <c r="C21" s="399"/>
      <c r="D21" s="399"/>
      <c r="E21" s="399"/>
      <c r="F21" s="399"/>
      <c r="G21" s="399"/>
      <c r="H21" s="399"/>
      <c r="I21" s="399"/>
      <c r="J21" s="399"/>
      <c r="K21" s="399">
        <f t="shared" si="0"/>
        <v>0</v>
      </c>
      <c r="L21" s="418"/>
      <c r="M21" s="418"/>
      <c r="N21" s="400"/>
      <c r="O21" s="400"/>
      <c r="P21" s="400"/>
    </row>
    <row r="22" spans="2:16" x14ac:dyDescent="0.2">
      <c r="B22" s="345">
        <v>2012</v>
      </c>
      <c r="C22" s="399"/>
      <c r="D22" s="399"/>
      <c r="E22" s="399"/>
      <c r="F22" s="399"/>
      <c r="G22" s="399"/>
      <c r="H22" s="399"/>
      <c r="I22" s="399"/>
      <c r="J22" s="399"/>
      <c r="K22" s="399">
        <f t="shared" si="0"/>
        <v>0</v>
      </c>
      <c r="L22" s="418"/>
      <c r="M22" s="418"/>
      <c r="N22" s="400"/>
      <c r="O22" s="400"/>
      <c r="P22" s="400"/>
    </row>
    <row r="23" spans="2:16" x14ac:dyDescent="0.2">
      <c r="B23" s="345">
        <v>2013</v>
      </c>
      <c r="C23" s="399"/>
      <c r="D23" s="399"/>
      <c r="E23" s="399"/>
      <c r="F23" s="399"/>
      <c r="G23" s="399"/>
      <c r="H23" s="399"/>
      <c r="I23" s="399"/>
      <c r="J23" s="399"/>
      <c r="K23" s="399">
        <f t="shared" si="0"/>
        <v>0</v>
      </c>
      <c r="L23" s="418"/>
      <c r="M23" s="418"/>
      <c r="N23" s="400"/>
      <c r="O23" s="400"/>
      <c r="P23" s="400"/>
    </row>
    <row r="24" spans="2:16" x14ac:dyDescent="0.2">
      <c r="B24" s="345">
        <v>2014</v>
      </c>
      <c r="C24" s="399"/>
      <c r="D24" s="399"/>
      <c r="E24" s="399"/>
      <c r="F24" s="399"/>
      <c r="G24" s="399"/>
      <c r="H24" s="399"/>
      <c r="I24" s="399"/>
      <c r="J24" s="399"/>
      <c r="K24" s="399">
        <f t="shared" si="0"/>
        <v>0</v>
      </c>
      <c r="L24" s="418"/>
      <c r="M24" s="418"/>
      <c r="N24" s="400"/>
      <c r="O24" s="400"/>
      <c r="P24" s="400"/>
    </row>
    <row r="25" spans="2:16" x14ac:dyDescent="0.2">
      <c r="B25" s="345">
        <v>2015</v>
      </c>
      <c r="C25" s="347"/>
      <c r="D25" s="347"/>
      <c r="E25" s="347"/>
      <c r="F25" s="347"/>
      <c r="G25" s="347"/>
      <c r="H25" s="347"/>
      <c r="I25" s="347"/>
      <c r="J25" s="347"/>
      <c r="K25" s="347">
        <f t="shared" si="0"/>
        <v>0</v>
      </c>
      <c r="L25" s="418"/>
      <c r="M25" s="418"/>
      <c r="N25" s="421"/>
      <c r="O25" s="421"/>
      <c r="P25" s="421"/>
    </row>
    <row r="26" spans="2:16" x14ac:dyDescent="0.2">
      <c r="B26" s="345">
        <v>2016</v>
      </c>
      <c r="C26" s="347"/>
      <c r="D26" s="347"/>
      <c r="E26" s="347"/>
      <c r="F26" s="347"/>
      <c r="G26" s="347"/>
      <c r="H26" s="347"/>
      <c r="I26" s="347"/>
      <c r="J26" s="347"/>
      <c r="K26" s="347">
        <f t="shared" si="0"/>
        <v>0</v>
      </c>
      <c r="L26" s="418"/>
      <c r="M26" s="418"/>
      <c r="N26" s="421"/>
      <c r="O26" s="421"/>
      <c r="P26" s="421"/>
    </row>
    <row r="27" spans="2:16" x14ac:dyDescent="0.2">
      <c r="B27" s="345">
        <v>2017</v>
      </c>
      <c r="C27" s="346"/>
      <c r="D27" s="346"/>
      <c r="E27" s="346"/>
      <c r="F27" s="346"/>
      <c r="G27" s="346"/>
      <c r="H27" s="346"/>
      <c r="I27" s="346"/>
      <c r="J27" s="346"/>
      <c r="K27" s="347">
        <f t="shared" si="0"/>
        <v>0</v>
      </c>
      <c r="N27" s="345"/>
      <c r="O27" s="345"/>
      <c r="P27" s="345"/>
    </row>
    <row r="28" spans="2:16" x14ac:dyDescent="0.2">
      <c r="B28" s="345">
        <v>2018</v>
      </c>
      <c r="C28" s="346"/>
      <c r="D28" s="346"/>
      <c r="E28" s="346"/>
      <c r="F28" s="346"/>
      <c r="G28" s="346"/>
      <c r="H28" s="346"/>
      <c r="I28" s="346"/>
      <c r="J28" s="346"/>
      <c r="K28" s="347">
        <f t="shared" si="0"/>
        <v>0</v>
      </c>
      <c r="N28" s="345"/>
      <c r="O28" s="345"/>
      <c r="P28" s="345"/>
    </row>
    <row r="29" spans="2:16" x14ac:dyDescent="0.2">
      <c r="B29" s="345">
        <v>2019</v>
      </c>
      <c r="C29" s="346"/>
      <c r="D29" s="346"/>
      <c r="E29" s="346"/>
      <c r="F29" s="346"/>
      <c r="G29" s="346"/>
      <c r="H29" s="346"/>
      <c r="I29" s="346"/>
      <c r="J29" s="346"/>
      <c r="K29" s="347">
        <f t="shared" si="0"/>
        <v>0</v>
      </c>
      <c r="N29" s="345"/>
      <c r="O29" s="345"/>
      <c r="P29" s="345"/>
    </row>
    <row r="30" spans="2:16" x14ac:dyDescent="0.2">
      <c r="B30" s="345">
        <v>2020</v>
      </c>
      <c r="C30" s="346"/>
      <c r="D30" s="346"/>
      <c r="E30" s="346"/>
      <c r="F30" s="346"/>
      <c r="G30" s="346"/>
      <c r="H30" s="346"/>
      <c r="I30" s="346"/>
      <c r="J30" s="346"/>
      <c r="K30" s="347">
        <f t="shared" si="0"/>
        <v>0</v>
      </c>
      <c r="N30" s="345"/>
      <c r="O30" s="345"/>
      <c r="P30" s="345"/>
    </row>
    <row r="31" spans="2:16" x14ac:dyDescent="0.2">
      <c r="B31" s="345">
        <v>2021</v>
      </c>
      <c r="C31" s="346"/>
      <c r="D31" s="346"/>
      <c r="E31" s="346"/>
      <c r="F31" s="346"/>
      <c r="G31" s="346"/>
      <c r="H31" s="346"/>
      <c r="I31" s="346"/>
      <c r="J31" s="346"/>
      <c r="K31" s="347">
        <f t="shared" si="0"/>
        <v>0</v>
      </c>
      <c r="N31" s="345"/>
      <c r="O31" s="345"/>
      <c r="P31" s="345"/>
    </row>
    <row r="32" spans="2:16" x14ac:dyDescent="0.2">
      <c r="B32" s="345">
        <v>2022</v>
      </c>
      <c r="C32" s="346"/>
      <c r="D32" s="346"/>
      <c r="E32" s="346"/>
      <c r="F32" s="346"/>
      <c r="G32" s="346"/>
      <c r="H32" s="346"/>
      <c r="I32" s="346"/>
      <c r="J32" s="346"/>
      <c r="K32" s="347">
        <f t="shared" si="0"/>
        <v>0</v>
      </c>
      <c r="N32" s="345"/>
      <c r="O32" s="345"/>
      <c r="P32" s="345"/>
    </row>
    <row r="33" spans="2:16" x14ac:dyDescent="0.2">
      <c r="B33" s="345">
        <v>2023</v>
      </c>
      <c r="C33" s="346"/>
      <c r="D33" s="346"/>
      <c r="E33" s="346"/>
      <c r="F33" s="346"/>
      <c r="G33" s="346"/>
      <c r="H33" s="346"/>
      <c r="I33" s="346"/>
      <c r="J33" s="346"/>
      <c r="K33" s="347">
        <f t="shared" ref="K33:K38" si="1">SUM(C33:I33)</f>
        <v>0</v>
      </c>
      <c r="N33" s="345"/>
      <c r="O33" s="345"/>
      <c r="P33" s="345"/>
    </row>
    <row r="34" spans="2:16" x14ac:dyDescent="0.2">
      <c r="B34" s="345">
        <v>2024</v>
      </c>
      <c r="C34" s="346"/>
      <c r="D34" s="346"/>
      <c r="E34" s="346"/>
      <c r="F34" s="346"/>
      <c r="G34" s="346"/>
      <c r="H34" s="346"/>
      <c r="I34" s="346"/>
      <c r="J34" s="346"/>
      <c r="K34" s="347">
        <f t="shared" si="1"/>
        <v>0</v>
      </c>
      <c r="N34" s="345"/>
      <c r="O34" s="345"/>
      <c r="P34" s="345"/>
    </row>
    <row r="35" spans="2:16" s="348" customFormat="1" x14ac:dyDescent="0.2">
      <c r="B35" s="345">
        <v>2025</v>
      </c>
      <c r="C35" s="346"/>
      <c r="D35" s="346"/>
      <c r="E35" s="346"/>
      <c r="F35" s="346"/>
      <c r="G35" s="346"/>
      <c r="H35" s="346"/>
      <c r="I35" s="346"/>
      <c r="J35" s="346"/>
      <c r="K35" s="347">
        <f t="shared" si="1"/>
        <v>0</v>
      </c>
      <c r="L35" s="338"/>
      <c r="M35" s="338"/>
      <c r="N35" s="345"/>
      <c r="O35" s="345"/>
      <c r="P35" s="345"/>
    </row>
    <row r="36" spans="2:16" x14ac:dyDescent="0.2">
      <c r="B36" s="345">
        <v>2026</v>
      </c>
      <c r="C36" s="346"/>
      <c r="D36" s="346"/>
      <c r="E36" s="346"/>
      <c r="F36" s="346"/>
      <c r="G36" s="346"/>
      <c r="H36" s="346"/>
      <c r="I36" s="346"/>
      <c r="J36" s="346"/>
      <c r="K36" s="347">
        <f t="shared" si="1"/>
        <v>0</v>
      </c>
      <c r="N36" s="345"/>
      <c r="O36" s="345"/>
      <c r="P36" s="345"/>
    </row>
    <row r="37" spans="2:16" x14ac:dyDescent="0.2">
      <c r="B37" s="345">
        <v>2027</v>
      </c>
      <c r="C37" s="346"/>
      <c r="D37" s="346"/>
      <c r="E37" s="346"/>
      <c r="F37" s="346"/>
      <c r="G37" s="346"/>
      <c r="H37" s="346"/>
      <c r="I37" s="346"/>
      <c r="J37" s="346"/>
      <c r="K37" s="347">
        <f t="shared" si="1"/>
        <v>0</v>
      </c>
      <c r="N37" s="345"/>
      <c r="O37" s="345"/>
      <c r="P37" s="345"/>
    </row>
    <row r="38" spans="2:16" x14ac:dyDescent="0.2">
      <c r="B38" s="345">
        <v>2028</v>
      </c>
      <c r="C38" s="346"/>
      <c r="D38" s="346"/>
      <c r="E38" s="346"/>
      <c r="F38" s="346"/>
      <c r="G38" s="346"/>
      <c r="H38" s="346"/>
      <c r="I38" s="346"/>
      <c r="J38" s="346"/>
      <c r="K38" s="347">
        <f t="shared" si="1"/>
        <v>0</v>
      </c>
      <c r="N38" s="345"/>
      <c r="O38" s="345"/>
      <c r="P38" s="345"/>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7109375" defaultRowHeight="10.199999999999999" x14ac:dyDescent="0.2"/>
  <cols>
    <col min="1" max="1" width="1.7109375" style="338" customWidth="1"/>
    <col min="2" max="2" width="11" style="338" customWidth="1"/>
    <col min="3" max="3" width="15.7109375" style="338" customWidth="1"/>
    <col min="4" max="4" width="14.7109375" style="338" customWidth="1"/>
    <col min="5" max="5" width="15.140625" style="338" customWidth="1"/>
    <col min="6" max="8" width="14.7109375" style="338" customWidth="1"/>
    <col min="9" max="9" width="8.7109375" style="338" customWidth="1"/>
    <col min="10" max="10" width="16.140625" style="338" customWidth="1"/>
    <col min="11" max="11" width="7.42578125" style="338" customWidth="1"/>
    <col min="12" max="12" width="16" style="338" customWidth="1"/>
    <col min="13" max="13" width="14.85546875" style="338" customWidth="1"/>
    <col min="14" max="16384" width="8.7109375" style="338"/>
  </cols>
  <sheetData>
    <row r="1" spans="2:13" s="334" customFormat="1" ht="15.6" x14ac:dyDescent="0.3">
      <c r="B1" s="510" t="s">
        <v>53</v>
      </c>
      <c r="C1" s="510"/>
      <c r="D1" s="510"/>
      <c r="E1" s="510"/>
      <c r="F1" s="510"/>
      <c r="G1" s="510"/>
      <c r="H1" s="510"/>
      <c r="I1" s="510"/>
      <c r="J1" s="510"/>
      <c r="K1" s="510"/>
      <c r="L1" s="510"/>
      <c r="M1" s="510"/>
    </row>
    <row r="2" spans="2:13" s="336" customFormat="1" ht="13.2" x14ac:dyDescent="0.25">
      <c r="B2" s="511" t="s">
        <v>27</v>
      </c>
      <c r="C2" s="511"/>
      <c r="D2" s="511"/>
      <c r="E2" s="511"/>
      <c r="F2" s="511"/>
      <c r="G2" s="511"/>
      <c r="H2" s="511"/>
      <c r="I2" s="511"/>
      <c r="J2" s="511"/>
      <c r="K2" s="511"/>
      <c r="L2" s="511"/>
      <c r="M2" s="511"/>
    </row>
    <row r="3" spans="2:13" s="336" customFormat="1" ht="13.2" x14ac:dyDescent="0.25">
      <c r="B3" s="511"/>
      <c r="C3" s="511"/>
      <c r="D3" s="511"/>
      <c r="E3" s="511"/>
      <c r="F3" s="511"/>
      <c r="G3" s="511"/>
      <c r="H3" s="511"/>
      <c r="I3" s="511"/>
      <c r="J3" s="511"/>
      <c r="K3" s="335"/>
    </row>
    <row r="4" spans="2:13" s="336" customFormat="1" ht="13.2" x14ac:dyDescent="0.25">
      <c r="B4" s="514"/>
      <c r="C4" s="511"/>
      <c r="D4" s="511"/>
      <c r="E4" s="511"/>
      <c r="F4" s="511"/>
      <c r="G4" s="511"/>
      <c r="H4" s="511"/>
    </row>
    <row r="5" spans="2:13" s="334" customFormat="1" ht="15.6" x14ac:dyDescent="0.3">
      <c r="B5" s="515" t="s">
        <v>374</v>
      </c>
      <c r="C5" s="515"/>
      <c r="D5" s="515"/>
      <c r="E5" s="515"/>
      <c r="F5" s="515"/>
      <c r="G5" s="515"/>
      <c r="H5" s="515"/>
      <c r="I5" s="515"/>
      <c r="J5" s="515"/>
      <c r="K5" s="515"/>
      <c r="L5" s="515"/>
      <c r="M5" s="515"/>
    </row>
    <row r="6" spans="2:13" ht="13.2" x14ac:dyDescent="0.25">
      <c r="B6" s="511"/>
      <c r="C6" s="511"/>
      <c r="D6" s="511"/>
      <c r="E6" s="511"/>
      <c r="F6" s="511"/>
      <c r="G6" s="511"/>
      <c r="H6" s="511"/>
      <c r="I6" s="511"/>
      <c r="J6" s="511"/>
      <c r="K6" s="511"/>
      <c r="L6" s="511"/>
      <c r="M6" s="511"/>
    </row>
    <row r="7" spans="2:13" ht="13.2" x14ac:dyDescent="0.25">
      <c r="B7" s="335"/>
      <c r="C7" s="335"/>
      <c r="D7" s="335"/>
      <c r="E7" s="335"/>
      <c r="F7" s="335"/>
      <c r="G7" s="335"/>
      <c r="H7" s="335"/>
      <c r="I7" s="335"/>
      <c r="J7" s="335"/>
    </row>
    <row r="8" spans="2:13" ht="13.2" x14ac:dyDescent="0.25">
      <c r="B8" s="349"/>
      <c r="C8" s="349"/>
      <c r="D8" s="349"/>
      <c r="E8" s="349"/>
      <c r="F8" s="349"/>
      <c r="G8" s="349"/>
      <c r="H8" s="349"/>
      <c r="I8" s="350"/>
      <c r="J8" s="350"/>
    </row>
    <row r="9" spans="2:13" ht="63.75" customHeight="1" x14ac:dyDescent="0.2">
      <c r="B9" s="351" t="s">
        <v>13</v>
      </c>
      <c r="C9" s="352" t="s">
        <v>323</v>
      </c>
      <c r="D9" s="352" t="s">
        <v>30</v>
      </c>
      <c r="E9" s="352" t="s">
        <v>61</v>
      </c>
      <c r="F9" s="352" t="s">
        <v>89</v>
      </c>
      <c r="G9" s="352" t="s">
        <v>109</v>
      </c>
      <c r="H9" s="352" t="s">
        <v>47</v>
      </c>
      <c r="I9" s="352" t="s">
        <v>29</v>
      </c>
      <c r="J9" s="353" t="s">
        <v>88</v>
      </c>
      <c r="L9" s="354" t="s">
        <v>113</v>
      </c>
      <c r="M9" s="354" t="s">
        <v>111</v>
      </c>
    </row>
    <row r="10" spans="2:13" x14ac:dyDescent="0.2">
      <c r="B10" s="345">
        <v>2000</v>
      </c>
      <c r="C10" s="399">
        <v>0</v>
      </c>
      <c r="D10" s="399"/>
      <c r="E10" s="399"/>
      <c r="F10" s="399"/>
      <c r="G10" s="399"/>
      <c r="H10" s="399">
        <f t="shared" ref="H10:H32" si="0">SUM(C10:G10)</f>
        <v>0</v>
      </c>
      <c r="I10" s="399"/>
      <c r="J10" s="399">
        <f t="shared" ref="J10:J32" si="1">+H10+I10</f>
        <v>0</v>
      </c>
      <c r="K10" s="418"/>
      <c r="L10" s="399">
        <v>0</v>
      </c>
      <c r="M10" s="399">
        <f t="shared" ref="M10:M28" si="2">+J10-L10</f>
        <v>0</v>
      </c>
    </row>
    <row r="11" spans="2:13" ht="11.25" customHeight="1" x14ac:dyDescent="0.2">
      <c r="B11" s="345">
        <v>2001</v>
      </c>
      <c r="C11" s="399">
        <v>0</v>
      </c>
      <c r="D11" s="399"/>
      <c r="E11" s="399"/>
      <c r="F11" s="399"/>
      <c r="G11" s="399"/>
      <c r="H11" s="399">
        <f t="shared" si="0"/>
        <v>0</v>
      </c>
      <c r="I11" s="399"/>
      <c r="J11" s="399">
        <f t="shared" si="1"/>
        <v>0</v>
      </c>
      <c r="K11" s="418"/>
      <c r="L11" s="399">
        <v>0</v>
      </c>
      <c r="M11" s="399">
        <f t="shared" si="2"/>
        <v>0</v>
      </c>
    </row>
    <row r="12" spans="2:13" x14ac:dyDescent="0.2">
      <c r="B12" s="345">
        <v>2002</v>
      </c>
      <c r="C12" s="399">
        <v>0</v>
      </c>
      <c r="D12" s="399"/>
      <c r="E12" s="399"/>
      <c r="F12" s="399"/>
      <c r="G12" s="399"/>
      <c r="H12" s="399">
        <f t="shared" si="0"/>
        <v>0</v>
      </c>
      <c r="I12" s="399"/>
      <c r="J12" s="399">
        <f t="shared" si="1"/>
        <v>0</v>
      </c>
      <c r="K12" s="418"/>
      <c r="L12" s="399">
        <v>0</v>
      </c>
      <c r="M12" s="399">
        <f t="shared" si="2"/>
        <v>0</v>
      </c>
    </row>
    <row r="13" spans="2:13" x14ac:dyDescent="0.2">
      <c r="B13" s="345">
        <v>2003</v>
      </c>
      <c r="C13" s="399">
        <v>0</v>
      </c>
      <c r="D13" s="399"/>
      <c r="E13" s="399"/>
      <c r="F13" s="399"/>
      <c r="G13" s="399"/>
      <c r="H13" s="399">
        <f t="shared" si="0"/>
        <v>0</v>
      </c>
      <c r="I13" s="399"/>
      <c r="J13" s="399">
        <f t="shared" si="1"/>
        <v>0</v>
      </c>
      <c r="K13" s="418"/>
      <c r="L13" s="399">
        <v>0</v>
      </c>
      <c r="M13" s="399">
        <f t="shared" si="2"/>
        <v>0</v>
      </c>
    </row>
    <row r="14" spans="2:13" x14ac:dyDescent="0.2">
      <c r="B14" s="345">
        <v>2004</v>
      </c>
      <c r="C14" s="399">
        <v>0</v>
      </c>
      <c r="D14" s="399"/>
      <c r="E14" s="399"/>
      <c r="F14" s="399"/>
      <c r="G14" s="399"/>
      <c r="H14" s="399">
        <f t="shared" si="0"/>
        <v>0</v>
      </c>
      <c r="I14" s="399"/>
      <c r="J14" s="399">
        <f t="shared" si="1"/>
        <v>0</v>
      </c>
      <c r="K14" s="418"/>
      <c r="L14" s="399">
        <v>0</v>
      </c>
      <c r="M14" s="399">
        <f t="shared" si="2"/>
        <v>0</v>
      </c>
    </row>
    <row r="15" spans="2:13" x14ac:dyDescent="0.2">
      <c r="B15" s="345">
        <v>2005</v>
      </c>
      <c r="C15" s="399">
        <v>0</v>
      </c>
      <c r="D15" s="399"/>
      <c r="E15" s="399"/>
      <c r="F15" s="399"/>
      <c r="G15" s="399"/>
      <c r="H15" s="399">
        <f t="shared" si="0"/>
        <v>0</v>
      </c>
      <c r="I15" s="399"/>
      <c r="J15" s="399">
        <f t="shared" si="1"/>
        <v>0</v>
      </c>
      <c r="K15" s="418"/>
      <c r="L15" s="399">
        <v>0</v>
      </c>
      <c r="M15" s="399">
        <f t="shared" si="2"/>
        <v>0</v>
      </c>
    </row>
    <row r="16" spans="2:13" x14ac:dyDescent="0.2">
      <c r="B16" s="345">
        <v>2006</v>
      </c>
      <c r="C16" s="399">
        <v>0</v>
      </c>
      <c r="D16" s="399"/>
      <c r="E16" s="399"/>
      <c r="F16" s="399"/>
      <c r="G16" s="399"/>
      <c r="H16" s="399">
        <f t="shared" si="0"/>
        <v>0</v>
      </c>
      <c r="I16" s="399"/>
      <c r="J16" s="399">
        <f t="shared" si="1"/>
        <v>0</v>
      </c>
      <c r="K16" s="418"/>
      <c r="L16" s="399">
        <v>0</v>
      </c>
      <c r="M16" s="399">
        <f t="shared" si="2"/>
        <v>0</v>
      </c>
    </row>
    <row r="17" spans="2:13" x14ac:dyDescent="0.2">
      <c r="B17" s="345">
        <v>2007</v>
      </c>
      <c r="C17" s="399">
        <v>0</v>
      </c>
      <c r="D17" s="399"/>
      <c r="E17" s="399"/>
      <c r="F17" s="399"/>
      <c r="G17" s="399"/>
      <c r="H17" s="399">
        <f t="shared" si="0"/>
        <v>0</v>
      </c>
      <c r="I17" s="399"/>
      <c r="J17" s="399">
        <f t="shared" si="1"/>
        <v>0</v>
      </c>
      <c r="K17" s="418"/>
      <c r="L17" s="399">
        <v>0</v>
      </c>
      <c r="M17" s="399">
        <f t="shared" si="2"/>
        <v>0</v>
      </c>
    </row>
    <row r="18" spans="2:13" ht="11.25" customHeight="1" x14ac:dyDescent="0.2">
      <c r="B18" s="345">
        <v>2008</v>
      </c>
      <c r="C18" s="399">
        <v>0</v>
      </c>
      <c r="D18" s="399"/>
      <c r="E18" s="399"/>
      <c r="F18" s="399"/>
      <c r="G18" s="399"/>
      <c r="H18" s="399">
        <f t="shared" si="0"/>
        <v>0</v>
      </c>
      <c r="I18" s="399"/>
      <c r="J18" s="399">
        <f t="shared" si="1"/>
        <v>0</v>
      </c>
      <c r="K18" s="418"/>
      <c r="L18" s="399">
        <v>0</v>
      </c>
      <c r="M18" s="399">
        <f t="shared" si="2"/>
        <v>0</v>
      </c>
    </row>
    <row r="19" spans="2:13" x14ac:dyDescent="0.2">
      <c r="B19" s="345">
        <v>2009</v>
      </c>
      <c r="C19" s="399">
        <v>0</v>
      </c>
      <c r="D19" s="399"/>
      <c r="E19" s="399"/>
      <c r="F19" s="399"/>
      <c r="G19" s="399"/>
      <c r="H19" s="399">
        <f t="shared" si="0"/>
        <v>0</v>
      </c>
      <c r="I19" s="399"/>
      <c r="J19" s="399">
        <f t="shared" si="1"/>
        <v>0</v>
      </c>
      <c r="K19" s="418"/>
      <c r="L19" s="399">
        <v>0</v>
      </c>
      <c r="M19" s="399">
        <f t="shared" si="2"/>
        <v>0</v>
      </c>
    </row>
    <row r="20" spans="2:13" x14ac:dyDescent="0.2">
      <c r="B20" s="345">
        <v>2010</v>
      </c>
      <c r="C20" s="399">
        <v>0</v>
      </c>
      <c r="D20" s="399"/>
      <c r="E20" s="399"/>
      <c r="F20" s="399"/>
      <c r="G20" s="399"/>
      <c r="H20" s="399">
        <f t="shared" si="0"/>
        <v>0</v>
      </c>
      <c r="I20" s="399"/>
      <c r="J20" s="399">
        <f t="shared" si="1"/>
        <v>0</v>
      </c>
      <c r="K20" s="418"/>
      <c r="L20" s="399">
        <v>0</v>
      </c>
      <c r="M20" s="399">
        <f t="shared" si="2"/>
        <v>0</v>
      </c>
    </row>
    <row r="21" spans="2:13" x14ac:dyDescent="0.2">
      <c r="B21" s="345">
        <v>2011</v>
      </c>
      <c r="C21" s="399">
        <v>0</v>
      </c>
      <c r="D21" s="399"/>
      <c r="E21" s="399"/>
      <c r="F21" s="399"/>
      <c r="G21" s="399"/>
      <c r="H21" s="399">
        <f t="shared" si="0"/>
        <v>0</v>
      </c>
      <c r="I21" s="399"/>
      <c r="J21" s="399">
        <f t="shared" si="1"/>
        <v>0</v>
      </c>
      <c r="K21" s="418"/>
      <c r="L21" s="399">
        <v>0</v>
      </c>
      <c r="M21" s="399">
        <f t="shared" si="2"/>
        <v>0</v>
      </c>
    </row>
    <row r="22" spans="2:13" x14ac:dyDescent="0.2">
      <c r="B22" s="345">
        <v>2012</v>
      </c>
      <c r="C22" s="399">
        <v>0</v>
      </c>
      <c r="D22" s="399"/>
      <c r="E22" s="399"/>
      <c r="F22" s="399"/>
      <c r="G22" s="399"/>
      <c r="H22" s="399">
        <f t="shared" si="0"/>
        <v>0</v>
      </c>
      <c r="I22" s="399"/>
      <c r="J22" s="399">
        <f t="shared" si="1"/>
        <v>0</v>
      </c>
      <c r="K22" s="418"/>
      <c r="L22" s="399">
        <v>0</v>
      </c>
      <c r="M22" s="399">
        <f t="shared" si="2"/>
        <v>0</v>
      </c>
    </row>
    <row r="23" spans="2:13" x14ac:dyDescent="0.2">
      <c r="B23" s="345">
        <v>2013</v>
      </c>
      <c r="C23" s="399">
        <v>0</v>
      </c>
      <c r="D23" s="399"/>
      <c r="E23" s="399"/>
      <c r="F23" s="399"/>
      <c r="G23" s="399"/>
      <c r="H23" s="399">
        <f t="shared" si="0"/>
        <v>0</v>
      </c>
      <c r="I23" s="399"/>
      <c r="J23" s="399">
        <f t="shared" si="1"/>
        <v>0</v>
      </c>
      <c r="K23" s="418"/>
      <c r="L23" s="399">
        <v>0</v>
      </c>
      <c r="M23" s="399">
        <f t="shared" si="2"/>
        <v>0</v>
      </c>
    </row>
    <row r="24" spans="2:13" x14ac:dyDescent="0.2">
      <c r="B24" s="345">
        <v>2014</v>
      </c>
      <c r="C24" s="399">
        <v>0</v>
      </c>
      <c r="D24" s="399"/>
      <c r="E24" s="399"/>
      <c r="F24" s="399"/>
      <c r="G24" s="399"/>
      <c r="H24" s="399">
        <f t="shared" si="0"/>
        <v>0</v>
      </c>
      <c r="I24" s="399"/>
      <c r="J24" s="399">
        <f t="shared" si="1"/>
        <v>0</v>
      </c>
      <c r="K24" s="418"/>
      <c r="L24" s="399">
        <v>0</v>
      </c>
      <c r="M24" s="399">
        <f t="shared" si="2"/>
        <v>0</v>
      </c>
    </row>
    <row r="25" spans="2:13" x14ac:dyDescent="0.2">
      <c r="B25" s="355">
        <v>2015</v>
      </c>
      <c r="C25" s="347">
        <v>0</v>
      </c>
      <c r="D25" s="357"/>
      <c r="E25" s="357"/>
      <c r="F25" s="357"/>
      <c r="G25" s="357"/>
      <c r="H25" s="357">
        <f t="shared" si="0"/>
        <v>0</v>
      </c>
      <c r="I25" s="347"/>
      <c r="J25" s="347">
        <f t="shared" si="1"/>
        <v>0</v>
      </c>
      <c r="K25" s="418"/>
      <c r="L25" s="357">
        <v>0</v>
      </c>
      <c r="M25" s="347">
        <f t="shared" si="2"/>
        <v>0</v>
      </c>
    </row>
    <row r="26" spans="2:13" x14ac:dyDescent="0.2">
      <c r="B26" s="345">
        <v>2016</v>
      </c>
      <c r="C26" s="347">
        <v>0</v>
      </c>
      <c r="D26" s="357"/>
      <c r="E26" s="357"/>
      <c r="F26" s="357"/>
      <c r="G26" s="357"/>
      <c r="H26" s="357">
        <f t="shared" si="0"/>
        <v>0</v>
      </c>
      <c r="I26" s="347"/>
      <c r="J26" s="347">
        <f t="shared" si="1"/>
        <v>0</v>
      </c>
      <c r="K26" s="418"/>
      <c r="L26" s="357">
        <v>0</v>
      </c>
      <c r="M26" s="347">
        <f t="shared" si="2"/>
        <v>0</v>
      </c>
    </row>
    <row r="27" spans="2:13" x14ac:dyDescent="0.2">
      <c r="B27" s="355">
        <v>2017</v>
      </c>
      <c r="C27" s="357">
        <v>0</v>
      </c>
      <c r="D27" s="356"/>
      <c r="E27" s="356"/>
      <c r="F27" s="356"/>
      <c r="G27" s="356"/>
      <c r="H27" s="357">
        <f t="shared" si="0"/>
        <v>0</v>
      </c>
      <c r="I27" s="356"/>
      <c r="J27" s="357">
        <f t="shared" si="1"/>
        <v>0</v>
      </c>
      <c r="L27" s="357">
        <v>0</v>
      </c>
      <c r="M27" s="347">
        <f t="shared" si="2"/>
        <v>0</v>
      </c>
    </row>
    <row r="28" spans="2:13" x14ac:dyDescent="0.2">
      <c r="B28" s="345">
        <v>2018</v>
      </c>
      <c r="C28" s="347">
        <v>0</v>
      </c>
      <c r="D28" s="346"/>
      <c r="E28" s="346"/>
      <c r="F28" s="346"/>
      <c r="G28" s="346"/>
      <c r="H28" s="347">
        <f t="shared" si="0"/>
        <v>0</v>
      </c>
      <c r="I28" s="346"/>
      <c r="J28" s="347">
        <f t="shared" si="1"/>
        <v>0</v>
      </c>
      <c r="L28" s="347">
        <v>0</v>
      </c>
      <c r="M28" s="347">
        <f t="shared" si="2"/>
        <v>0</v>
      </c>
    </row>
    <row r="29" spans="2:13" x14ac:dyDescent="0.2">
      <c r="B29" s="355">
        <v>2019</v>
      </c>
      <c r="C29" s="347">
        <v>0</v>
      </c>
      <c r="D29" s="356"/>
      <c r="E29" s="356"/>
      <c r="F29" s="356"/>
      <c r="G29" s="356"/>
      <c r="H29" s="347">
        <f t="shared" si="0"/>
        <v>0</v>
      </c>
      <c r="I29" s="346"/>
      <c r="J29" s="347">
        <f t="shared" si="1"/>
        <v>0</v>
      </c>
      <c r="L29" s="347">
        <v>0</v>
      </c>
      <c r="M29" s="347">
        <f t="shared" ref="M29:M34" si="3">+J29-L29</f>
        <v>0</v>
      </c>
    </row>
    <row r="30" spans="2:13" x14ac:dyDescent="0.2">
      <c r="B30" s="345">
        <v>2020</v>
      </c>
      <c r="C30" s="347">
        <v>0</v>
      </c>
      <c r="D30" s="356"/>
      <c r="E30" s="356"/>
      <c r="F30" s="356"/>
      <c r="G30" s="356"/>
      <c r="H30" s="347">
        <f t="shared" si="0"/>
        <v>0</v>
      </c>
      <c r="I30" s="346"/>
      <c r="J30" s="347">
        <f t="shared" si="1"/>
        <v>0</v>
      </c>
      <c r="L30" s="347">
        <v>0</v>
      </c>
      <c r="M30" s="347">
        <f t="shared" si="3"/>
        <v>0</v>
      </c>
    </row>
    <row r="31" spans="2:13" x14ac:dyDescent="0.2">
      <c r="B31" s="355">
        <v>2021</v>
      </c>
      <c r="C31" s="357">
        <v>0</v>
      </c>
      <c r="D31" s="356"/>
      <c r="E31" s="356"/>
      <c r="F31" s="356"/>
      <c r="G31" s="356"/>
      <c r="H31" s="357">
        <f t="shared" si="0"/>
        <v>0</v>
      </c>
      <c r="I31" s="356"/>
      <c r="J31" s="357">
        <f t="shared" si="1"/>
        <v>0</v>
      </c>
      <c r="L31" s="357">
        <v>0</v>
      </c>
      <c r="M31" s="347">
        <f t="shared" si="3"/>
        <v>0</v>
      </c>
    </row>
    <row r="32" spans="2:13" x14ac:dyDescent="0.2">
      <c r="B32" s="345">
        <v>2022</v>
      </c>
      <c r="C32" s="347">
        <v>0</v>
      </c>
      <c r="D32" s="346"/>
      <c r="E32" s="346"/>
      <c r="F32" s="346"/>
      <c r="G32" s="346"/>
      <c r="H32" s="347">
        <f t="shared" si="0"/>
        <v>0</v>
      </c>
      <c r="I32" s="346"/>
      <c r="J32" s="347">
        <f t="shared" si="1"/>
        <v>0</v>
      </c>
      <c r="L32" s="347">
        <v>0</v>
      </c>
      <c r="M32" s="347">
        <f t="shared" si="3"/>
        <v>0</v>
      </c>
    </row>
    <row r="33" spans="2:15" x14ac:dyDescent="0.2">
      <c r="B33" s="345">
        <v>2023</v>
      </c>
      <c r="C33" s="357">
        <v>0</v>
      </c>
      <c r="D33" s="356"/>
      <c r="E33" s="356"/>
      <c r="F33" s="356"/>
      <c r="G33" s="356"/>
      <c r="H33" s="357">
        <f t="shared" ref="H33:H38" si="4">SUM(C33:G33)</f>
        <v>0</v>
      </c>
      <c r="I33" s="356"/>
      <c r="J33" s="357">
        <f t="shared" ref="J33:J38" si="5">+H33+I33</f>
        <v>0</v>
      </c>
      <c r="L33" s="357">
        <v>0</v>
      </c>
      <c r="M33" s="347">
        <f t="shared" si="3"/>
        <v>0</v>
      </c>
    </row>
    <row r="34" spans="2:15" x14ac:dyDescent="0.2">
      <c r="B34" s="345">
        <v>2024</v>
      </c>
      <c r="C34" s="347">
        <v>0</v>
      </c>
      <c r="D34" s="346"/>
      <c r="E34" s="346"/>
      <c r="F34" s="346"/>
      <c r="G34" s="346"/>
      <c r="H34" s="347">
        <f t="shared" si="4"/>
        <v>0</v>
      </c>
      <c r="I34" s="346"/>
      <c r="J34" s="347">
        <f t="shared" si="5"/>
        <v>0</v>
      </c>
      <c r="L34" s="347">
        <v>0</v>
      </c>
      <c r="M34" s="347">
        <f t="shared" si="3"/>
        <v>0</v>
      </c>
    </row>
    <row r="35" spans="2:15" x14ac:dyDescent="0.2">
      <c r="B35" s="345">
        <v>2025</v>
      </c>
      <c r="C35" s="357">
        <v>0</v>
      </c>
      <c r="D35" s="356"/>
      <c r="E35" s="356"/>
      <c r="F35" s="356"/>
      <c r="G35" s="356"/>
      <c r="H35" s="357">
        <f t="shared" si="4"/>
        <v>0</v>
      </c>
      <c r="I35" s="356"/>
      <c r="J35" s="357">
        <f t="shared" si="5"/>
        <v>0</v>
      </c>
      <c r="L35" s="357">
        <v>0</v>
      </c>
      <c r="M35" s="347">
        <f>+J35-L35</f>
        <v>0</v>
      </c>
      <c r="O35" s="348"/>
    </row>
    <row r="36" spans="2:15" s="348" customFormat="1" x14ac:dyDescent="0.2">
      <c r="B36" s="345">
        <v>2026</v>
      </c>
      <c r="C36" s="347">
        <v>0</v>
      </c>
      <c r="D36" s="346"/>
      <c r="E36" s="346"/>
      <c r="F36" s="346"/>
      <c r="G36" s="346"/>
      <c r="H36" s="347">
        <f t="shared" si="4"/>
        <v>0</v>
      </c>
      <c r="I36" s="346"/>
      <c r="J36" s="347">
        <f t="shared" si="5"/>
        <v>0</v>
      </c>
      <c r="K36" s="338"/>
      <c r="L36" s="347">
        <v>0</v>
      </c>
      <c r="M36" s="347">
        <f>+J36-L36</f>
        <v>0</v>
      </c>
    </row>
    <row r="37" spans="2:15" x14ac:dyDescent="0.2">
      <c r="B37" s="345">
        <v>2027</v>
      </c>
      <c r="C37" s="347">
        <v>0</v>
      </c>
      <c r="D37" s="346"/>
      <c r="E37" s="346"/>
      <c r="F37" s="346"/>
      <c r="G37" s="346"/>
      <c r="H37" s="347">
        <f t="shared" si="4"/>
        <v>0</v>
      </c>
      <c r="I37" s="346"/>
      <c r="J37" s="347">
        <f t="shared" si="5"/>
        <v>0</v>
      </c>
      <c r="L37" s="347">
        <v>0</v>
      </c>
      <c r="M37" s="347">
        <f>+J37-L37</f>
        <v>0</v>
      </c>
    </row>
    <row r="38" spans="2:15" x14ac:dyDescent="0.2">
      <c r="B38" s="345">
        <v>2028</v>
      </c>
      <c r="C38" s="347">
        <v>0</v>
      </c>
      <c r="D38" s="346"/>
      <c r="E38" s="346"/>
      <c r="F38" s="346"/>
      <c r="G38" s="346"/>
      <c r="H38" s="347">
        <f t="shared" si="4"/>
        <v>0</v>
      </c>
      <c r="I38" s="346"/>
      <c r="J38" s="347">
        <f t="shared" si="5"/>
        <v>0</v>
      </c>
      <c r="L38" s="347">
        <v>0</v>
      </c>
      <c r="M38" s="347">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516" t="s">
        <v>54</v>
      </c>
      <c r="C1" s="516"/>
      <c r="D1" s="516"/>
      <c r="E1" s="516"/>
      <c r="F1" s="516"/>
      <c r="G1" s="516"/>
      <c r="H1" s="516"/>
      <c r="I1" s="516"/>
      <c r="J1" s="516"/>
      <c r="K1" s="516"/>
      <c r="L1" s="516"/>
      <c r="M1" s="516"/>
      <c r="N1" s="516"/>
      <c r="O1" s="516"/>
      <c r="P1" s="516"/>
      <c r="Q1" s="516"/>
    </row>
    <row r="2" spans="2:17" ht="13.2" x14ac:dyDescent="0.25">
      <c r="B2" s="517" t="str">
        <f>CoName</f>
        <v>Marin Clean Energy</v>
      </c>
      <c r="C2" s="517"/>
      <c r="D2" s="517"/>
      <c r="E2" s="517"/>
      <c r="F2" s="517"/>
      <c r="G2" s="517"/>
      <c r="H2" s="517"/>
      <c r="I2" s="517"/>
      <c r="J2" s="517"/>
      <c r="K2" s="517"/>
      <c r="L2" s="517"/>
      <c r="M2" s="517"/>
      <c r="N2" s="517"/>
      <c r="O2" s="517"/>
      <c r="P2" s="517"/>
      <c r="Q2" s="517"/>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86</v>
      </c>
      <c r="C5" s="62"/>
      <c r="D5" s="62"/>
      <c r="E5" s="62"/>
      <c r="F5" s="62"/>
      <c r="G5" s="62"/>
      <c r="H5" s="62"/>
      <c r="I5" s="62"/>
      <c r="J5" s="62"/>
      <c r="K5" s="62"/>
      <c r="L5" s="62"/>
      <c r="M5" s="62"/>
      <c r="O5" s="518" t="s">
        <v>108</v>
      </c>
      <c r="P5" s="518"/>
      <c r="Q5" s="518"/>
    </row>
    <row r="6" spans="2:17" s="2" customFormat="1" ht="13.2" x14ac:dyDescent="0.25">
      <c r="B6" s="25" t="s">
        <v>16</v>
      </c>
      <c r="C6" s="22"/>
      <c r="D6" s="22"/>
      <c r="E6" s="22"/>
      <c r="F6" s="22"/>
      <c r="G6" s="22"/>
      <c r="H6" s="22"/>
      <c r="I6" s="22"/>
      <c r="J6" s="22"/>
      <c r="K6" s="22"/>
      <c r="L6" s="22"/>
      <c r="M6" s="22"/>
      <c r="O6"/>
      <c r="P6"/>
    </row>
    <row r="7" spans="2:17" ht="13.2" x14ac:dyDescent="0.25">
      <c r="B7" s="13"/>
      <c r="C7" s="405" t="s">
        <v>409</v>
      </c>
      <c r="D7" s="14"/>
      <c r="E7" s="14"/>
      <c r="F7" s="14"/>
      <c r="G7" s="14"/>
      <c r="H7" s="14"/>
      <c r="I7" s="14"/>
      <c r="J7" s="14"/>
      <c r="K7" s="14"/>
      <c r="L7" s="14"/>
      <c r="M7" s="14"/>
    </row>
    <row r="8" spans="2:17" ht="22.5" customHeight="1" x14ac:dyDescent="0.2">
      <c r="B8" s="3"/>
      <c r="C8" s="6" t="s">
        <v>18</v>
      </c>
      <c r="D8" s="6"/>
      <c r="E8" s="6" t="s">
        <v>19</v>
      </c>
      <c r="F8" s="6"/>
      <c r="G8" s="522" t="s">
        <v>17</v>
      </c>
      <c r="H8" s="522" t="s">
        <v>73</v>
      </c>
      <c r="I8" s="31"/>
      <c r="J8" s="522" t="s">
        <v>72</v>
      </c>
      <c r="K8" s="31"/>
      <c r="L8" s="31"/>
      <c r="M8" s="524" t="s">
        <v>49</v>
      </c>
      <c r="O8" s="519" t="s">
        <v>114</v>
      </c>
      <c r="P8" s="520"/>
      <c r="Q8" s="521"/>
    </row>
    <row r="9" spans="2:17" ht="22.5" customHeight="1" x14ac:dyDescent="0.2">
      <c r="B9" s="5" t="s">
        <v>13</v>
      </c>
      <c r="C9" s="21" t="s">
        <v>20</v>
      </c>
      <c r="D9" s="21" t="s">
        <v>21</v>
      </c>
      <c r="E9" s="21" t="s">
        <v>20</v>
      </c>
      <c r="F9" s="21" t="s">
        <v>21</v>
      </c>
      <c r="G9" s="523"/>
      <c r="H9" s="523"/>
      <c r="I9" s="32" t="s">
        <v>71</v>
      </c>
      <c r="J9" s="523"/>
      <c r="K9" s="244" t="s">
        <v>259</v>
      </c>
      <c r="L9" s="32" t="s">
        <v>29</v>
      </c>
      <c r="M9" s="525"/>
      <c r="O9" s="20" t="s">
        <v>92</v>
      </c>
      <c r="P9" s="20" t="s">
        <v>92</v>
      </c>
      <c r="Q9" s="20" t="s">
        <v>110</v>
      </c>
    </row>
    <row r="10" spans="2:17" x14ac:dyDescent="0.2">
      <c r="B10" s="3">
        <v>2000</v>
      </c>
      <c r="C10" s="401"/>
      <c r="D10" s="401"/>
      <c r="E10" s="401"/>
      <c r="F10" s="401"/>
      <c r="G10" s="401"/>
      <c r="H10" s="401"/>
      <c r="I10" s="401"/>
      <c r="J10" s="401"/>
      <c r="K10" s="401"/>
      <c r="L10" s="401"/>
      <c r="M10" s="401">
        <f t="shared" ref="M10:M27" si="0">SUM(C10:L10)</f>
        <v>0</v>
      </c>
      <c r="N10" s="264"/>
      <c r="O10" s="403"/>
      <c r="P10" s="403"/>
      <c r="Q10" s="403"/>
    </row>
    <row r="11" spans="2:17" ht="11.25" customHeight="1" x14ac:dyDescent="0.2">
      <c r="B11" s="3">
        <v>2001</v>
      </c>
      <c r="C11" s="401"/>
      <c r="D11" s="401"/>
      <c r="E11" s="401"/>
      <c r="F11" s="401"/>
      <c r="G11" s="401"/>
      <c r="H11" s="401"/>
      <c r="I11" s="401"/>
      <c r="J11" s="401"/>
      <c r="K11" s="401"/>
      <c r="L11" s="401"/>
      <c r="M11" s="401">
        <f t="shared" si="0"/>
        <v>0</v>
      </c>
      <c r="N11" s="264"/>
      <c r="O11" s="403"/>
      <c r="P11" s="403"/>
      <c r="Q11" s="403"/>
    </row>
    <row r="12" spans="2:17" x14ac:dyDescent="0.2">
      <c r="B12" s="3">
        <v>2002</v>
      </c>
      <c r="C12" s="401"/>
      <c r="D12" s="401"/>
      <c r="E12" s="401"/>
      <c r="F12" s="401"/>
      <c r="G12" s="401"/>
      <c r="H12" s="401"/>
      <c r="I12" s="401"/>
      <c r="J12" s="401"/>
      <c r="K12" s="401"/>
      <c r="L12" s="401"/>
      <c r="M12" s="401">
        <f t="shared" si="0"/>
        <v>0</v>
      </c>
      <c r="N12" s="264"/>
      <c r="O12" s="403"/>
      <c r="P12" s="403"/>
      <c r="Q12" s="403"/>
    </row>
    <row r="13" spans="2:17" x14ac:dyDescent="0.2">
      <c r="B13" s="3">
        <v>2003</v>
      </c>
      <c r="C13" s="401"/>
      <c r="D13" s="401"/>
      <c r="E13" s="401"/>
      <c r="F13" s="401"/>
      <c r="G13" s="401"/>
      <c r="H13" s="401"/>
      <c r="I13" s="401"/>
      <c r="J13" s="401"/>
      <c r="K13" s="401"/>
      <c r="L13" s="401"/>
      <c r="M13" s="401">
        <f t="shared" si="0"/>
        <v>0</v>
      </c>
      <c r="N13" s="264"/>
      <c r="O13" s="403"/>
      <c r="P13" s="403"/>
      <c r="Q13" s="403"/>
    </row>
    <row r="14" spans="2:17" x14ac:dyDescent="0.2">
      <c r="B14" s="3">
        <v>2004</v>
      </c>
      <c r="C14" s="401"/>
      <c r="D14" s="401"/>
      <c r="E14" s="401"/>
      <c r="F14" s="401"/>
      <c r="G14" s="401"/>
      <c r="H14" s="401"/>
      <c r="I14" s="401"/>
      <c r="J14" s="401"/>
      <c r="K14" s="401"/>
      <c r="L14" s="401"/>
      <c r="M14" s="401">
        <f t="shared" si="0"/>
        <v>0</v>
      </c>
      <c r="N14" s="264"/>
      <c r="O14" s="403"/>
      <c r="P14" s="403"/>
      <c r="Q14" s="403"/>
    </row>
    <row r="15" spans="2:17" x14ac:dyDescent="0.2">
      <c r="B15" s="3">
        <v>2005</v>
      </c>
      <c r="C15" s="401"/>
      <c r="D15" s="401"/>
      <c r="E15" s="401"/>
      <c r="F15" s="401"/>
      <c r="G15" s="401"/>
      <c r="H15" s="401"/>
      <c r="I15" s="401"/>
      <c r="J15" s="401"/>
      <c r="K15" s="401"/>
      <c r="L15" s="401"/>
      <c r="M15" s="401">
        <f t="shared" si="0"/>
        <v>0</v>
      </c>
      <c r="N15" s="264"/>
      <c r="O15" s="403"/>
      <c r="P15" s="403"/>
      <c r="Q15" s="403"/>
    </row>
    <row r="16" spans="2:17" x14ac:dyDescent="0.2">
      <c r="B16" s="3">
        <v>2006</v>
      </c>
      <c r="C16" s="401"/>
      <c r="D16" s="401"/>
      <c r="E16" s="401"/>
      <c r="F16" s="401"/>
      <c r="G16" s="401"/>
      <c r="H16" s="401"/>
      <c r="I16" s="401"/>
      <c r="J16" s="401"/>
      <c r="K16" s="401"/>
      <c r="L16" s="401"/>
      <c r="M16" s="401">
        <f t="shared" si="0"/>
        <v>0</v>
      </c>
      <c r="N16" s="264"/>
      <c r="O16" s="403"/>
      <c r="P16" s="403"/>
      <c r="Q16" s="403"/>
    </row>
    <row r="17" spans="2:17" x14ac:dyDescent="0.2">
      <c r="B17" s="3">
        <v>2007</v>
      </c>
      <c r="C17" s="401"/>
      <c r="D17" s="401"/>
      <c r="E17" s="401"/>
      <c r="F17" s="401"/>
      <c r="G17" s="401"/>
      <c r="H17" s="401"/>
      <c r="I17" s="401"/>
      <c r="J17" s="401"/>
      <c r="K17" s="401"/>
      <c r="L17" s="401"/>
      <c r="M17" s="401">
        <f t="shared" si="0"/>
        <v>0</v>
      </c>
      <c r="N17" s="264"/>
      <c r="O17" s="403"/>
      <c r="P17" s="403"/>
      <c r="Q17" s="403"/>
    </row>
    <row r="18" spans="2:17" ht="11.25" customHeight="1" x14ac:dyDescent="0.2">
      <c r="B18" s="3">
        <v>2008</v>
      </c>
      <c r="C18" s="401"/>
      <c r="D18" s="401"/>
      <c r="E18" s="401"/>
      <c r="F18" s="401"/>
      <c r="G18" s="401"/>
      <c r="H18" s="401"/>
      <c r="I18" s="401"/>
      <c r="J18" s="401"/>
      <c r="K18" s="401"/>
      <c r="L18" s="401"/>
      <c r="M18" s="401">
        <f t="shared" si="0"/>
        <v>0</v>
      </c>
      <c r="N18" s="264"/>
      <c r="O18" s="403"/>
      <c r="P18" s="403"/>
      <c r="Q18" s="403"/>
    </row>
    <row r="19" spans="2:17" x14ac:dyDescent="0.2">
      <c r="B19" s="3">
        <v>2009</v>
      </c>
      <c r="C19" s="401"/>
      <c r="D19" s="401"/>
      <c r="E19" s="401"/>
      <c r="F19" s="401"/>
      <c r="G19" s="401"/>
      <c r="H19" s="401"/>
      <c r="I19" s="401"/>
      <c r="J19" s="401"/>
      <c r="K19" s="401"/>
      <c r="L19" s="401"/>
      <c r="M19" s="401">
        <f t="shared" si="0"/>
        <v>0</v>
      </c>
      <c r="N19" s="264"/>
      <c r="O19" s="403"/>
      <c r="P19" s="403"/>
      <c r="Q19" s="403"/>
    </row>
    <row r="20" spans="2:17" x14ac:dyDescent="0.2">
      <c r="B20" s="3">
        <v>2010</v>
      </c>
      <c r="C20" s="401"/>
      <c r="D20" s="401"/>
      <c r="E20" s="401"/>
      <c r="F20" s="401"/>
      <c r="G20" s="401"/>
      <c r="H20" s="401"/>
      <c r="I20" s="401"/>
      <c r="J20" s="401"/>
      <c r="K20" s="401"/>
      <c r="L20" s="401"/>
      <c r="M20" s="401">
        <f t="shared" si="0"/>
        <v>0</v>
      </c>
      <c r="N20" s="264"/>
      <c r="O20" s="403"/>
      <c r="P20" s="403"/>
      <c r="Q20" s="403"/>
    </row>
    <row r="21" spans="2:17" x14ac:dyDescent="0.2">
      <c r="B21" s="3">
        <v>2011</v>
      </c>
      <c r="C21" s="401"/>
      <c r="D21" s="401"/>
      <c r="E21" s="401"/>
      <c r="F21" s="401"/>
      <c r="G21" s="401"/>
      <c r="H21" s="401"/>
      <c r="I21" s="401"/>
      <c r="J21" s="401"/>
      <c r="K21" s="401"/>
      <c r="L21" s="401"/>
      <c r="M21" s="401">
        <f t="shared" si="0"/>
        <v>0</v>
      </c>
      <c r="N21" s="264"/>
      <c r="O21" s="403"/>
      <c r="P21" s="403"/>
      <c r="Q21" s="403"/>
    </row>
    <row r="22" spans="2:17" x14ac:dyDescent="0.2">
      <c r="B22" s="3">
        <v>2012</v>
      </c>
      <c r="C22" s="401"/>
      <c r="D22" s="401"/>
      <c r="E22" s="401"/>
      <c r="F22" s="401"/>
      <c r="G22" s="401"/>
      <c r="H22" s="401"/>
      <c r="I22" s="401"/>
      <c r="J22" s="401"/>
      <c r="K22" s="401"/>
      <c r="L22" s="401"/>
      <c r="M22" s="401">
        <f t="shared" si="0"/>
        <v>0</v>
      </c>
      <c r="N22" s="264"/>
      <c r="O22" s="403"/>
      <c r="P22" s="403"/>
      <c r="Q22" s="403"/>
    </row>
    <row r="23" spans="2:17" x14ac:dyDescent="0.2">
      <c r="B23" s="3">
        <v>2013</v>
      </c>
      <c r="C23" s="401"/>
      <c r="D23" s="401"/>
      <c r="E23" s="401"/>
      <c r="F23" s="401"/>
      <c r="G23" s="401"/>
      <c r="H23" s="401"/>
      <c r="I23" s="401"/>
      <c r="J23" s="401"/>
      <c r="K23" s="401"/>
      <c r="L23" s="401"/>
      <c r="M23" s="401">
        <f t="shared" si="0"/>
        <v>0</v>
      </c>
      <c r="N23" s="264"/>
      <c r="O23" s="403"/>
      <c r="P23" s="403"/>
      <c r="Q23" s="403"/>
    </row>
    <row r="24" spans="2:17" x14ac:dyDescent="0.2">
      <c r="B24" s="3">
        <v>2014</v>
      </c>
      <c r="C24" s="401"/>
      <c r="D24" s="401"/>
      <c r="E24" s="401"/>
      <c r="F24" s="401"/>
      <c r="G24" s="401"/>
      <c r="H24" s="401"/>
      <c r="I24" s="401"/>
      <c r="J24" s="401"/>
      <c r="K24" s="401"/>
      <c r="L24" s="401"/>
      <c r="M24" s="401">
        <f t="shared" si="0"/>
        <v>0</v>
      </c>
      <c r="N24" s="264"/>
      <c r="O24" s="403"/>
      <c r="P24" s="403"/>
      <c r="Q24" s="403"/>
    </row>
    <row r="25" spans="2:17" x14ac:dyDescent="0.2">
      <c r="B25" s="8">
        <v>2015</v>
      </c>
      <c r="C25" s="389"/>
      <c r="D25" s="389"/>
      <c r="E25" s="389"/>
      <c r="F25" s="389"/>
      <c r="G25" s="389"/>
      <c r="H25" s="389"/>
      <c r="I25" s="389"/>
      <c r="J25" s="389"/>
      <c r="K25" s="389"/>
      <c r="L25" s="389"/>
      <c r="M25" s="360">
        <f t="shared" si="0"/>
        <v>0</v>
      </c>
      <c r="N25" s="264"/>
      <c r="O25" s="406"/>
      <c r="P25" s="406"/>
      <c r="Q25" s="406"/>
    </row>
    <row r="26" spans="2:17" x14ac:dyDescent="0.2">
      <c r="B26" s="8">
        <v>2016</v>
      </c>
      <c r="C26" s="389"/>
      <c r="D26" s="389"/>
      <c r="E26" s="389"/>
      <c r="F26" s="389"/>
      <c r="G26" s="389"/>
      <c r="H26" s="389"/>
      <c r="I26" s="389"/>
      <c r="J26" s="389"/>
      <c r="K26" s="389"/>
      <c r="L26" s="389"/>
      <c r="M26" s="360">
        <f>SUM(C26:L26)</f>
        <v>0</v>
      </c>
      <c r="N26" s="264"/>
      <c r="O26" s="406"/>
      <c r="P26" s="406"/>
      <c r="Q26" s="406"/>
    </row>
    <row r="27" spans="2:17" x14ac:dyDescent="0.2">
      <c r="B27" s="8">
        <v>2017</v>
      </c>
      <c r="C27" s="28"/>
      <c r="D27" s="28"/>
      <c r="E27" s="28"/>
      <c r="F27" s="28"/>
      <c r="G27" s="28"/>
      <c r="H27" s="28"/>
      <c r="I27" s="28"/>
      <c r="J27" s="28"/>
      <c r="K27" s="28"/>
      <c r="L27" s="28"/>
      <c r="M27" s="360">
        <f t="shared" si="0"/>
        <v>0</v>
      </c>
      <c r="O27" s="3"/>
      <c r="P27" s="3"/>
      <c r="Q27" s="3"/>
    </row>
    <row r="28" spans="2:17" x14ac:dyDescent="0.2">
      <c r="B28" s="3">
        <v>2018</v>
      </c>
      <c r="C28" s="4"/>
      <c r="D28" s="4"/>
      <c r="E28" s="4"/>
      <c r="F28" s="4"/>
      <c r="G28" s="4"/>
      <c r="H28" s="4"/>
      <c r="I28" s="4"/>
      <c r="J28" s="4"/>
      <c r="K28" s="4"/>
      <c r="L28" s="4"/>
      <c r="M28" s="404">
        <f t="shared" ref="M28:M34" si="1">SUM(C28:L28)</f>
        <v>0</v>
      </c>
      <c r="O28" s="3"/>
      <c r="P28" s="3"/>
      <c r="Q28" s="3"/>
    </row>
    <row r="29" spans="2:17" x14ac:dyDescent="0.2">
      <c r="B29" s="8">
        <v>2019</v>
      </c>
      <c r="C29" s="28"/>
      <c r="D29" s="28"/>
      <c r="E29" s="28"/>
      <c r="F29" s="28"/>
      <c r="G29" s="28"/>
      <c r="H29" s="28"/>
      <c r="I29" s="28"/>
      <c r="J29" s="28"/>
      <c r="K29" s="28"/>
      <c r="L29" s="28"/>
      <c r="M29" s="404">
        <f t="shared" si="1"/>
        <v>0</v>
      </c>
      <c r="O29" s="3"/>
      <c r="P29" s="3"/>
      <c r="Q29" s="3"/>
    </row>
    <row r="30" spans="2:17" x14ac:dyDescent="0.2">
      <c r="B30" s="3">
        <v>2020</v>
      </c>
      <c r="C30" s="28"/>
      <c r="D30" s="28"/>
      <c r="E30" s="28"/>
      <c r="F30" s="28"/>
      <c r="G30" s="28"/>
      <c r="H30" s="28"/>
      <c r="I30" s="28"/>
      <c r="J30" s="28"/>
      <c r="K30" s="28"/>
      <c r="L30" s="28"/>
      <c r="M30" s="404">
        <f t="shared" si="1"/>
        <v>0</v>
      </c>
      <c r="O30" s="3"/>
      <c r="P30" s="3"/>
      <c r="Q30" s="3"/>
    </row>
    <row r="31" spans="2:17" x14ac:dyDescent="0.2">
      <c r="B31" s="8">
        <v>2021</v>
      </c>
      <c r="C31" s="28"/>
      <c r="D31" s="28"/>
      <c r="E31" s="28"/>
      <c r="F31" s="28"/>
      <c r="G31" s="28"/>
      <c r="H31" s="28"/>
      <c r="I31" s="28"/>
      <c r="J31" s="28"/>
      <c r="K31" s="28"/>
      <c r="L31" s="28"/>
      <c r="M31" s="360">
        <f t="shared" si="1"/>
        <v>0</v>
      </c>
      <c r="O31" s="3"/>
      <c r="P31" s="3"/>
      <c r="Q31" s="3"/>
    </row>
    <row r="32" spans="2:17" x14ac:dyDescent="0.2">
      <c r="B32" s="3">
        <v>2022</v>
      </c>
      <c r="C32" s="4"/>
      <c r="D32" s="4"/>
      <c r="E32" s="4"/>
      <c r="F32" s="4"/>
      <c r="G32" s="4"/>
      <c r="H32" s="4"/>
      <c r="I32" s="4"/>
      <c r="J32" s="4"/>
      <c r="K32" s="4"/>
      <c r="L32" s="4"/>
      <c r="M32" s="404">
        <f t="shared" si="1"/>
        <v>0</v>
      </c>
      <c r="O32" s="3"/>
      <c r="P32" s="3"/>
      <c r="Q32" s="3"/>
    </row>
    <row r="33" spans="2:20" x14ac:dyDescent="0.2">
      <c r="B33" s="8">
        <v>2023</v>
      </c>
      <c r="C33" s="28"/>
      <c r="D33" s="28"/>
      <c r="E33" s="28"/>
      <c r="F33" s="28"/>
      <c r="G33" s="28"/>
      <c r="H33" s="28"/>
      <c r="I33" s="28"/>
      <c r="J33" s="28"/>
      <c r="K33" s="28"/>
      <c r="L33" s="28"/>
      <c r="M33" s="360">
        <f t="shared" si="1"/>
        <v>0</v>
      </c>
      <c r="O33" s="3"/>
      <c r="P33" s="3"/>
      <c r="Q33" s="3"/>
    </row>
    <row r="34" spans="2:20" x14ac:dyDescent="0.2">
      <c r="B34" s="3">
        <v>2024</v>
      </c>
      <c r="C34" s="4"/>
      <c r="D34" s="4"/>
      <c r="E34" s="4"/>
      <c r="F34" s="4"/>
      <c r="G34" s="4"/>
      <c r="H34" s="4"/>
      <c r="I34" s="4"/>
      <c r="J34" s="4"/>
      <c r="K34" s="4"/>
      <c r="L34" s="4"/>
      <c r="M34" s="404">
        <f t="shared" si="1"/>
        <v>0</v>
      </c>
      <c r="O34" s="3"/>
      <c r="P34" s="3"/>
      <c r="Q34" s="3"/>
    </row>
    <row r="35" spans="2:20" x14ac:dyDescent="0.2">
      <c r="B35" s="8">
        <v>2025</v>
      </c>
      <c r="C35" s="28"/>
      <c r="D35" s="28"/>
      <c r="E35" s="28"/>
      <c r="F35" s="28"/>
      <c r="G35" s="28"/>
      <c r="H35" s="28"/>
      <c r="I35" s="28"/>
      <c r="J35" s="28"/>
      <c r="K35" s="28"/>
      <c r="L35" s="28"/>
      <c r="M35" s="360">
        <f>SUM(C35:L35)</f>
        <v>0</v>
      </c>
      <c r="O35" s="3"/>
      <c r="P35" s="3"/>
      <c r="Q35" s="3"/>
    </row>
    <row r="36" spans="2:20" s="2" customFormat="1" x14ac:dyDescent="0.2">
      <c r="B36" s="3">
        <v>2026</v>
      </c>
      <c r="C36" s="4"/>
      <c r="D36" s="4"/>
      <c r="E36" s="4"/>
      <c r="F36" s="4"/>
      <c r="G36" s="4"/>
      <c r="H36" s="4"/>
      <c r="I36" s="4"/>
      <c r="J36" s="4"/>
      <c r="K36" s="4"/>
      <c r="L36" s="4"/>
      <c r="M36" s="404">
        <f>SUM(C36:L36)</f>
        <v>0</v>
      </c>
      <c r="N36"/>
      <c r="O36" s="3"/>
      <c r="P36" s="3"/>
      <c r="Q36" s="3"/>
      <c r="R36"/>
      <c r="S36"/>
      <c r="T36"/>
    </row>
    <row r="37" spans="2:20" x14ac:dyDescent="0.2">
      <c r="B37" s="3">
        <v>2027</v>
      </c>
      <c r="C37" s="4"/>
      <c r="D37" s="4"/>
      <c r="E37" s="4"/>
      <c r="F37" s="4"/>
      <c r="G37" s="4"/>
      <c r="H37" s="4"/>
      <c r="I37" s="4"/>
      <c r="J37" s="4"/>
      <c r="K37" s="4"/>
      <c r="L37" s="4"/>
      <c r="M37" s="404">
        <f>SUM(C37:L37)</f>
        <v>0</v>
      </c>
      <c r="O37" s="3"/>
      <c r="P37" s="3"/>
      <c r="Q37" s="3"/>
    </row>
    <row r="38" spans="2:20" x14ac:dyDescent="0.2">
      <c r="B38" s="3">
        <v>2028</v>
      </c>
      <c r="C38" s="4"/>
      <c r="D38" s="4"/>
      <c r="E38" s="4"/>
      <c r="F38" s="4"/>
      <c r="G38" s="4"/>
      <c r="H38" s="4"/>
      <c r="I38" s="4"/>
      <c r="J38" s="4"/>
      <c r="K38" s="4"/>
      <c r="L38" s="4"/>
      <c r="M38" s="404">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516" t="s">
        <v>55</v>
      </c>
      <c r="C1" s="516"/>
      <c r="D1" s="516"/>
      <c r="E1" s="516"/>
      <c r="F1" s="516"/>
      <c r="G1" s="516"/>
      <c r="H1" s="516"/>
      <c r="I1" s="516"/>
      <c r="J1" s="516"/>
      <c r="K1" s="516"/>
    </row>
    <row r="2" spans="2:12" s="10" customFormat="1" ht="13.2" x14ac:dyDescent="0.25">
      <c r="B2" s="13" t="str">
        <f>CoName</f>
        <v>Marin Clean Energy</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11</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16</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13</v>
      </c>
      <c r="C8" s="33" t="s">
        <v>12</v>
      </c>
      <c r="D8" s="526" t="s">
        <v>30</v>
      </c>
      <c r="E8" s="527"/>
      <c r="F8" s="526" t="s">
        <v>61</v>
      </c>
      <c r="G8" s="527"/>
      <c r="H8" s="526" t="s">
        <v>60</v>
      </c>
      <c r="I8" s="527"/>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6">
        <v>2000</v>
      </c>
      <c r="C10" s="401">
        <f>'Form 1.3'!M10</f>
        <v>0</v>
      </c>
      <c r="D10" s="401"/>
      <c r="E10" s="401"/>
      <c r="F10" s="401"/>
      <c r="G10" s="401"/>
      <c r="H10" s="401"/>
      <c r="I10" s="401"/>
      <c r="J10" s="401"/>
      <c r="K10" s="401">
        <f t="shared" ref="K10:K25" si="0">SUM(C10:J10)</f>
        <v>0</v>
      </c>
    </row>
    <row r="11" spans="2:12" ht="11.25" customHeight="1" x14ac:dyDescent="0.2">
      <c r="B11" s="406">
        <v>2001</v>
      </c>
      <c r="C11" s="401">
        <f>'Form 1.3'!M11</f>
        <v>0</v>
      </c>
      <c r="D11" s="401"/>
      <c r="E11" s="401"/>
      <c r="F11" s="401"/>
      <c r="G11" s="401"/>
      <c r="H11" s="401"/>
      <c r="I11" s="401"/>
      <c r="J11" s="401"/>
      <c r="K11" s="401">
        <f t="shared" si="0"/>
        <v>0</v>
      </c>
    </row>
    <row r="12" spans="2:12" x14ac:dyDescent="0.2">
      <c r="B12" s="406">
        <v>2002</v>
      </c>
      <c r="C12" s="401">
        <f>'Form 1.3'!M12</f>
        <v>0</v>
      </c>
      <c r="D12" s="401"/>
      <c r="E12" s="401"/>
      <c r="F12" s="401"/>
      <c r="G12" s="401"/>
      <c r="H12" s="401"/>
      <c r="I12" s="401"/>
      <c r="J12" s="401"/>
      <c r="K12" s="401">
        <f t="shared" si="0"/>
        <v>0</v>
      </c>
    </row>
    <row r="13" spans="2:12" x14ac:dyDescent="0.2">
      <c r="B13" s="406">
        <v>2003</v>
      </c>
      <c r="C13" s="401">
        <f>'Form 1.3'!M13</f>
        <v>0</v>
      </c>
      <c r="D13" s="401"/>
      <c r="E13" s="401"/>
      <c r="F13" s="401"/>
      <c r="G13" s="401"/>
      <c r="H13" s="401"/>
      <c r="I13" s="401"/>
      <c r="J13" s="401"/>
      <c r="K13" s="401">
        <f t="shared" si="0"/>
        <v>0</v>
      </c>
    </row>
    <row r="14" spans="2:12" x14ac:dyDescent="0.2">
      <c r="B14" s="406">
        <v>2004</v>
      </c>
      <c r="C14" s="401">
        <f>'Form 1.3'!M14</f>
        <v>0</v>
      </c>
      <c r="D14" s="401"/>
      <c r="E14" s="401"/>
      <c r="F14" s="401"/>
      <c r="G14" s="401"/>
      <c r="H14" s="401"/>
      <c r="I14" s="401"/>
      <c r="J14" s="401"/>
      <c r="K14" s="401">
        <f t="shared" si="0"/>
        <v>0</v>
      </c>
    </row>
    <row r="15" spans="2:12" x14ac:dyDescent="0.2">
      <c r="B15" s="406">
        <v>2005</v>
      </c>
      <c r="C15" s="401">
        <f>'Form 1.3'!M15</f>
        <v>0</v>
      </c>
      <c r="D15" s="401"/>
      <c r="E15" s="401"/>
      <c r="F15" s="401"/>
      <c r="G15" s="401"/>
      <c r="H15" s="401"/>
      <c r="I15" s="401"/>
      <c r="J15" s="401"/>
      <c r="K15" s="401">
        <f t="shared" si="0"/>
        <v>0</v>
      </c>
    </row>
    <row r="16" spans="2:12" x14ac:dyDescent="0.2">
      <c r="B16" s="406">
        <v>2006</v>
      </c>
      <c r="C16" s="401">
        <f>'Form 1.3'!M16</f>
        <v>0</v>
      </c>
      <c r="D16" s="401"/>
      <c r="E16" s="401"/>
      <c r="F16" s="401"/>
      <c r="G16" s="401"/>
      <c r="H16" s="401"/>
      <c r="I16" s="401"/>
      <c r="J16" s="401"/>
      <c r="K16" s="401">
        <f t="shared" si="0"/>
        <v>0</v>
      </c>
    </row>
    <row r="17" spans="2:11" x14ac:dyDescent="0.2">
      <c r="B17" s="406">
        <v>2007</v>
      </c>
      <c r="C17" s="401">
        <f>'Form 1.3'!M17</f>
        <v>0</v>
      </c>
      <c r="D17" s="401"/>
      <c r="E17" s="401"/>
      <c r="F17" s="401"/>
      <c r="G17" s="401"/>
      <c r="H17" s="401"/>
      <c r="I17" s="401"/>
      <c r="J17" s="401"/>
      <c r="K17" s="401">
        <f t="shared" si="0"/>
        <v>0</v>
      </c>
    </row>
    <row r="18" spans="2:11" ht="11.25" customHeight="1" x14ac:dyDescent="0.2">
      <c r="B18" s="406">
        <v>2008</v>
      </c>
      <c r="C18" s="401">
        <f>'Form 1.3'!M18</f>
        <v>0</v>
      </c>
      <c r="D18" s="401"/>
      <c r="E18" s="401"/>
      <c r="F18" s="401"/>
      <c r="G18" s="401"/>
      <c r="H18" s="401"/>
      <c r="I18" s="401"/>
      <c r="J18" s="401"/>
      <c r="K18" s="401">
        <f t="shared" si="0"/>
        <v>0</v>
      </c>
    </row>
    <row r="19" spans="2:11" x14ac:dyDescent="0.2">
      <c r="B19" s="406">
        <v>2009</v>
      </c>
      <c r="C19" s="401">
        <f>'Form 1.3'!M19</f>
        <v>0</v>
      </c>
      <c r="D19" s="401"/>
      <c r="E19" s="401"/>
      <c r="F19" s="401"/>
      <c r="G19" s="401"/>
      <c r="H19" s="401"/>
      <c r="I19" s="401"/>
      <c r="J19" s="401"/>
      <c r="K19" s="401">
        <f t="shared" si="0"/>
        <v>0</v>
      </c>
    </row>
    <row r="20" spans="2:11" x14ac:dyDescent="0.2">
      <c r="B20" s="406">
        <v>2010</v>
      </c>
      <c r="C20" s="401">
        <f>'Form 1.3'!M20</f>
        <v>0</v>
      </c>
      <c r="D20" s="401"/>
      <c r="E20" s="401"/>
      <c r="F20" s="401"/>
      <c r="G20" s="401"/>
      <c r="H20" s="401"/>
      <c r="I20" s="401"/>
      <c r="J20" s="401"/>
      <c r="K20" s="401">
        <f t="shared" si="0"/>
        <v>0</v>
      </c>
    </row>
    <row r="21" spans="2:11" x14ac:dyDescent="0.2">
      <c r="B21" s="406">
        <v>2011</v>
      </c>
      <c r="C21" s="401">
        <f>'Form 1.3'!M21</f>
        <v>0</v>
      </c>
      <c r="D21" s="401"/>
      <c r="E21" s="401"/>
      <c r="F21" s="401"/>
      <c r="G21" s="401"/>
      <c r="H21" s="401"/>
      <c r="I21" s="401"/>
      <c r="J21" s="401"/>
      <c r="K21" s="401">
        <f t="shared" si="0"/>
        <v>0</v>
      </c>
    </row>
    <row r="22" spans="2:11" x14ac:dyDescent="0.2">
      <c r="B22" s="406">
        <v>2012</v>
      </c>
      <c r="C22" s="401">
        <f>'Form 1.3'!M22</f>
        <v>0</v>
      </c>
      <c r="D22" s="401"/>
      <c r="E22" s="401"/>
      <c r="F22" s="401"/>
      <c r="G22" s="401"/>
      <c r="H22" s="401"/>
      <c r="I22" s="401"/>
      <c r="J22" s="401"/>
      <c r="K22" s="401">
        <f t="shared" si="0"/>
        <v>0</v>
      </c>
    </row>
    <row r="23" spans="2:11" x14ac:dyDescent="0.2">
      <c r="B23" s="406">
        <v>2013</v>
      </c>
      <c r="C23" s="401">
        <f>'Form 1.3'!M23</f>
        <v>0</v>
      </c>
      <c r="D23" s="401"/>
      <c r="E23" s="401"/>
      <c r="F23" s="401"/>
      <c r="G23" s="401"/>
      <c r="H23" s="401"/>
      <c r="I23" s="401"/>
      <c r="J23" s="401"/>
      <c r="K23" s="401">
        <f t="shared" si="0"/>
        <v>0</v>
      </c>
    </row>
    <row r="24" spans="2:11" x14ac:dyDescent="0.2">
      <c r="B24" s="406">
        <v>2014</v>
      </c>
      <c r="C24" s="401">
        <f>'Form 1.3'!M24</f>
        <v>0</v>
      </c>
      <c r="D24" s="401"/>
      <c r="E24" s="401"/>
      <c r="F24" s="401"/>
      <c r="G24" s="401"/>
      <c r="H24" s="401"/>
      <c r="I24" s="401"/>
      <c r="J24" s="401"/>
      <c r="K24" s="401">
        <f t="shared" si="0"/>
        <v>0</v>
      </c>
    </row>
    <row r="25" spans="2:11" x14ac:dyDescent="0.2">
      <c r="B25" s="422">
        <v>2015</v>
      </c>
      <c r="C25" s="360">
        <f>'Form 1.3'!M25</f>
        <v>0</v>
      </c>
      <c r="D25" s="389"/>
      <c r="E25" s="389"/>
      <c r="F25" s="389"/>
      <c r="G25" s="389"/>
      <c r="H25" s="389"/>
      <c r="I25" s="389"/>
      <c r="J25" s="389"/>
      <c r="K25" s="389">
        <f t="shared" si="0"/>
        <v>0</v>
      </c>
    </row>
    <row r="26" spans="2:11" x14ac:dyDescent="0.2">
      <c r="B26" s="422">
        <v>2016</v>
      </c>
      <c r="C26" s="360">
        <f>'Form 1.3'!M26</f>
        <v>0</v>
      </c>
      <c r="D26" s="389"/>
      <c r="E26" s="389"/>
      <c r="F26" s="389"/>
      <c r="G26" s="389"/>
      <c r="H26" s="389"/>
      <c r="I26" s="389"/>
      <c r="J26" s="389"/>
      <c r="K26" s="389">
        <f t="shared" ref="K26:K32" si="1">SUM(C26:J26)</f>
        <v>0</v>
      </c>
    </row>
    <row r="27" spans="2:11" x14ac:dyDescent="0.2">
      <c r="B27" s="8">
        <v>2017</v>
      </c>
      <c r="C27" s="389">
        <f>'Form 1.3'!M27</f>
        <v>0</v>
      </c>
      <c r="D27" s="28"/>
      <c r="E27" s="28"/>
      <c r="F27" s="28"/>
      <c r="G27" s="28"/>
      <c r="H27" s="28"/>
      <c r="I27" s="28"/>
      <c r="J27" s="28"/>
      <c r="K27" s="389">
        <f t="shared" si="1"/>
        <v>0</v>
      </c>
    </row>
    <row r="28" spans="2:11" x14ac:dyDescent="0.2">
      <c r="B28" s="3">
        <v>2018</v>
      </c>
      <c r="C28" s="360">
        <f>'Form 1.3'!M28</f>
        <v>0</v>
      </c>
      <c r="D28" s="4"/>
      <c r="E28" s="4"/>
      <c r="F28" s="4"/>
      <c r="G28" s="4"/>
      <c r="H28" s="4"/>
      <c r="I28" s="4"/>
      <c r="J28" s="4"/>
      <c r="K28" s="389">
        <f t="shared" si="1"/>
        <v>0</v>
      </c>
    </row>
    <row r="29" spans="2:11" x14ac:dyDescent="0.2">
      <c r="B29" s="8">
        <v>2019</v>
      </c>
      <c r="C29" s="389">
        <f>'Form 1.3'!M29</f>
        <v>0</v>
      </c>
      <c r="D29" s="28"/>
      <c r="E29" s="28"/>
      <c r="F29" s="28"/>
      <c r="G29" s="28"/>
      <c r="H29" s="28"/>
      <c r="I29" s="28"/>
      <c r="J29" s="28"/>
      <c r="K29" s="389">
        <f t="shared" si="1"/>
        <v>0</v>
      </c>
    </row>
    <row r="30" spans="2:11" x14ac:dyDescent="0.2">
      <c r="B30" s="3">
        <v>2020</v>
      </c>
      <c r="C30" s="360">
        <f>'Form 1.3'!M30</f>
        <v>0</v>
      </c>
      <c r="D30" s="4"/>
      <c r="E30" s="4"/>
      <c r="F30" s="4"/>
      <c r="G30" s="4"/>
      <c r="H30" s="4"/>
      <c r="I30" s="4"/>
      <c r="J30" s="4"/>
      <c r="K30" s="389">
        <f t="shared" si="1"/>
        <v>0</v>
      </c>
    </row>
    <row r="31" spans="2:11" x14ac:dyDescent="0.2">
      <c r="B31" s="8">
        <v>2021</v>
      </c>
      <c r="C31" s="389">
        <f>'Form 1.3'!M31</f>
        <v>0</v>
      </c>
      <c r="D31" s="28"/>
      <c r="E31" s="28"/>
      <c r="F31" s="28"/>
      <c r="G31" s="28"/>
      <c r="H31" s="28"/>
      <c r="I31" s="28"/>
      <c r="J31" s="28"/>
      <c r="K31" s="389">
        <f t="shared" si="1"/>
        <v>0</v>
      </c>
    </row>
    <row r="32" spans="2:11" x14ac:dyDescent="0.2">
      <c r="B32" s="3">
        <v>2022</v>
      </c>
      <c r="C32" s="360">
        <f>'Form 1.3'!M32</f>
        <v>0</v>
      </c>
      <c r="D32" s="4"/>
      <c r="E32" s="4"/>
      <c r="F32" s="4"/>
      <c r="G32" s="4"/>
      <c r="H32" s="4"/>
      <c r="I32" s="4"/>
      <c r="J32" s="4"/>
      <c r="K32" s="389">
        <f t="shared" si="1"/>
        <v>0</v>
      </c>
    </row>
    <row r="33" spans="2:15" x14ac:dyDescent="0.2">
      <c r="B33" s="8">
        <v>2023</v>
      </c>
      <c r="C33" s="389">
        <f>'Form 1.3'!M33</f>
        <v>0</v>
      </c>
      <c r="D33" s="28"/>
      <c r="E33" s="28"/>
      <c r="F33" s="28"/>
      <c r="G33" s="28"/>
      <c r="H33" s="28"/>
      <c r="I33" s="28"/>
      <c r="J33" s="28"/>
      <c r="K33" s="389">
        <f t="shared" ref="K33:K38" si="2">SUM(C33:J33)</f>
        <v>0</v>
      </c>
    </row>
    <row r="34" spans="2:15" x14ac:dyDescent="0.2">
      <c r="B34" s="3">
        <v>2024</v>
      </c>
      <c r="C34" s="360">
        <f>'Form 1.3'!M34</f>
        <v>0</v>
      </c>
      <c r="D34" s="4"/>
      <c r="E34" s="4"/>
      <c r="F34" s="4"/>
      <c r="G34" s="4"/>
      <c r="H34" s="4"/>
      <c r="I34" s="4"/>
      <c r="J34" s="4"/>
      <c r="K34" s="389">
        <f t="shared" si="2"/>
        <v>0</v>
      </c>
    </row>
    <row r="35" spans="2:15" x14ac:dyDescent="0.2">
      <c r="B35" s="8">
        <v>2025</v>
      </c>
      <c r="C35" s="389">
        <f>'Form 1.3'!M35</f>
        <v>0</v>
      </c>
      <c r="D35" s="28"/>
      <c r="E35" s="28"/>
      <c r="F35" s="28"/>
      <c r="G35" s="28"/>
      <c r="H35" s="28"/>
      <c r="I35" s="28"/>
      <c r="J35" s="28"/>
      <c r="K35" s="389">
        <f t="shared" si="2"/>
        <v>0</v>
      </c>
      <c r="L35" s="2"/>
      <c r="M35" s="2"/>
      <c r="N35" s="2"/>
      <c r="O35" s="2"/>
    </row>
    <row r="36" spans="2:15" s="2" customFormat="1" x14ac:dyDescent="0.2">
      <c r="B36" s="3">
        <v>2026</v>
      </c>
      <c r="C36" s="360">
        <f>'Form 1.3'!M36</f>
        <v>0</v>
      </c>
      <c r="D36" s="4"/>
      <c r="E36" s="4"/>
      <c r="F36" s="4"/>
      <c r="G36" s="4"/>
      <c r="H36" s="4"/>
      <c r="I36" s="4"/>
      <c r="J36" s="4"/>
      <c r="K36" s="389">
        <f t="shared" si="2"/>
        <v>0</v>
      </c>
    </row>
    <row r="37" spans="2:15" x14ac:dyDescent="0.2">
      <c r="B37" s="3">
        <v>2027</v>
      </c>
      <c r="C37" s="360">
        <f>'Form 1.3'!M37</f>
        <v>0</v>
      </c>
      <c r="D37" s="4"/>
      <c r="E37" s="4"/>
      <c r="F37" s="4"/>
      <c r="G37" s="4"/>
      <c r="H37" s="4"/>
      <c r="I37" s="4"/>
      <c r="J37" s="4"/>
      <c r="K37" s="389">
        <f t="shared" si="2"/>
        <v>0</v>
      </c>
    </row>
    <row r="38" spans="2:15" x14ac:dyDescent="0.2">
      <c r="B38" s="3">
        <v>2028</v>
      </c>
      <c r="C38" s="360">
        <f>'Form 1.3'!M38</f>
        <v>0</v>
      </c>
      <c r="D38" s="4"/>
      <c r="E38" s="4"/>
      <c r="F38" s="4"/>
      <c r="G38" s="4"/>
      <c r="H38" s="4"/>
      <c r="I38" s="4"/>
      <c r="J38" s="4"/>
      <c r="K38" s="360">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528" t="s">
        <v>56</v>
      </c>
      <c r="C1" s="528"/>
      <c r="D1" s="528"/>
      <c r="E1" s="528"/>
      <c r="F1" s="528"/>
      <c r="G1" s="528"/>
    </row>
    <row r="2" spans="2:7" s="10" customFormat="1" ht="13.2" x14ac:dyDescent="0.25">
      <c r="B2" s="517" t="str">
        <f>CoName</f>
        <v>Marin Clean Energy</v>
      </c>
      <c r="C2" s="517"/>
      <c r="D2" s="517"/>
      <c r="E2" s="517"/>
      <c r="F2" s="517"/>
      <c r="G2" s="517"/>
    </row>
    <row r="3" spans="2:7" s="10" customFormat="1" ht="13.2" x14ac:dyDescent="0.25">
      <c r="B3" s="517"/>
      <c r="C3" s="517"/>
      <c r="D3" s="517"/>
      <c r="E3" s="517"/>
      <c r="F3" s="517"/>
      <c r="G3" s="517"/>
    </row>
    <row r="4" spans="2:7" s="10" customFormat="1" ht="15.6" x14ac:dyDescent="0.3">
      <c r="B4" s="35" t="s">
        <v>104</v>
      </c>
      <c r="C4" s="13"/>
      <c r="D4" s="13"/>
      <c r="E4" s="13"/>
      <c r="F4" s="13"/>
      <c r="G4" s="13"/>
    </row>
    <row r="5" spans="2:7" s="10" customFormat="1" ht="13.2" x14ac:dyDescent="0.25">
      <c r="B5" s="530" t="s">
        <v>11</v>
      </c>
      <c r="C5" s="517"/>
      <c r="D5" s="517"/>
      <c r="E5" s="517"/>
      <c r="F5" s="517"/>
      <c r="G5" s="517"/>
    </row>
    <row r="6" spans="2:7" ht="13.5" customHeight="1" x14ac:dyDescent="0.25">
      <c r="B6" s="529" t="s">
        <v>16</v>
      </c>
      <c r="C6" s="529"/>
      <c r="D6" s="529"/>
      <c r="E6" s="529"/>
      <c r="F6" s="529"/>
      <c r="G6" s="529"/>
    </row>
    <row r="7" spans="2:7" ht="13.2" x14ac:dyDescent="0.25">
      <c r="B7" s="531" t="s">
        <v>76</v>
      </c>
      <c r="C7" s="529"/>
      <c r="D7" s="529"/>
      <c r="E7" s="529"/>
      <c r="F7" s="529"/>
      <c r="G7" s="529"/>
    </row>
    <row r="8" spans="2:7" ht="13.5" customHeight="1" x14ac:dyDescent="0.2">
      <c r="B8" s="8"/>
      <c r="C8" s="519" t="s">
        <v>15</v>
      </c>
      <c r="D8" s="520"/>
      <c r="E8" s="520"/>
      <c r="F8" s="520"/>
      <c r="G8" s="520"/>
    </row>
    <row r="9" spans="2:7" ht="20.399999999999999" x14ac:dyDescent="0.2">
      <c r="B9" s="7" t="s">
        <v>13</v>
      </c>
      <c r="C9" s="34" t="s">
        <v>41</v>
      </c>
      <c r="D9" s="34" t="s">
        <v>42</v>
      </c>
      <c r="E9" s="34" t="s">
        <v>43</v>
      </c>
      <c r="F9" s="34" t="s">
        <v>44</v>
      </c>
      <c r="G9" s="34" t="s">
        <v>93</v>
      </c>
    </row>
    <row r="10" spans="2:7" x14ac:dyDescent="0.2">
      <c r="B10" s="406">
        <v>2000</v>
      </c>
      <c r="C10" s="401"/>
      <c r="D10" s="401"/>
      <c r="E10" s="401"/>
      <c r="F10" s="401"/>
      <c r="G10" s="401"/>
    </row>
    <row r="11" spans="2:7" ht="11.25" customHeight="1" x14ac:dyDescent="0.2">
      <c r="B11" s="406">
        <v>2001</v>
      </c>
      <c r="C11" s="401"/>
      <c r="D11" s="401"/>
      <c r="E11" s="401"/>
      <c r="F11" s="401"/>
      <c r="G11" s="401"/>
    </row>
    <row r="12" spans="2:7" x14ac:dyDescent="0.2">
      <c r="B12" s="406">
        <v>2002</v>
      </c>
      <c r="C12" s="401"/>
      <c r="D12" s="401"/>
      <c r="E12" s="401"/>
      <c r="F12" s="401"/>
      <c r="G12" s="401"/>
    </row>
    <row r="13" spans="2:7" x14ac:dyDescent="0.2">
      <c r="B13" s="406">
        <v>2003</v>
      </c>
      <c r="C13" s="401"/>
      <c r="D13" s="401"/>
      <c r="E13" s="401"/>
      <c r="F13" s="401"/>
      <c r="G13" s="401"/>
    </row>
    <row r="14" spans="2:7" x14ac:dyDescent="0.2">
      <c r="B14" s="406">
        <v>2004</v>
      </c>
      <c r="C14" s="401"/>
      <c r="D14" s="401"/>
      <c r="E14" s="401"/>
      <c r="F14" s="401"/>
      <c r="G14" s="401"/>
    </row>
    <row r="15" spans="2:7" x14ac:dyDescent="0.2">
      <c r="B15" s="406">
        <v>2005</v>
      </c>
      <c r="C15" s="401"/>
      <c r="D15" s="401"/>
      <c r="E15" s="401"/>
      <c r="F15" s="401"/>
      <c r="G15" s="401"/>
    </row>
    <row r="16" spans="2:7" x14ac:dyDescent="0.2">
      <c r="B16" s="406">
        <v>2006</v>
      </c>
      <c r="C16" s="401"/>
      <c r="D16" s="401"/>
      <c r="E16" s="401"/>
      <c r="F16" s="401"/>
      <c r="G16" s="401"/>
    </row>
    <row r="17" spans="2:18" x14ac:dyDescent="0.2">
      <c r="B17" s="406">
        <v>2007</v>
      </c>
      <c r="C17" s="401"/>
      <c r="D17" s="401"/>
      <c r="E17" s="401"/>
      <c r="F17" s="401"/>
      <c r="G17" s="401"/>
    </row>
    <row r="18" spans="2:18" ht="11.25" customHeight="1" x14ac:dyDescent="0.2">
      <c r="B18" s="406">
        <v>2008</v>
      </c>
      <c r="C18" s="401"/>
      <c r="D18" s="401"/>
      <c r="E18" s="401"/>
      <c r="F18" s="401"/>
      <c r="G18" s="401"/>
    </row>
    <row r="19" spans="2:18" x14ac:dyDescent="0.2">
      <c r="B19" s="406">
        <v>2009</v>
      </c>
      <c r="C19" s="401"/>
      <c r="D19" s="401"/>
      <c r="E19" s="401"/>
      <c r="F19" s="401"/>
      <c r="G19" s="401"/>
    </row>
    <row r="20" spans="2:18" x14ac:dyDescent="0.2">
      <c r="B20" s="406">
        <v>2010</v>
      </c>
      <c r="C20" s="401"/>
      <c r="D20" s="401"/>
      <c r="E20" s="401"/>
      <c r="F20" s="401"/>
      <c r="G20" s="401"/>
    </row>
    <row r="21" spans="2:18" x14ac:dyDescent="0.2">
      <c r="B21" s="406">
        <v>2011</v>
      </c>
      <c r="C21" s="401"/>
      <c r="D21" s="401"/>
      <c r="E21" s="401"/>
      <c r="F21" s="401"/>
      <c r="G21" s="401"/>
    </row>
    <row r="22" spans="2:18" x14ac:dyDescent="0.2">
      <c r="B22" s="406">
        <v>2012</v>
      </c>
      <c r="C22" s="401"/>
      <c r="D22" s="401"/>
      <c r="E22" s="401"/>
      <c r="F22" s="401"/>
      <c r="G22" s="401"/>
    </row>
    <row r="23" spans="2:18" x14ac:dyDescent="0.2">
      <c r="B23" s="406">
        <v>2013</v>
      </c>
      <c r="C23" s="401"/>
      <c r="D23" s="401"/>
      <c r="E23" s="401"/>
      <c r="F23" s="401"/>
      <c r="G23" s="401"/>
    </row>
    <row r="24" spans="2:18" x14ac:dyDescent="0.2">
      <c r="B24" s="406">
        <v>2014</v>
      </c>
      <c r="C24" s="401"/>
      <c r="D24" s="401"/>
      <c r="E24" s="401"/>
      <c r="F24" s="401"/>
      <c r="G24" s="401"/>
    </row>
    <row r="25" spans="2:18" x14ac:dyDescent="0.2">
      <c r="B25" s="422">
        <v>2015</v>
      </c>
      <c r="C25" s="389"/>
      <c r="D25" s="389"/>
      <c r="E25" s="389"/>
      <c r="F25" s="389"/>
      <c r="G25" s="389"/>
    </row>
    <row r="26" spans="2:18" x14ac:dyDescent="0.2">
      <c r="B26" s="422">
        <v>2016</v>
      </c>
      <c r="C26" s="389"/>
      <c r="D26" s="389"/>
      <c r="E26" s="389"/>
      <c r="F26" s="389"/>
      <c r="G26" s="389"/>
    </row>
    <row r="27" spans="2:18" x14ac:dyDescent="0.2">
      <c r="B27" s="8">
        <v>2017</v>
      </c>
      <c r="C27" s="28"/>
      <c r="D27" s="389"/>
      <c r="E27" s="389"/>
      <c r="F27" s="389"/>
      <c r="G27" s="389"/>
    </row>
    <row r="28" spans="2:18" x14ac:dyDescent="0.2">
      <c r="B28" s="3">
        <v>2018</v>
      </c>
      <c r="C28" s="4"/>
      <c r="D28" s="360"/>
      <c r="E28" s="360"/>
      <c r="F28" s="360"/>
      <c r="G28" s="360"/>
      <c r="H28" s="2"/>
      <c r="I28" s="2"/>
      <c r="J28" s="2"/>
      <c r="K28" s="2"/>
      <c r="L28" s="2"/>
      <c r="M28" s="2"/>
      <c r="N28" s="2"/>
      <c r="O28" s="2"/>
      <c r="P28" s="2"/>
      <c r="Q28" s="2"/>
      <c r="R28" s="2"/>
    </row>
    <row r="29" spans="2:18" x14ac:dyDescent="0.2">
      <c r="B29" s="8">
        <v>2019</v>
      </c>
      <c r="C29" s="28"/>
      <c r="D29" s="389"/>
      <c r="E29" s="389"/>
      <c r="F29" s="389"/>
      <c r="G29" s="389"/>
      <c r="H29" s="2"/>
      <c r="I29" s="2"/>
      <c r="J29" s="2"/>
      <c r="K29" s="2"/>
      <c r="L29" s="2"/>
      <c r="M29" s="2"/>
      <c r="N29" s="2"/>
      <c r="O29" s="2"/>
      <c r="P29" s="2"/>
      <c r="Q29" s="2"/>
      <c r="R29" s="2"/>
    </row>
    <row r="30" spans="2:18" x14ac:dyDescent="0.2">
      <c r="B30" s="3">
        <v>2020</v>
      </c>
      <c r="C30" s="28"/>
      <c r="D30" s="389"/>
      <c r="E30" s="389"/>
      <c r="F30" s="389"/>
      <c r="G30" s="389"/>
      <c r="H30" s="2"/>
      <c r="I30" s="2"/>
      <c r="J30" s="2"/>
      <c r="K30" s="2"/>
      <c r="L30" s="2"/>
      <c r="M30" s="2"/>
      <c r="N30" s="2"/>
      <c r="O30" s="2"/>
      <c r="P30" s="2"/>
      <c r="Q30" s="2"/>
      <c r="R30" s="2"/>
    </row>
    <row r="31" spans="2:18" x14ac:dyDescent="0.2">
      <c r="B31" s="8">
        <v>2021</v>
      </c>
      <c r="C31" s="28"/>
      <c r="D31" s="389"/>
      <c r="E31" s="389"/>
      <c r="F31" s="389"/>
      <c r="G31" s="389"/>
    </row>
    <row r="32" spans="2:18" x14ac:dyDescent="0.2">
      <c r="B32" s="3">
        <v>2022</v>
      </c>
      <c r="C32" s="4"/>
      <c r="D32" s="360"/>
      <c r="E32" s="360"/>
      <c r="F32" s="360"/>
      <c r="G32" s="360"/>
      <c r="H32" s="2"/>
      <c r="I32" s="2"/>
      <c r="J32" s="2"/>
      <c r="K32" s="2"/>
      <c r="L32" s="2"/>
      <c r="M32" s="2"/>
      <c r="N32" s="2"/>
      <c r="O32" s="2"/>
      <c r="P32" s="2"/>
      <c r="Q32" s="2"/>
      <c r="R32" s="2"/>
    </row>
    <row r="33" spans="2:18" x14ac:dyDescent="0.2">
      <c r="B33" s="8">
        <v>2023</v>
      </c>
      <c r="C33" s="28"/>
      <c r="D33" s="389"/>
      <c r="E33" s="389"/>
      <c r="F33" s="389"/>
      <c r="G33" s="389"/>
    </row>
    <row r="34" spans="2:18" x14ac:dyDescent="0.2">
      <c r="B34" s="3">
        <v>2024</v>
      </c>
      <c r="C34" s="4"/>
      <c r="D34" s="360"/>
      <c r="E34" s="360"/>
      <c r="F34" s="360"/>
      <c r="G34" s="360"/>
      <c r="H34" s="2"/>
      <c r="I34" s="2"/>
      <c r="J34" s="2"/>
      <c r="K34" s="2"/>
      <c r="L34" s="2"/>
      <c r="M34" s="2"/>
      <c r="N34" s="2"/>
      <c r="O34" s="2"/>
      <c r="P34" s="2"/>
      <c r="Q34" s="2"/>
      <c r="R34" s="2"/>
    </row>
    <row r="35" spans="2:18" x14ac:dyDescent="0.2">
      <c r="B35" s="8">
        <v>2025</v>
      </c>
      <c r="C35" s="28"/>
      <c r="D35" s="389"/>
      <c r="E35" s="389"/>
      <c r="F35" s="389"/>
      <c r="G35" s="389"/>
      <c r="H35" s="2"/>
      <c r="I35" s="2"/>
      <c r="J35" s="2"/>
      <c r="K35" s="2"/>
      <c r="L35" s="2"/>
      <c r="M35" s="2"/>
      <c r="N35" s="2"/>
      <c r="O35" s="2"/>
      <c r="P35" s="2"/>
      <c r="Q35" s="2"/>
      <c r="R35" s="2"/>
    </row>
    <row r="36" spans="2:18" s="2" customFormat="1" x14ac:dyDescent="0.2">
      <c r="B36" s="3">
        <v>2026</v>
      </c>
      <c r="C36" s="4"/>
      <c r="D36" s="360"/>
      <c r="E36" s="360"/>
      <c r="F36" s="360"/>
      <c r="G36" s="360"/>
      <c r="J36"/>
    </row>
    <row r="37" spans="2:18" x14ac:dyDescent="0.2">
      <c r="B37" s="3">
        <v>2027</v>
      </c>
      <c r="C37" s="4"/>
      <c r="D37" s="360"/>
      <c r="E37" s="360"/>
      <c r="F37" s="360"/>
      <c r="G37" s="360"/>
    </row>
    <row r="38" spans="2:18" x14ac:dyDescent="0.2">
      <c r="B38" s="3">
        <v>2028</v>
      </c>
      <c r="C38" s="4"/>
      <c r="D38" s="360"/>
      <c r="E38" s="360"/>
      <c r="F38" s="360"/>
      <c r="G38" s="360"/>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ColWidth="9.28515625" defaultRowHeight="13.2" x14ac:dyDescent="0.2"/>
  <cols>
    <col min="1" max="1" width="14.7109375" style="80" customWidth="1"/>
    <col min="2" max="2" width="14.85546875" style="81" customWidth="1"/>
    <col min="3" max="3" width="19.85546875" style="82" customWidth="1"/>
    <col min="4" max="13" width="19.85546875" style="72" customWidth="1"/>
    <col min="14" max="16384" width="9.28515625" style="72"/>
  </cols>
  <sheetData>
    <row r="1" spans="1:13" s="63" customFormat="1" ht="15.6" x14ac:dyDescent="0.2">
      <c r="A1" s="532" t="s">
        <v>354</v>
      </c>
      <c r="B1" s="532"/>
      <c r="C1" s="532"/>
      <c r="D1" s="532"/>
      <c r="E1" s="532"/>
      <c r="F1" s="532"/>
      <c r="G1" s="532"/>
      <c r="H1" s="532"/>
      <c r="I1" s="532"/>
      <c r="J1" s="532"/>
      <c r="K1" s="532"/>
      <c r="L1" s="532"/>
      <c r="M1" s="532"/>
    </row>
    <row r="2" spans="1:13" s="385" customFormat="1" ht="15" x14ac:dyDescent="0.2">
      <c r="A2" s="533" t="str">
        <f>'FormsList&amp;FilerInfo'!B2</f>
        <v>Marin Clean Energy</v>
      </c>
      <c r="B2" s="534"/>
      <c r="C2" s="534"/>
      <c r="D2" s="534"/>
      <c r="E2" s="534"/>
      <c r="F2" s="534"/>
      <c r="G2" s="534"/>
      <c r="H2" s="534"/>
      <c r="I2" s="534"/>
      <c r="J2" s="534"/>
      <c r="K2" s="534"/>
      <c r="L2" s="534"/>
      <c r="M2" s="534"/>
    </row>
    <row r="3" spans="1:13" s="385" customFormat="1" ht="15.6" x14ac:dyDescent="0.2">
      <c r="A3" s="386"/>
      <c r="B3" s="386"/>
      <c r="C3" s="386"/>
      <c r="D3" s="386"/>
      <c r="E3" s="386"/>
      <c r="F3" s="386"/>
      <c r="G3" s="386"/>
      <c r="H3" s="386"/>
      <c r="I3" s="386"/>
      <c r="J3" s="386"/>
      <c r="K3" s="386"/>
      <c r="L3" s="386"/>
      <c r="M3" s="386"/>
    </row>
    <row r="4" spans="1:13" s="66" customFormat="1" ht="15.6" x14ac:dyDescent="0.2">
      <c r="A4" s="262" t="s">
        <v>377</v>
      </c>
      <c r="B4" s="64"/>
      <c r="C4" s="65"/>
    </row>
    <row r="5" spans="1:13" s="66" customFormat="1" x14ac:dyDescent="0.2">
      <c r="A5" s="67"/>
      <c r="B5" s="68"/>
      <c r="C5" s="69"/>
    </row>
    <row r="6" spans="1:13" ht="13.8" x14ac:dyDescent="0.2">
      <c r="A6" s="70" t="s">
        <v>116</v>
      </c>
      <c r="B6" s="71"/>
      <c r="C6" s="72"/>
    </row>
    <row r="7" spans="1:13" ht="13.8" x14ac:dyDescent="0.2">
      <c r="A7" s="70" t="s">
        <v>117</v>
      </c>
      <c r="B7" s="71"/>
      <c r="C7" s="72"/>
    </row>
    <row r="8" spans="1:13" ht="13.8" x14ac:dyDescent="0.2">
      <c r="A8" s="73"/>
      <c r="B8" s="71"/>
      <c r="C8" s="72"/>
      <c r="I8" s="318"/>
    </row>
    <row r="9" spans="1:13" ht="12.75" customHeight="1" x14ac:dyDescent="0.2">
      <c r="A9" s="73" t="s">
        <v>395</v>
      </c>
      <c r="B9" s="70"/>
      <c r="C9" s="70"/>
      <c r="K9" s="318"/>
    </row>
    <row r="10" spans="1:13" ht="13.8" x14ac:dyDescent="0.2">
      <c r="A10" s="73" t="s">
        <v>324</v>
      </c>
      <c r="B10" s="70"/>
      <c r="C10" s="70"/>
      <c r="K10" s="318"/>
    </row>
    <row r="11" spans="1:13" ht="13.8" x14ac:dyDescent="0.2">
      <c r="A11" s="73" t="s">
        <v>356</v>
      </c>
      <c r="B11" s="70"/>
      <c r="C11" s="70"/>
      <c r="K11" s="318"/>
    </row>
    <row r="12" spans="1:13" ht="13.8" x14ac:dyDescent="0.2">
      <c r="A12" s="70" t="s">
        <v>118</v>
      </c>
      <c r="B12" s="70"/>
      <c r="C12" s="70"/>
    </row>
    <row r="13" spans="1:13" ht="13.8" x14ac:dyDescent="0.2">
      <c r="A13" s="70" t="s">
        <v>119</v>
      </c>
      <c r="B13" s="70"/>
      <c r="C13" s="70"/>
    </row>
    <row r="14" spans="1:13" ht="14.25" customHeight="1" x14ac:dyDescent="0.2">
      <c r="A14" s="70" t="s">
        <v>120</v>
      </c>
      <c r="B14" s="70"/>
      <c r="C14" s="70"/>
    </row>
    <row r="15" spans="1:13" s="76" customFormat="1" ht="14.4" thickBot="1" x14ac:dyDescent="0.25">
      <c r="A15" s="74"/>
      <c r="B15" s="75"/>
    </row>
    <row r="16" spans="1:13" s="76" customFormat="1" ht="14.25" customHeight="1" x14ac:dyDescent="0.2">
      <c r="A16" s="541" t="s">
        <v>121</v>
      </c>
      <c r="B16" s="542"/>
      <c r="C16" s="542"/>
      <c r="D16" s="535"/>
      <c r="E16" s="535"/>
      <c r="F16" s="535"/>
      <c r="G16" s="535"/>
      <c r="H16" s="535"/>
      <c r="I16" s="535"/>
      <c r="J16" s="535"/>
      <c r="K16" s="535"/>
      <c r="L16" s="535"/>
      <c r="M16" s="536"/>
    </row>
    <row r="17" spans="1:13" ht="14.25" customHeight="1" x14ac:dyDescent="0.2">
      <c r="A17" s="543" t="s">
        <v>122</v>
      </c>
      <c r="B17" s="544"/>
      <c r="C17" s="544"/>
      <c r="D17" s="537"/>
      <c r="E17" s="537"/>
      <c r="F17" s="537"/>
      <c r="G17" s="537"/>
      <c r="H17" s="537"/>
      <c r="I17" s="537"/>
      <c r="J17" s="537"/>
      <c r="K17" s="537"/>
      <c r="L17" s="537"/>
      <c r="M17" s="538"/>
    </row>
    <row r="18" spans="1:13" s="77" customFormat="1" ht="14.25" customHeight="1" thickBot="1" x14ac:dyDescent="0.25">
      <c r="A18" s="545" t="s">
        <v>123</v>
      </c>
      <c r="B18" s="546"/>
      <c r="C18" s="546"/>
      <c r="D18" s="539"/>
      <c r="E18" s="539"/>
      <c r="F18" s="539"/>
      <c r="G18" s="539"/>
      <c r="H18" s="539"/>
      <c r="I18" s="539"/>
      <c r="J18" s="539"/>
      <c r="K18" s="539"/>
      <c r="L18" s="539"/>
      <c r="M18" s="540"/>
    </row>
    <row r="19" spans="1:13" s="77" customFormat="1" ht="14.25" customHeight="1" x14ac:dyDescent="0.2">
      <c r="A19" s="78"/>
      <c r="B19" s="79"/>
      <c r="C19" s="78"/>
    </row>
    <row r="20" spans="1:13" s="288" customFormat="1" ht="40.799999999999997" x14ac:dyDescent="0.2">
      <c r="A20" s="286" t="s">
        <v>124</v>
      </c>
      <c r="B20" s="286" t="s">
        <v>125</v>
      </c>
      <c r="C20" s="289" t="s">
        <v>78</v>
      </c>
      <c r="D20" s="289" t="s">
        <v>64</v>
      </c>
      <c r="E20" s="289" t="s">
        <v>79</v>
      </c>
      <c r="F20" s="289" t="s">
        <v>80</v>
      </c>
      <c r="G20" s="289" t="s">
        <v>294</v>
      </c>
      <c r="H20" s="289" t="s">
        <v>81</v>
      </c>
      <c r="I20" s="289" t="s">
        <v>94</v>
      </c>
      <c r="J20" s="289" t="s">
        <v>95</v>
      </c>
      <c r="K20" s="289" t="s">
        <v>283</v>
      </c>
      <c r="L20" s="287" t="s">
        <v>284</v>
      </c>
      <c r="M20" s="287" t="s">
        <v>285</v>
      </c>
    </row>
    <row r="21" spans="1:13" s="80" customFormat="1" x14ac:dyDescent="0.2">
      <c r="A21" s="283">
        <v>42005</v>
      </c>
      <c r="B21" s="284">
        <v>1</v>
      </c>
      <c r="C21" s="387"/>
      <c r="D21" s="388"/>
      <c r="E21" s="388"/>
      <c r="F21" s="388"/>
      <c r="G21" s="285"/>
      <c r="H21" s="285"/>
      <c r="I21" s="285"/>
      <c r="J21" s="285"/>
      <c r="K21" s="285"/>
      <c r="L21" s="285"/>
      <c r="M21" s="285"/>
    </row>
    <row r="22" spans="1:13" s="80" customFormat="1" x14ac:dyDescent="0.2">
      <c r="A22" s="283">
        <v>42005</v>
      </c>
      <c r="B22" s="284">
        <v>2</v>
      </c>
      <c r="C22" s="387"/>
      <c r="D22" s="388"/>
      <c r="E22" s="388"/>
      <c r="F22" s="388"/>
      <c r="G22" s="285"/>
      <c r="H22" s="285"/>
      <c r="I22" s="285"/>
      <c r="J22" s="285"/>
      <c r="K22" s="285"/>
      <c r="L22" s="285"/>
      <c r="M22" s="285"/>
    </row>
    <row r="23" spans="1:13" s="80" customFormat="1" x14ac:dyDescent="0.2">
      <c r="A23" s="283">
        <v>42005</v>
      </c>
      <c r="B23" s="284">
        <v>3</v>
      </c>
      <c r="C23" s="387"/>
      <c r="D23" s="388"/>
      <c r="E23" s="388"/>
      <c r="F23" s="388"/>
      <c r="G23" s="285"/>
      <c r="H23" s="285"/>
      <c r="I23" s="285"/>
      <c r="J23" s="285"/>
      <c r="K23" s="285"/>
      <c r="L23" s="285"/>
      <c r="M23" s="285"/>
    </row>
    <row r="24" spans="1:13" s="80" customFormat="1" x14ac:dyDescent="0.2">
      <c r="A24" s="283">
        <v>42005</v>
      </c>
      <c r="B24" s="284">
        <v>4</v>
      </c>
      <c r="C24" s="387"/>
      <c r="D24" s="388"/>
      <c r="E24" s="388"/>
      <c r="F24" s="388"/>
      <c r="G24" s="285"/>
      <c r="H24" s="285"/>
      <c r="I24" s="285"/>
      <c r="J24" s="285"/>
      <c r="K24" s="285"/>
      <c r="L24" s="285"/>
      <c r="M24" s="285"/>
    </row>
    <row r="25" spans="1:13" s="80" customFormat="1" ht="11.25" customHeight="1" x14ac:dyDescent="0.2">
      <c r="A25" s="283">
        <v>42005</v>
      </c>
      <c r="B25" s="284">
        <v>5</v>
      </c>
      <c r="C25" s="387"/>
      <c r="D25" s="388"/>
      <c r="E25" s="388"/>
      <c r="F25" s="388"/>
      <c r="G25" s="285"/>
      <c r="H25" s="285"/>
      <c r="I25" s="285"/>
      <c r="J25" s="285"/>
      <c r="K25" s="285"/>
      <c r="L25" s="285"/>
      <c r="M25" s="285"/>
    </row>
    <row r="26" spans="1:13" s="80" customFormat="1" x14ac:dyDescent="0.2">
      <c r="A26" s="283">
        <v>42005</v>
      </c>
      <c r="B26" s="284">
        <v>6</v>
      </c>
      <c r="C26" s="387"/>
      <c r="D26" s="388"/>
      <c r="E26" s="388"/>
      <c r="F26" s="388"/>
      <c r="G26" s="285"/>
      <c r="H26" s="285"/>
      <c r="I26" s="285"/>
      <c r="J26" s="285"/>
      <c r="K26" s="285"/>
      <c r="L26" s="285"/>
      <c r="M26" s="285"/>
    </row>
    <row r="27" spans="1:13" s="80" customFormat="1" x14ac:dyDescent="0.2">
      <c r="A27" s="283">
        <v>42005</v>
      </c>
      <c r="B27" s="284">
        <v>7</v>
      </c>
      <c r="C27" s="387"/>
      <c r="D27" s="388"/>
      <c r="E27" s="388"/>
      <c r="F27" s="388"/>
      <c r="G27" s="285"/>
      <c r="H27" s="285"/>
      <c r="I27" s="285"/>
      <c r="J27" s="285"/>
      <c r="K27" s="285"/>
      <c r="L27" s="285"/>
      <c r="M27" s="285"/>
    </row>
    <row r="28" spans="1:13" s="80" customFormat="1" x14ac:dyDescent="0.2">
      <c r="A28" s="283">
        <v>42005</v>
      </c>
      <c r="B28" s="284">
        <v>8</v>
      </c>
      <c r="C28" s="387"/>
      <c r="D28" s="388"/>
      <c r="E28" s="388"/>
      <c r="F28" s="388"/>
      <c r="G28" s="285"/>
      <c r="H28" s="285"/>
      <c r="I28" s="285"/>
      <c r="J28" s="285"/>
      <c r="K28" s="285"/>
      <c r="L28" s="285"/>
      <c r="M28" s="285"/>
    </row>
    <row r="29" spans="1:13" s="80" customFormat="1" x14ac:dyDescent="0.2">
      <c r="A29" s="283">
        <v>42005</v>
      </c>
      <c r="B29" s="284">
        <v>9</v>
      </c>
      <c r="C29" s="387"/>
      <c r="D29" s="388"/>
      <c r="E29" s="388"/>
      <c r="F29" s="388"/>
      <c r="G29" s="285"/>
      <c r="H29" s="285"/>
      <c r="I29" s="285"/>
      <c r="J29" s="285"/>
      <c r="K29" s="285"/>
      <c r="L29" s="285"/>
      <c r="M29" s="285"/>
    </row>
    <row r="30" spans="1:13" s="80" customFormat="1" x14ac:dyDescent="0.2">
      <c r="A30" s="283">
        <v>42005</v>
      </c>
      <c r="B30" s="284">
        <v>10</v>
      </c>
      <c r="C30" s="387"/>
      <c r="D30" s="388"/>
      <c r="E30" s="388"/>
      <c r="F30" s="388"/>
      <c r="G30" s="285"/>
      <c r="H30" s="285"/>
      <c r="I30" s="285"/>
      <c r="J30" s="285"/>
      <c r="K30" s="285"/>
      <c r="L30" s="285"/>
      <c r="M30" s="285"/>
    </row>
    <row r="31" spans="1:13" s="80" customFormat="1" x14ac:dyDescent="0.2">
      <c r="A31" s="283">
        <v>42005</v>
      </c>
      <c r="B31" s="284">
        <v>11</v>
      </c>
      <c r="C31" s="387"/>
      <c r="D31" s="388"/>
      <c r="E31" s="388"/>
      <c r="F31" s="388"/>
      <c r="G31" s="285"/>
      <c r="H31" s="285"/>
      <c r="I31" s="285"/>
      <c r="J31" s="285"/>
      <c r="K31" s="285"/>
      <c r="L31" s="285"/>
      <c r="M31" s="285"/>
    </row>
    <row r="32" spans="1:13" s="80" customFormat="1" ht="11.25" customHeight="1" x14ac:dyDescent="0.2">
      <c r="A32" s="283">
        <v>42005</v>
      </c>
      <c r="B32" s="284">
        <v>12</v>
      </c>
      <c r="C32" s="387"/>
      <c r="D32" s="388"/>
      <c r="E32" s="388"/>
      <c r="F32" s="388"/>
      <c r="G32" s="285"/>
      <c r="H32" s="285"/>
      <c r="I32" s="285"/>
      <c r="J32" s="285"/>
      <c r="K32" s="285"/>
      <c r="L32" s="285"/>
      <c r="M32" s="285"/>
    </row>
    <row r="33" spans="1:13" s="80" customFormat="1" x14ac:dyDescent="0.2">
      <c r="A33" s="283">
        <v>42005</v>
      </c>
      <c r="B33" s="284">
        <v>13</v>
      </c>
      <c r="C33" s="387"/>
      <c r="D33" s="388"/>
      <c r="E33" s="388"/>
      <c r="F33" s="388"/>
      <c r="G33" s="285"/>
      <c r="H33" s="285"/>
      <c r="I33" s="285"/>
      <c r="J33" s="285"/>
      <c r="K33" s="285"/>
      <c r="L33" s="285"/>
      <c r="M33" s="285"/>
    </row>
    <row r="34" spans="1:13" s="80" customFormat="1" x14ac:dyDescent="0.2">
      <c r="A34" s="283">
        <v>42005</v>
      </c>
      <c r="B34" s="284">
        <v>14</v>
      </c>
      <c r="C34" s="387"/>
      <c r="D34" s="388"/>
      <c r="E34" s="388"/>
      <c r="F34" s="388"/>
      <c r="G34" s="285"/>
      <c r="H34" s="285"/>
      <c r="I34" s="285"/>
      <c r="J34" s="285"/>
      <c r="K34" s="285"/>
      <c r="L34" s="285"/>
      <c r="M34" s="285"/>
    </row>
    <row r="35" spans="1:13" s="80" customFormat="1" x14ac:dyDescent="0.2">
      <c r="A35" s="283">
        <v>42005</v>
      </c>
      <c r="B35" s="284">
        <v>15</v>
      </c>
      <c r="C35" s="387"/>
      <c r="D35" s="388"/>
      <c r="E35" s="388"/>
      <c r="F35" s="388"/>
      <c r="G35" s="285"/>
      <c r="H35" s="285"/>
      <c r="I35" s="285"/>
      <c r="J35" s="285"/>
      <c r="K35" s="285"/>
      <c r="L35" s="285"/>
      <c r="M35" s="285"/>
    </row>
    <row r="36" spans="1:13" s="80" customFormat="1" x14ac:dyDescent="0.2">
      <c r="A36" s="283">
        <v>42005</v>
      </c>
      <c r="B36" s="284">
        <v>16</v>
      </c>
      <c r="C36" s="387"/>
      <c r="D36" s="388"/>
      <c r="E36" s="388"/>
      <c r="F36" s="388"/>
      <c r="G36" s="285"/>
      <c r="H36" s="285"/>
      <c r="I36" s="285"/>
      <c r="J36" s="285"/>
      <c r="K36" s="285"/>
      <c r="L36" s="285"/>
      <c r="M36" s="285"/>
    </row>
    <row r="37" spans="1:13" s="80" customFormat="1" x14ac:dyDescent="0.2">
      <c r="A37" s="283">
        <v>42005</v>
      </c>
      <c r="B37" s="284">
        <v>17</v>
      </c>
      <c r="C37" s="387"/>
      <c r="D37" s="388"/>
      <c r="E37" s="388"/>
      <c r="F37" s="388"/>
      <c r="G37" s="285"/>
      <c r="H37" s="285"/>
      <c r="I37" s="285"/>
      <c r="J37" s="285"/>
      <c r="K37" s="285"/>
      <c r="L37" s="285"/>
      <c r="M37" s="285"/>
    </row>
    <row r="38" spans="1:13" s="80" customFormat="1" x14ac:dyDescent="0.2">
      <c r="A38" s="283">
        <v>42005</v>
      </c>
      <c r="B38" s="284">
        <v>18</v>
      </c>
      <c r="C38" s="387"/>
      <c r="D38" s="388"/>
      <c r="E38" s="388"/>
      <c r="F38" s="388"/>
      <c r="G38" s="285"/>
      <c r="H38" s="285"/>
      <c r="I38" s="285"/>
      <c r="J38" s="285"/>
      <c r="K38" s="285"/>
      <c r="L38" s="285"/>
      <c r="M38" s="285"/>
    </row>
    <row r="39" spans="1:13" s="80" customFormat="1" ht="11.25" customHeight="1" x14ac:dyDescent="0.2">
      <c r="A39" s="283">
        <v>42005</v>
      </c>
      <c r="B39" s="284">
        <v>19</v>
      </c>
      <c r="C39" s="387"/>
      <c r="D39" s="388"/>
      <c r="E39" s="388"/>
      <c r="F39" s="388"/>
      <c r="G39" s="285"/>
      <c r="H39" s="285"/>
      <c r="I39" s="285"/>
      <c r="J39" s="285"/>
      <c r="K39" s="285"/>
      <c r="L39" s="285"/>
      <c r="M39" s="285"/>
    </row>
    <row r="40" spans="1:13" s="80" customFormat="1" x14ac:dyDescent="0.2">
      <c r="A40" s="283">
        <v>42005</v>
      </c>
      <c r="B40" s="284">
        <v>20</v>
      </c>
      <c r="C40" s="387"/>
      <c r="D40" s="388"/>
      <c r="E40" s="388"/>
      <c r="F40" s="388"/>
      <c r="G40" s="285"/>
      <c r="H40" s="285"/>
      <c r="I40" s="285"/>
      <c r="J40" s="285"/>
      <c r="K40" s="285"/>
      <c r="L40" s="285"/>
      <c r="M40" s="285"/>
    </row>
    <row r="41" spans="1:13" s="80" customFormat="1" x14ac:dyDescent="0.2">
      <c r="A41" s="283">
        <v>42005</v>
      </c>
      <c r="B41" s="284">
        <v>21</v>
      </c>
      <c r="C41" s="387"/>
      <c r="D41" s="388"/>
      <c r="E41" s="388"/>
      <c r="F41" s="388"/>
      <c r="G41" s="285"/>
      <c r="H41" s="285"/>
      <c r="I41" s="285"/>
      <c r="J41" s="285"/>
      <c r="K41" s="285"/>
      <c r="L41" s="285"/>
      <c r="M41" s="285"/>
    </row>
    <row r="42" spans="1:13" s="80" customFormat="1" x14ac:dyDescent="0.2">
      <c r="A42" s="283">
        <v>42005</v>
      </c>
      <c r="B42" s="284">
        <v>22</v>
      </c>
      <c r="C42" s="387"/>
      <c r="D42" s="388"/>
      <c r="E42" s="388"/>
      <c r="F42" s="388"/>
      <c r="G42" s="285"/>
      <c r="H42" s="285"/>
      <c r="I42" s="285"/>
      <c r="J42" s="285"/>
      <c r="K42" s="285"/>
      <c r="L42" s="285"/>
      <c r="M42" s="285"/>
    </row>
    <row r="43" spans="1:13" s="80" customFormat="1" x14ac:dyDescent="0.2">
      <c r="A43" s="283">
        <v>42005</v>
      </c>
      <c r="B43" s="284">
        <v>23</v>
      </c>
      <c r="C43" s="387"/>
      <c r="D43" s="388"/>
      <c r="E43" s="388"/>
      <c r="F43" s="388"/>
      <c r="G43" s="285"/>
      <c r="H43" s="285"/>
      <c r="I43" s="285"/>
      <c r="J43" s="285"/>
      <c r="K43" s="285"/>
      <c r="L43" s="285"/>
      <c r="M43" s="285"/>
    </row>
    <row r="44" spans="1:13" s="80" customFormat="1" x14ac:dyDescent="0.2">
      <c r="A44" s="283">
        <v>42005</v>
      </c>
      <c r="B44" s="284">
        <v>24</v>
      </c>
      <c r="C44" s="387"/>
      <c r="D44" s="388"/>
      <c r="E44" s="388"/>
      <c r="F44" s="388"/>
      <c r="G44" s="285"/>
      <c r="H44" s="285"/>
      <c r="I44" s="285"/>
      <c r="J44" s="285"/>
      <c r="K44" s="285"/>
      <c r="L44" s="285"/>
      <c r="M44" s="285"/>
    </row>
    <row r="45" spans="1:13" x14ac:dyDescent="0.2">
      <c r="A45" s="283">
        <v>42006</v>
      </c>
      <c r="B45" s="284">
        <v>1</v>
      </c>
      <c r="C45" s="387"/>
      <c r="D45" s="388"/>
      <c r="E45" s="388"/>
      <c r="F45" s="388"/>
      <c r="G45" s="416"/>
      <c r="H45" s="416"/>
      <c r="I45" s="416"/>
      <c r="J45" s="416"/>
      <c r="K45" s="416"/>
      <c r="L45" s="416"/>
      <c r="M45" s="416"/>
    </row>
    <row r="46" spans="1:13" x14ac:dyDescent="0.2">
      <c r="A46" s="283">
        <v>42006</v>
      </c>
      <c r="B46" s="284">
        <v>2</v>
      </c>
      <c r="C46" s="387"/>
      <c r="D46" s="388"/>
      <c r="E46" s="388"/>
      <c r="F46" s="388"/>
      <c r="G46" s="416"/>
      <c r="H46" s="416"/>
      <c r="I46" s="416"/>
      <c r="J46" s="416"/>
      <c r="K46" s="416"/>
      <c r="L46" s="416"/>
      <c r="M46" s="416"/>
    </row>
    <row r="47" spans="1:13" x14ac:dyDescent="0.2">
      <c r="A47" s="283">
        <v>42006</v>
      </c>
      <c r="B47" s="284">
        <v>3</v>
      </c>
      <c r="C47" s="387"/>
      <c r="D47" s="388"/>
      <c r="E47" s="388"/>
      <c r="F47" s="388"/>
      <c r="G47" s="416"/>
      <c r="H47" s="416"/>
      <c r="I47" s="416"/>
      <c r="J47" s="416"/>
      <c r="K47" s="416"/>
      <c r="L47" s="416"/>
      <c r="M47" s="416"/>
    </row>
    <row r="48" spans="1:13" x14ac:dyDescent="0.2">
      <c r="A48" s="283">
        <v>42006</v>
      </c>
      <c r="B48" s="284">
        <v>4</v>
      </c>
      <c r="C48" s="387"/>
      <c r="D48" s="388"/>
      <c r="E48" s="388"/>
      <c r="F48" s="388"/>
      <c r="G48" s="416"/>
      <c r="H48" s="416"/>
      <c r="I48" s="416"/>
      <c r="J48" s="416"/>
      <c r="K48" s="416"/>
      <c r="L48" s="416"/>
      <c r="M48" s="416"/>
    </row>
    <row r="49" spans="1:13" x14ac:dyDescent="0.2">
      <c r="A49" s="283">
        <v>42006</v>
      </c>
      <c r="B49" s="284">
        <v>5</v>
      </c>
      <c r="C49" s="387"/>
      <c r="D49" s="388"/>
      <c r="E49" s="388"/>
      <c r="F49" s="388"/>
      <c r="G49" s="416"/>
      <c r="H49" s="416"/>
      <c r="I49" s="416"/>
      <c r="J49" s="416"/>
      <c r="K49" s="416"/>
      <c r="L49" s="416"/>
      <c r="M49" s="416"/>
    </row>
    <row r="50" spans="1:13" x14ac:dyDescent="0.2">
      <c r="A50" s="283">
        <v>42006</v>
      </c>
      <c r="B50" s="284">
        <v>6</v>
      </c>
      <c r="C50" s="387"/>
      <c r="D50" s="388"/>
      <c r="E50" s="388"/>
      <c r="F50" s="388"/>
      <c r="G50" s="416"/>
      <c r="H50" s="416"/>
      <c r="I50" s="416"/>
      <c r="J50" s="416"/>
      <c r="K50" s="416"/>
      <c r="L50" s="416"/>
      <c r="M50" s="416"/>
    </row>
    <row r="51" spans="1:13" x14ac:dyDescent="0.2">
      <c r="A51" s="283">
        <v>42006</v>
      </c>
      <c r="B51" s="284">
        <v>7</v>
      </c>
      <c r="C51" s="387"/>
      <c r="D51" s="388"/>
      <c r="E51" s="388"/>
      <c r="F51" s="388"/>
      <c r="G51" s="416"/>
      <c r="H51" s="416"/>
      <c r="I51" s="416"/>
      <c r="J51" s="416"/>
      <c r="K51" s="416"/>
      <c r="L51" s="416"/>
      <c r="M51" s="416"/>
    </row>
    <row r="52" spans="1:13" x14ac:dyDescent="0.2">
      <c r="A52" s="283">
        <v>42006</v>
      </c>
      <c r="B52" s="284">
        <v>8</v>
      </c>
      <c r="C52" s="387"/>
      <c r="D52" s="388"/>
      <c r="E52" s="388"/>
      <c r="F52" s="388"/>
      <c r="G52" s="416"/>
      <c r="H52" s="416"/>
      <c r="I52" s="416"/>
      <c r="J52" s="416"/>
      <c r="K52" s="416"/>
      <c r="L52" s="416"/>
      <c r="M52" s="416"/>
    </row>
    <row r="53" spans="1:13" x14ac:dyDescent="0.2">
      <c r="A53" s="283">
        <v>42006</v>
      </c>
      <c r="B53" s="284">
        <v>9</v>
      </c>
      <c r="C53" s="387"/>
      <c r="D53" s="388"/>
      <c r="E53" s="388"/>
      <c r="F53" s="388"/>
      <c r="G53" s="416"/>
      <c r="H53" s="416"/>
      <c r="I53" s="416"/>
      <c r="J53" s="416"/>
      <c r="K53" s="416"/>
      <c r="L53" s="416"/>
      <c r="M53" s="416"/>
    </row>
    <row r="54" spans="1:13" x14ac:dyDescent="0.2">
      <c r="A54" s="283">
        <v>42006</v>
      </c>
      <c r="B54" s="284">
        <v>10</v>
      </c>
      <c r="C54" s="387"/>
      <c r="D54" s="388"/>
      <c r="E54" s="388"/>
      <c r="F54" s="388"/>
      <c r="G54" s="416"/>
      <c r="H54" s="416"/>
      <c r="I54" s="416"/>
      <c r="J54" s="416"/>
      <c r="K54" s="416"/>
      <c r="L54" s="416"/>
      <c r="M54" s="416"/>
    </row>
    <row r="55" spans="1:13" x14ac:dyDescent="0.2">
      <c r="A55" s="283">
        <v>42006</v>
      </c>
      <c r="B55" s="284">
        <v>11</v>
      </c>
      <c r="C55" s="387"/>
      <c r="D55" s="388"/>
      <c r="E55" s="388"/>
      <c r="F55" s="388"/>
      <c r="G55" s="416"/>
      <c r="H55" s="416"/>
      <c r="I55" s="416"/>
      <c r="J55" s="416"/>
      <c r="K55" s="416"/>
      <c r="L55" s="416"/>
      <c r="M55" s="416"/>
    </row>
    <row r="56" spans="1:13" x14ac:dyDescent="0.2">
      <c r="A56" s="283">
        <v>42006</v>
      </c>
      <c r="B56" s="284">
        <v>12</v>
      </c>
      <c r="C56" s="387"/>
      <c r="D56" s="388"/>
      <c r="E56" s="388"/>
      <c r="F56" s="388"/>
      <c r="G56" s="416"/>
      <c r="H56" s="416"/>
      <c r="I56" s="416"/>
      <c r="J56" s="416"/>
      <c r="K56" s="416"/>
      <c r="L56" s="416"/>
      <c r="M56" s="416"/>
    </row>
    <row r="57" spans="1:13" x14ac:dyDescent="0.2">
      <c r="A57" s="283">
        <v>42006</v>
      </c>
      <c r="B57" s="284">
        <v>13</v>
      </c>
      <c r="C57" s="387"/>
      <c r="D57" s="388"/>
      <c r="E57" s="388"/>
      <c r="F57" s="388"/>
      <c r="G57" s="416"/>
      <c r="H57" s="416"/>
      <c r="I57" s="416"/>
      <c r="J57" s="416"/>
      <c r="K57" s="416"/>
      <c r="L57" s="416"/>
      <c r="M57" s="416"/>
    </row>
    <row r="58" spans="1:13" x14ac:dyDescent="0.2">
      <c r="A58" s="283">
        <v>42006</v>
      </c>
      <c r="B58" s="284">
        <v>14</v>
      </c>
      <c r="C58" s="387"/>
      <c r="D58" s="388"/>
      <c r="E58" s="388"/>
      <c r="F58" s="388"/>
      <c r="G58" s="416"/>
      <c r="H58" s="416"/>
      <c r="I58" s="416"/>
      <c r="J58" s="416"/>
      <c r="K58" s="416"/>
      <c r="L58" s="416"/>
      <c r="M58" s="416"/>
    </row>
    <row r="59" spans="1:13" x14ac:dyDescent="0.2">
      <c r="A59" s="283">
        <v>42006</v>
      </c>
      <c r="B59" s="284">
        <v>15</v>
      </c>
      <c r="C59" s="387"/>
      <c r="D59" s="388"/>
      <c r="E59" s="388"/>
      <c r="F59" s="388"/>
      <c r="G59" s="416"/>
      <c r="H59" s="416"/>
      <c r="I59" s="416"/>
      <c r="J59" s="416"/>
      <c r="K59" s="416"/>
      <c r="L59" s="416"/>
      <c r="M59" s="416"/>
    </row>
    <row r="60" spans="1:13" x14ac:dyDescent="0.2">
      <c r="A60" s="283">
        <v>42006</v>
      </c>
      <c r="B60" s="284">
        <v>16</v>
      </c>
      <c r="C60" s="387"/>
      <c r="D60" s="388"/>
      <c r="E60" s="388"/>
      <c r="F60" s="388"/>
      <c r="G60" s="416"/>
      <c r="H60" s="416"/>
      <c r="I60" s="416"/>
      <c r="J60" s="416"/>
      <c r="K60" s="416"/>
      <c r="L60" s="416"/>
      <c r="M60" s="416"/>
    </row>
    <row r="61" spans="1:13" x14ac:dyDescent="0.2">
      <c r="A61" s="283">
        <v>42006</v>
      </c>
      <c r="B61" s="284">
        <v>17</v>
      </c>
      <c r="C61" s="387"/>
      <c r="D61" s="388"/>
      <c r="E61" s="388"/>
      <c r="F61" s="388"/>
      <c r="G61" s="416"/>
      <c r="H61" s="416"/>
      <c r="I61" s="416"/>
      <c r="J61" s="416"/>
      <c r="K61" s="416"/>
      <c r="L61" s="416"/>
      <c r="M61" s="416"/>
    </row>
    <row r="62" spans="1:13" x14ac:dyDescent="0.2">
      <c r="A62" s="283">
        <v>42006</v>
      </c>
      <c r="B62" s="284">
        <v>18</v>
      </c>
      <c r="C62" s="387"/>
      <c r="D62" s="388"/>
      <c r="E62" s="388"/>
      <c r="F62" s="388"/>
      <c r="G62" s="416"/>
      <c r="H62" s="416"/>
      <c r="I62" s="416"/>
      <c r="J62" s="416"/>
      <c r="K62" s="416"/>
      <c r="L62" s="416"/>
      <c r="M62" s="416"/>
    </row>
    <row r="63" spans="1:13" x14ac:dyDescent="0.2">
      <c r="A63" s="283">
        <v>42006</v>
      </c>
      <c r="B63" s="284">
        <v>19</v>
      </c>
      <c r="C63" s="387"/>
      <c r="D63" s="388"/>
      <c r="E63" s="388"/>
      <c r="F63" s="388"/>
      <c r="G63" s="416"/>
      <c r="H63" s="416"/>
      <c r="I63" s="416"/>
      <c r="J63" s="416"/>
      <c r="K63" s="416"/>
      <c r="L63" s="416"/>
      <c r="M63" s="416"/>
    </row>
    <row r="64" spans="1:13" x14ac:dyDescent="0.2">
      <c r="A64" s="283">
        <v>42006</v>
      </c>
      <c r="B64" s="284">
        <v>20</v>
      </c>
      <c r="C64" s="387"/>
      <c r="D64" s="388"/>
      <c r="E64" s="388"/>
      <c r="F64" s="388"/>
      <c r="G64" s="416"/>
      <c r="H64" s="416"/>
      <c r="I64" s="416"/>
      <c r="J64" s="416"/>
      <c r="K64" s="416"/>
      <c r="L64" s="416"/>
      <c r="M64" s="416"/>
    </row>
    <row r="65" spans="1:13" x14ac:dyDescent="0.2">
      <c r="A65" s="283">
        <v>42006</v>
      </c>
      <c r="B65" s="284">
        <v>21</v>
      </c>
      <c r="C65" s="387"/>
      <c r="D65" s="388"/>
      <c r="E65" s="388"/>
      <c r="F65" s="388"/>
      <c r="G65" s="416"/>
      <c r="H65" s="416"/>
      <c r="I65" s="416"/>
      <c r="J65" s="416"/>
      <c r="K65" s="416"/>
      <c r="L65" s="416"/>
      <c r="M65" s="416"/>
    </row>
    <row r="66" spans="1:13" x14ac:dyDescent="0.2">
      <c r="A66" s="283">
        <v>42006</v>
      </c>
      <c r="B66" s="284">
        <v>22</v>
      </c>
      <c r="C66" s="387"/>
      <c r="D66" s="388"/>
      <c r="E66" s="388"/>
      <c r="F66" s="388"/>
      <c r="G66" s="416"/>
      <c r="H66" s="416"/>
      <c r="I66" s="416"/>
      <c r="J66" s="416"/>
      <c r="K66" s="416"/>
      <c r="L66" s="416"/>
      <c r="M66" s="416"/>
    </row>
    <row r="67" spans="1:13" x14ac:dyDescent="0.2">
      <c r="A67" s="283">
        <v>42006</v>
      </c>
      <c r="B67" s="284">
        <v>23</v>
      </c>
      <c r="C67" s="387"/>
      <c r="D67" s="388"/>
      <c r="E67" s="388"/>
      <c r="F67" s="388"/>
      <c r="G67" s="416"/>
      <c r="H67" s="416"/>
      <c r="I67" s="416"/>
      <c r="J67" s="416"/>
      <c r="K67" s="416"/>
      <c r="L67" s="416"/>
      <c r="M67" s="416"/>
    </row>
    <row r="68" spans="1:13" x14ac:dyDescent="0.2">
      <c r="A68" s="283">
        <v>42006</v>
      </c>
      <c r="B68" s="284">
        <v>24</v>
      </c>
      <c r="C68" s="387"/>
      <c r="D68" s="388"/>
      <c r="E68" s="388"/>
      <c r="F68" s="388"/>
      <c r="G68" s="416"/>
      <c r="H68" s="416"/>
      <c r="I68" s="416"/>
      <c r="J68" s="416"/>
      <c r="K68" s="416"/>
      <c r="L68" s="416"/>
      <c r="M68" s="416"/>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Marin Clean Energy</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http://efilingspinternal/_layouts/DocIdRedir.aspx?ID=Z5JXHV6S7NA6-3-108926</Url>
      <Description>Z5JXHV6S7NA6-3-108926</Description>
    </_dlc_DocIdUrl>
    <_dlc_DocId xmlns="8eef3743-c7b3-4cbe-8837-b6e805be353c">Z5JXHV6S7NA6-3-108926</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0A09F465-27FF-48AE-B34E-EFB664165CB6}"/>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 Clean Energy 2017 Electricity Demand Forecast</dc:title>
  <dc:creator>Garcia, Cary@Energy</dc:creator>
  <cp:lastModifiedBy>bgoldstein</cp:lastModifiedBy>
  <cp:lastPrinted>2016-11-23T21:49:40Z</cp:lastPrinted>
  <dcterms:created xsi:type="dcterms:W3CDTF">2004-04-26T18:12:37Z</dcterms:created>
  <dcterms:modified xsi:type="dcterms:W3CDTF">2017-04-16T21:57:34Z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2e18d9bf-37bc-4ee6-8685-89612c231a8a</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http://efilingspinternal/PendingDocuments/17-IEPR-03/20170417T144440_Marin_Clean_Energy_2017_Electricity_Demand_Forecast.xlsx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