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customXml/itemProps4.xml" ContentType="application/vnd.openxmlformats-officedocument.customXmlProperties+xml"/>
  <Override PartName="/customXml/itemProps3.xml" ContentType="application/vnd.openxmlformats-officedocument.customXmlProperties+xml"/>
  <Override PartName="/xl/externalLinks/externalLink2.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xl/calcChain.xml" ContentType="application/vnd.openxmlformats-officedocument.spreadsheetml.calcChain+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hidePivotFieldList="1" defaultThemeVersion="124226"/>
  <bookViews>
    <workbookView xWindow="2355" yWindow="30" windowWidth="14280" windowHeight="10005" tabRatio="838" activeTab="1"/>
  </bookViews>
  <sheets>
    <sheet name="cover" sheetId="1" r:id="rId1"/>
    <sheet name="FormsList&amp;FilerInfo" sheetId="34" r:id="rId2"/>
    <sheet name="Form 3.2" sheetId="20" r:id="rId3"/>
  </sheets>
  <externalReferences>
    <externalReference r:id="rId4"/>
    <externalReference r:id="rId5"/>
  </externalReferences>
  <definedNames>
    <definedName name="_Order1" hidden="1">255</definedName>
    <definedName name="_Order2" hidden="1">255</definedName>
    <definedName name="ComName">'[1]FormList&amp;FilerInfo'!$B$2</definedName>
    <definedName name="CoName">#REF!</definedName>
    <definedName name="Data3.4">#REF!</definedName>
    <definedName name="filedate">#REF!</definedName>
    <definedName name="_xlnm.Print_Area" localSheetId="0">cover!$A$1:$B$25</definedName>
    <definedName name="Z_2C54E754_4594_47E3_AFE9_B28C28B63E5C_.wvu.PrintArea" localSheetId="0" hidden="1">cover!$A$1:$B$25</definedName>
    <definedName name="Z_2C54E754_4594_47E3_AFE9_B28C28B63E5C_.wvu.PrintArea" localSheetId="2" hidden="1">'Form 3.2'!$A$1:$Q$30</definedName>
    <definedName name="Z_64245E33_E577_4C25_9B98_21C112E84FF6_.wvu.PrintArea" localSheetId="0" hidden="1">cover!$A$1:$B$25</definedName>
    <definedName name="Z_64245E33_E577_4C25_9B98_21C112E84FF6_.wvu.PrintArea" localSheetId="2" hidden="1">'Form 3.2'!$A$1:$Q$30</definedName>
    <definedName name="Z_C3E70234_FA18_40E7_B25F_218A5F7D2EA2_.wvu.PrintArea" localSheetId="0" hidden="1">cover!$A$1:$B$25</definedName>
    <definedName name="Z_DC437496_B10F_474B_8F6E_F19B4DA7C026_.wvu.PrintArea" localSheetId="0" hidden="1">cover!$A$1:$B$25</definedName>
  </definedNames>
  <calcPr calcId="145621"/>
  <customWorkbookViews>
    <customWorkbookView name="lmarshal - Personal View" guid="{C3E70234-FA18-40E7-B25F-218A5F7D2EA2}" mergeInterval="0" personalView="1" maximized="1" xWindow="1" yWindow="1" windowWidth="1280" windowHeight="743" tabRatio="838" activeSheetId="20" showComments="commIndAndComment"/>
    <customWorkbookView name="Nick Fugate - Personal View" guid="{DC437496-B10F-474B-8F6E-F19B4DA7C026}" mergeInterval="0" personalView="1" maximized="1" xWindow="1" yWindow="1" windowWidth="1700" windowHeight="838" tabRatio="838" activeSheetId="28"/>
    <customWorkbookView name="Garcia, Cary@Energy - Personal View" guid="{2C54E754-4594-47E3-AFE9-B28C28B63E5C}" mergeInterval="0" personalView="1" maximized="1" windowWidth="1920" windowHeight="975" tabRatio="838" activeSheetId="30"/>
    <customWorkbookView name="Marshall, Lynn@Energy - Personal View" guid="{64245E33-E577-4C25-9B98-21C112E84FF6}" mergeInterval="0" personalView="1" maximized="1" windowWidth="1276" windowHeight="759" tabRatio="838" activeSheetId="27"/>
  </customWorkbookViews>
</workbook>
</file>

<file path=xl/calcChain.xml><?xml version="1.0" encoding="utf-8"?>
<calcChain xmlns="http://schemas.openxmlformats.org/spreadsheetml/2006/main">
  <c r="B31" i="34" l="1"/>
  <c r="B30" i="34"/>
  <c r="B28" i="34"/>
  <c r="B27" i="34"/>
  <c r="B26" i="34"/>
  <c r="B18" i="34"/>
  <c r="B17" i="34"/>
  <c r="B16" i="34"/>
  <c r="B15" i="34"/>
  <c r="B14" i="34"/>
  <c r="B13" i="34"/>
  <c r="B12" i="34"/>
  <c r="A2" i="20" l="1"/>
</calcChain>
</file>

<file path=xl/sharedStrings.xml><?xml version="1.0" encoding="utf-8"?>
<sst xmlns="http://schemas.openxmlformats.org/spreadsheetml/2006/main" count="180" uniqueCount="94">
  <si>
    <t>Sector</t>
  </si>
  <si>
    <t>GWh</t>
  </si>
  <si>
    <t>MW</t>
  </si>
  <si>
    <t>California Energy Commission</t>
  </si>
  <si>
    <t>Electricity Demand Forecast Forms</t>
  </si>
  <si>
    <t>Therms</t>
  </si>
  <si>
    <t>Due Dates:</t>
  </si>
  <si>
    <t>FORM 3.2</t>
  </si>
  <si>
    <t>Program</t>
  </si>
  <si>
    <t>EFFICIENCY - CUMULATIVE INCREMENTAL IMPACTS</t>
  </si>
  <si>
    <t>Docket Number 17-IEPR-03</t>
  </si>
  <si>
    <t>2017 Integrated Energy Policy Report</t>
  </si>
  <si>
    <t>Submittal Format:</t>
  </si>
  <si>
    <t xml:space="preserve">Parties are requested to submit an electronic file containing data for Forms 1, 2, 3, 7 and 8 using this template, and reports on Forms 4 and 6 in .doc or .pdf. </t>
  </si>
  <si>
    <t xml:space="preserve">Who must file: </t>
  </si>
  <si>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</si>
  <si>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
More specific questions about confidentiality may be directed to Michelle.Chester@energy.ca.gov or (916) 654-4701 or to Jared.Babula@energy.ca.gov or (916) 654-3843.</t>
    </r>
  </si>
  <si>
    <t>Questions relating to the electricity demand forecast forms should be directed to Cary.Garcia@energy.ca.gov or (916) 653-2922</t>
  </si>
  <si>
    <r>
      <t xml:space="preserve">The following spreadsheets are the California Energy Commission (Energy Commission) forms for collecting data and analyses relating to electricity demand. The Energy Commission’s statues and regulations specify that a broad array of information can be collected and analyzed to prepare the </t>
    </r>
    <r>
      <rPr>
        <i/>
        <sz val="12"/>
        <rFont val="Arial"/>
        <family val="2"/>
      </rPr>
      <t>Integrated Energy Policy Report</t>
    </r>
    <r>
      <rPr>
        <sz val="12"/>
        <rFont val="Arial"/>
        <family val="2"/>
      </rPr>
      <t>. Specifically, Public Resources Code (PRC) Section 25301 directs the  Energy Commission to conduct regular assessments of all aspects of energy demand and supply to that it may develop energy policies that conserve resources, protect the environment, ensure energy reliability, enhance the state's economy, and protect public health and safety. To carry out these assessments the Energy Commission may require submission of data from market participants in California.
To carry out these assessments, PRC Section 25301[a], the Energy Commission may require submission of demand forecasts, resource plans, market assessments, related outlooks, individual customer historic electric or gas service usage, or both, and individual customer historic billing data, in a format and level of granularity specified by the commission from electric and natural gas utilities, transportation fuel and technology suppliers, and other market participants.</t>
    </r>
  </si>
  <si>
    <t>Forms 1.1a Retail Sales (2015-2016 ):</t>
  </si>
  <si>
    <t>Forms 1 through 7 (all parts) and Form 8.2:</t>
  </si>
  <si>
    <t>Form 8.1a and 8.1b:</t>
  </si>
  <si>
    <r>
      <t xml:space="preserve">Data are requested from all LSEs whose annual peak demand in the last two consecutive
years exceeded 200 MW. Statutes found in the PRC and supporting regulations give the Energy Commission authority to require forecast submittals from all entities engaged in generating, transmitting, or distributing electric power by any facilities. This includes utility distribution companies (UDCs), energy service providers (ESPs), community choice aggregators (CCAs) permitted to operate under Assembly Bill 117 (Migden, Chapter 838, Statutes of 2002), and all other entities that serve end-use loads, collectively referred to as LSEs. However, according to existing regulations, </t>
    </r>
    <r>
      <rPr>
        <i/>
        <sz val="12"/>
        <rFont val="Arial"/>
        <family val="2"/>
      </rPr>
      <t>small LSEs</t>
    </r>
    <r>
      <rPr>
        <sz val="12"/>
        <rFont val="Arial"/>
        <family val="2"/>
      </rPr>
      <t xml:space="preserve"> need not comply with the complete reporting requirements but may be required to submit demand forecasts in an alternative abbreviated form established by the Energy Commission. For this specific IEPR proceeding, the Energy Commission is not requesting long-term forecast data using these forms from any LSE with peak demand less than 200 MW.                                                 
</t>
    </r>
    <r>
      <rPr>
        <i/>
        <sz val="12"/>
        <rFont val="Arial"/>
        <family val="2"/>
      </rPr>
      <t>A small LSE is one that has experienced an annual peak demand of 200 megawatts or less in two consecutive calendar years preceding the required data filing date and is regulated by the CPUC or owned or operated by a public government entity.</t>
    </r>
  </si>
  <si>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from the dropdown
menu: </t>
    </r>
    <r>
      <rPr>
        <b/>
        <i/>
        <sz val="12"/>
        <rFont val="Arial"/>
        <family val="2"/>
      </rPr>
      <t>17-IEPR-03 Electricity, Natural Gas, and Transportation Demand Forecast.</t>
    </r>
    <r>
      <rPr>
        <sz val="12"/>
        <rFont val="Arial"/>
        <family val="2"/>
      </rPr>
      <t xml:space="preserve">
When naming an attached file of 50 megabytes or less, please include the LSE’s name in
the filename. Attachments should be submitted as separate files and clearly identified.
Cover letters that only identify documents that are part of the filing are unnecessary.</t>
    </r>
  </si>
  <si>
    <t>Notes:</t>
  </si>
  <si>
    <t>1. Committed based on CEC C&amp;S gross IEPR data (2015-2026) + program results (2015-16)</t>
  </si>
  <si>
    <t>2. Uncommitted based on AAEE (2015-2026) + freeridership to arrive at gross figures</t>
  </si>
  <si>
    <t>3. 2027-2028 based on CAGR for 2025-2026</t>
  </si>
  <si>
    <t>All</t>
  </si>
  <si>
    <t>Committed</t>
  </si>
  <si>
    <t>UnCommitted</t>
  </si>
  <si>
    <t>Please Enter the Following Information:</t>
  </si>
  <si>
    <t>Participant Name:</t>
  </si>
  <si>
    <t>Pacific Gas and Electric Company</t>
  </si>
  <si>
    <t>Date Submitted:</t>
  </si>
  <si>
    <t>Contact Information:</t>
  </si>
  <si>
    <t>Entity to File Form</t>
  </si>
  <si>
    <t>IOU</t>
  </si>
  <si>
    <t>POU</t>
  </si>
  <si>
    <t>CCA</t>
  </si>
  <si>
    <t>ESP</t>
  </si>
  <si>
    <t>Form 1.1a</t>
  </si>
  <si>
    <t>X</t>
  </si>
  <si>
    <t>Form 1.1b</t>
  </si>
  <si>
    <t>Form 1.2</t>
  </si>
  <si>
    <t>Form 1.3</t>
  </si>
  <si>
    <t>Form 1.4</t>
  </si>
  <si>
    <t>Form 1.5</t>
  </si>
  <si>
    <t>Form 1.6a</t>
  </si>
  <si>
    <t>Form 1.6b</t>
  </si>
  <si>
    <t>HOURLY LOADS BY TRANSMISSION PLANNING SUBAREA OR CLIMATE ZONE (IOUS ONLY)</t>
  </si>
  <si>
    <t>Form 1.6c</t>
  </si>
  <si>
    <t>RESIDENTIAL LOADSHAPES</t>
  </si>
  <si>
    <t>Form 1.6d</t>
  </si>
  <si>
    <t>NON-RESIDENTIAL LOADSHAPES</t>
  </si>
  <si>
    <t>Form 1.7a</t>
  </si>
  <si>
    <t>LOCAL PRIVATE SUPPLY BY SECTOR OR CLASS - ENERGY (GWh)</t>
  </si>
  <si>
    <t>Form 1.7b</t>
  </si>
  <si>
    <t>LOCAL PRIVATE SUPPLY BY SECTOR OR CLASS - PEAK DEMAND (MW)</t>
  </si>
  <si>
    <t>Form 1.7c</t>
  </si>
  <si>
    <t>LOCAL PRIVATE SUPPLY BY SECTOR OR CLASS - INSTALLED CAPACITY (MW)</t>
  </si>
  <si>
    <t>Form 1.8</t>
  </si>
  <si>
    <t>PHOTOVOLTAIC INTERCONNECTION DATA</t>
  </si>
  <si>
    <t>Form 2.1</t>
  </si>
  <si>
    <t>Form 2.2</t>
  </si>
  <si>
    <t>Form 2.3</t>
  </si>
  <si>
    <t>Form 3.2</t>
  </si>
  <si>
    <t>ENERGY EFFICIENCY - CUMULATIVE INCREMENTAL IMPACTS</t>
  </si>
  <si>
    <t>Form 3.3</t>
  </si>
  <si>
    <t>Form 3.4</t>
  </si>
  <si>
    <t>Form 4</t>
  </si>
  <si>
    <t>REPORT ON FORECAST METHODS AND MODELS</t>
  </si>
  <si>
    <t>Form 6</t>
  </si>
  <si>
    <t>UNCOMMITTED DEMAND-SIDE PROGRAM METHODOLOGY</t>
  </si>
  <si>
    <t>Form 7.1</t>
  </si>
  <si>
    <t>ESP DEMAND FORECAST</t>
  </si>
  <si>
    <t>Form 7.2</t>
  </si>
  <si>
    <t>CCA DEMAND FORECAST</t>
  </si>
  <si>
    <t xml:space="preserve">Form 8.1a (IOU) </t>
  </si>
  <si>
    <t>IOU REVENUE REQUIREMENTS BY MAJOR COST CATEGORIES/UNBUNDLED RATE COMPONENT</t>
  </si>
  <si>
    <t>Form 8.1a (POU/CCA)</t>
  </si>
  <si>
    <t>BUDGET APPROPRIATIONS OR ACTUAL COSTS AND COST PROJECTIONS BY MAJOR EXPENSE CATEGORY</t>
  </si>
  <si>
    <t>Form 8.1a(ESP)</t>
  </si>
  <si>
    <t>ESTIMATED POWER SUPPLY COST</t>
  </si>
  <si>
    <t>Form 8.1b (Bundled)</t>
  </si>
  <si>
    <t>REVENUE REQUIREMENTS BY BUNDLED CUSTOMER CLASS</t>
  </si>
  <si>
    <t>Form 8.1b (Direct Access)</t>
  </si>
  <si>
    <t>REVENUE REQUIREMENTS FOR DIRECT ACCESS CUSTOMERS</t>
  </si>
  <si>
    <t>Form 8.2</t>
  </si>
  <si>
    <t>MONTHLY RESIDENTIAL SALES BY PERCENTAGE OF BASELINE</t>
  </si>
  <si>
    <t>Jordan Wilkerson</t>
  </si>
  <si>
    <t>245 Market St., N6G, San Francisco, CA 94105</t>
  </si>
  <si>
    <t>JTWL@pge.com</t>
  </si>
  <si>
    <t>415-973-2509</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</si>
</sst>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_);[Red]\(&quot;$&quot;#,##0\)"/>
    <numFmt numFmtId="44" formatCode="_(&quot;$&quot;* #,##0.00_);_(&quot;$&quot;* \(#,##0.00\);_(&quot;$&quot;* &quot;-&quot;??_);_(@_)"/>
    <numFmt numFmtId="43" formatCode="_(* #,##0.00_);_(* \(#,##0.00\);_(* &quot;-&quot;??_);_(@_)"/>
    <numFmt numFmtId="164" formatCode="0.00_)"/>
    <numFmt numFmtId="165" formatCode="&quot;$&quot;#,##0\ ;\(&quot;$&quot;#,##0\)"/>
    <numFmt numFmtId="166" formatCode="m/d"/>
    <numFmt numFmtId="167" formatCode="[$-F800]dddd\,\ mmmm\ dd\,\ yyyy"/>
    <numFmt numFmtId="168" formatCode="m\-d\-yy"/>
    <numFmt numFmtId="169" formatCode="#,##0.00&quot; $&quot;;\-#,##0.00&quot; $&quot;"/>
    <numFmt numFmtId="170" formatCode="#,##0.0"/>
  </numFmts>
  <fonts count="29" x14ac:knownFonts="1">
    <font>
      <sz val="8"/>
      <name val="Arial"/>
    </font>
    <font>
      <sz val="8"/>
      <name val="Arial"/>
      <family val="2"/>
    </font>
    <font>
      <b/>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sz val="12"/>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b/>
      <sz val="16"/>
      <name val="Arial"/>
      <family val="2"/>
    </font>
    <font>
      <sz val="10"/>
      <name val="Arial"/>
      <family val="2"/>
    </font>
    <font>
      <sz val="16"/>
      <name val="Arial"/>
      <family val="2"/>
    </font>
    <font>
      <sz val="9"/>
      <name val="Arial"/>
      <family val="2"/>
    </font>
    <font>
      <i/>
      <sz val="12"/>
      <name val="Arial"/>
      <family val="2"/>
    </font>
    <font>
      <b/>
      <sz val="8"/>
      <color rgb="FFFF0000"/>
      <name val="Arial"/>
      <family val="2"/>
    </font>
    <font>
      <sz val="11"/>
      <color rgb="FF000000"/>
      <name val="Calibri"/>
      <family val="2"/>
    </font>
    <font>
      <sz val="8"/>
      <name val="Arial"/>
    </font>
    <font>
      <b/>
      <sz val="14"/>
      <color rgb="FFFF0000"/>
      <name val="Arial"/>
      <family val="2"/>
    </font>
    <font>
      <u/>
      <sz val="11"/>
      <color theme="10"/>
      <name val="Calibri"/>
      <family val="2"/>
      <scheme val="minor"/>
    </font>
  </fonts>
  <fills count="9">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8"/>
        <bgColor indexed="64"/>
      </patternFill>
    </fill>
    <fill>
      <patternFill patternType="solid">
        <fgColor theme="0" tint="-0.14999847407452621"/>
        <bgColor indexed="64"/>
      </patternFill>
    </fill>
    <fill>
      <patternFill patternType="solid">
        <fgColor theme="0"/>
        <bgColor indexed="64"/>
      </patternFill>
    </fill>
  </fills>
  <borders count="14">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rgb="FF0070C0"/>
      </left>
      <right style="thin">
        <color rgb="FF0070C0"/>
      </right>
      <top style="thin">
        <color rgb="FF0070C0"/>
      </top>
      <bottom style="thin">
        <color rgb="FF0070C0"/>
      </bottom>
      <diagonal/>
    </border>
  </borders>
  <cellStyleXfs count="29">
    <xf numFmtId="0" fontId="0" fillId="0" borderId="0"/>
    <xf numFmtId="168" fontId="9" fillId="2" borderId="1">
      <alignment horizontal="center" vertical="center"/>
    </xf>
    <xf numFmtId="43" fontId="3" fillId="0" borderId="0" applyFont="0" applyFill="0" applyBorder="0" applyAlignment="0" applyProtection="0"/>
    <xf numFmtId="3"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2" fontId="3" fillId="0" borderId="0" applyFont="0" applyFill="0" applyBorder="0" applyAlignment="0" applyProtection="0"/>
    <xf numFmtId="38" fontId="4" fillId="3" borderId="0" applyNumberFormat="0" applyBorder="0" applyAlignment="0" applyProtection="0"/>
    <xf numFmtId="0" fontId="14" fillId="0" borderId="0" applyNumberFormat="0" applyFill="0" applyBorder="0" applyAlignment="0" applyProtection="0"/>
    <xf numFmtId="0" fontId="6" fillId="0" borderId="0" applyNumberFormat="0" applyFont="0" applyFill="0" applyAlignment="0" applyProtection="0"/>
    <xf numFmtId="0" fontId="7" fillId="0" borderId="0" applyNumberFormat="0" applyFont="0" applyFill="0" applyAlignment="0" applyProtection="0"/>
    <xf numFmtId="169" fontId="3" fillId="0" borderId="0">
      <protection locked="0"/>
    </xf>
    <xf numFmtId="169" fontId="3" fillId="0" borderId="0">
      <protection locked="0"/>
    </xf>
    <xf numFmtId="0" fontId="15" fillId="0" borderId="2" applyNumberFormat="0" applyFill="0" applyAlignment="0" applyProtection="0"/>
    <xf numFmtId="10" fontId="4" fillId="4" borderId="3" applyNumberFormat="0" applyBorder="0" applyAlignment="0" applyProtection="0"/>
    <xf numFmtId="37" fontId="16" fillId="0" borderId="0"/>
    <xf numFmtId="164" fontId="17" fillId="0" borderId="0"/>
    <xf numFmtId="0" fontId="3" fillId="0" borderId="0"/>
    <xf numFmtId="0" fontId="20" fillId="0" borderId="0"/>
    <xf numFmtId="0" fontId="1" fillId="0" borderId="0"/>
    <xf numFmtId="10" fontId="3" fillId="0" borderId="0" applyFont="0" applyFill="0" applyBorder="0" applyAlignment="0" applyProtection="0"/>
    <xf numFmtId="0" fontId="3" fillId="0" borderId="4" applyNumberFormat="0" applyFont="0" applyBorder="0" applyAlignment="0" applyProtection="0"/>
    <xf numFmtId="37" fontId="4" fillId="5" borderId="0" applyNumberFormat="0" applyBorder="0" applyAlignment="0" applyProtection="0"/>
    <xf numFmtId="37" fontId="1" fillId="0" borderId="0"/>
    <xf numFmtId="3" fontId="18" fillId="0" borderId="2" applyProtection="0"/>
    <xf numFmtId="0" fontId="26" fillId="0" borderId="0"/>
    <xf numFmtId="0" fontId="3" fillId="0" borderId="0"/>
    <xf numFmtId="0" fontId="28" fillId="0" borderId="0" applyNumberFormat="0" applyFill="0" applyBorder="0" applyAlignment="0" applyProtection="0"/>
  </cellStyleXfs>
  <cellXfs count="80">
    <xf numFmtId="0" fontId="0" fillId="0" borderId="0" xfId="0"/>
    <xf numFmtId="3" fontId="0" fillId="0" borderId="3" xfId="0" applyNumberFormat="1" applyBorder="1"/>
    <xf numFmtId="0" fontId="2" fillId="0" borderId="0" xfId="0" applyFont="1"/>
    <xf numFmtId="0" fontId="2" fillId="0" borderId="0" xfId="0" applyFont="1" applyAlignment="1">
      <alignment horizontal="center"/>
    </xf>
    <xf numFmtId="0" fontId="8" fillId="0" borderId="0" xfId="0" applyFont="1"/>
    <xf numFmtId="0" fontId="0" fillId="0" borderId="3" xfId="0" applyBorder="1" applyAlignment="1"/>
    <xf numFmtId="0" fontId="5" fillId="0" borderId="0" xfId="0" applyFont="1"/>
    <xf numFmtId="0" fontId="7" fillId="0" borderId="0" xfId="0" applyFont="1" applyAlignment="1">
      <alignment horizontal="left"/>
    </xf>
    <xf numFmtId="0" fontId="0" fillId="0" borderId="6" xfId="0" applyBorder="1"/>
    <xf numFmtId="0" fontId="7" fillId="0" borderId="5" xfId="0" applyFont="1" applyBorder="1" applyAlignment="1">
      <alignment horizontal="right" vertical="top" wrapText="1"/>
    </xf>
    <xf numFmtId="0" fontId="21" fillId="0" borderId="0" xfId="0" applyFont="1"/>
    <xf numFmtId="0" fontId="7" fillId="0" borderId="5" xfId="0" applyFont="1" applyBorder="1" applyAlignment="1">
      <alignment horizontal="left" vertical="top" wrapText="1"/>
    </xf>
    <xf numFmtId="0" fontId="24" fillId="0" borderId="0" xfId="0" applyFont="1"/>
    <xf numFmtId="0" fontId="2" fillId="0" borderId="0" xfId="0" quotePrefix="1" applyFont="1"/>
    <xf numFmtId="0" fontId="22" fillId="0" borderId="3" xfId="0" applyFont="1" applyBorder="1" applyAlignment="1">
      <alignment wrapText="1"/>
    </xf>
    <xf numFmtId="0" fontId="22" fillId="0" borderId="3" xfId="0" applyFont="1" applyBorder="1" applyAlignment="1">
      <alignment horizontal="center"/>
    </xf>
    <xf numFmtId="0" fontId="1" fillId="0" borderId="3" xfId="0" applyFont="1" applyBorder="1" applyAlignment="1"/>
    <xf numFmtId="167" fontId="5" fillId="0" borderId="6" xfId="0" applyNumberFormat="1" applyFont="1" applyBorder="1" applyAlignment="1">
      <alignment horizontal="center" vertical="top" wrapText="1"/>
    </xf>
    <xf numFmtId="0" fontId="5" fillId="0" borderId="5" xfId="0" applyFont="1" applyBorder="1" applyAlignment="1">
      <alignment horizontal="right" vertical="top" wrapText="1"/>
    </xf>
    <xf numFmtId="167" fontId="7" fillId="0" borderId="6" xfId="0" applyNumberFormat="1" applyFont="1" applyBorder="1" applyAlignment="1">
      <alignment horizontal="left" vertical="top" wrapText="1" indent="3"/>
    </xf>
    <xf numFmtId="0" fontId="12" fillId="0" borderId="5" xfId="0" applyFont="1" applyBorder="1" applyAlignment="1">
      <alignment horizontal="center" vertical="top"/>
    </xf>
    <xf numFmtId="0" fontId="0" fillId="0" borderId="6" xfId="0" applyBorder="1" applyAlignment="1"/>
    <xf numFmtId="0" fontId="5" fillId="0" borderId="5" xfId="0" applyFont="1" applyBorder="1" applyAlignment="1">
      <alignment horizontal="left" vertical="top" wrapText="1"/>
    </xf>
    <xf numFmtId="0" fontId="11" fillId="0" borderId="6" xfId="0" applyFont="1" applyBorder="1" applyAlignment="1">
      <alignment horizontal="left" vertical="top" wrapText="1"/>
    </xf>
    <xf numFmtId="0" fontId="5" fillId="0" borderId="5" xfId="0" applyFont="1" applyBorder="1" applyAlignment="1">
      <alignment vertical="top" wrapText="1"/>
    </xf>
    <xf numFmtId="0" fontId="7" fillId="0" borderId="5" xfId="0" applyFont="1" applyBorder="1" applyAlignment="1">
      <alignment vertical="top" wrapText="1"/>
    </xf>
    <xf numFmtId="3" fontId="1" fillId="0" borderId="3" xfId="0" applyNumberFormat="1" applyFont="1" applyBorder="1"/>
    <xf numFmtId="0" fontId="25" fillId="0" borderId="0" xfId="0" applyFont="1"/>
    <xf numFmtId="170" fontId="0" fillId="0" borderId="0" xfId="0" applyNumberFormat="1"/>
    <xf numFmtId="4" fontId="0" fillId="0" borderId="3" xfId="0" applyNumberFormat="1" applyBorder="1"/>
    <xf numFmtId="0" fontId="27" fillId="0" borderId="9" xfId="26" applyFont="1" applyFill="1" applyBorder="1"/>
    <xf numFmtId="0" fontId="8" fillId="0" borderId="11" xfId="26" applyFont="1" applyFill="1" applyBorder="1"/>
    <xf numFmtId="0" fontId="26" fillId="0" borderId="11" xfId="26" applyFill="1" applyBorder="1"/>
    <xf numFmtId="0" fontId="26" fillId="0" borderId="7" xfId="26" applyFill="1" applyBorder="1"/>
    <xf numFmtId="6" fontId="2" fillId="0" borderId="5" xfId="27" applyNumberFormat="1" applyFont="1" applyFill="1" applyBorder="1"/>
    <xf numFmtId="6" fontId="3" fillId="0" borderId="0" xfId="27" applyNumberFormat="1" applyFont="1" applyFill="1" applyBorder="1" applyAlignment="1">
      <alignment horizontal="center"/>
    </xf>
    <xf numFmtId="0" fontId="26" fillId="0" borderId="0" xfId="26" applyFill="1" applyBorder="1"/>
    <xf numFmtId="0" fontId="26" fillId="0" borderId="6" xfId="26" applyFill="1" applyBorder="1"/>
    <xf numFmtId="0" fontId="2" fillId="0" borderId="5" xfId="26" applyFont="1" applyFill="1" applyBorder="1"/>
    <xf numFmtId="15" fontId="26" fillId="0" borderId="0" xfId="26" applyNumberFormat="1" applyFill="1" applyBorder="1" applyAlignment="1">
      <alignment horizontal="center"/>
    </xf>
    <xf numFmtId="0" fontId="3" fillId="0" borderId="5" xfId="26" applyFont="1" applyFill="1" applyBorder="1"/>
    <xf numFmtId="0" fontId="3" fillId="0" borderId="8" xfId="26" applyFont="1" applyFill="1" applyBorder="1"/>
    <xf numFmtId="15" fontId="28" fillId="0" borderId="12" xfId="28" applyNumberFormat="1" applyFill="1" applyBorder="1" applyAlignment="1">
      <alignment horizontal="center"/>
    </xf>
    <xf numFmtId="0" fontId="26" fillId="0" borderId="12" xfId="26" applyFill="1" applyBorder="1"/>
    <xf numFmtId="0" fontId="26" fillId="0" borderId="10" xfId="26" applyFill="1" applyBorder="1"/>
    <xf numFmtId="0" fontId="3" fillId="0" borderId="0" xfId="26" applyFont="1" applyFill="1"/>
    <xf numFmtId="15" fontId="26" fillId="0" borderId="0" xfId="26" applyNumberFormat="1" applyFill="1" applyAlignment="1">
      <alignment horizontal="center"/>
    </xf>
    <xf numFmtId="0" fontId="26" fillId="0" borderId="0" xfId="26" applyFill="1"/>
    <xf numFmtId="0" fontId="8" fillId="0" borderId="0" xfId="18" applyFont="1" applyFill="1" applyBorder="1" applyAlignment="1">
      <alignment horizontal="center" vertical="top" wrapText="1"/>
    </xf>
    <xf numFmtId="0" fontId="1" fillId="0" borderId="13" xfId="26" applyFont="1" applyFill="1" applyBorder="1"/>
    <xf numFmtId="0" fontId="26" fillId="0" borderId="13" xfId="26" applyFill="1" applyBorder="1"/>
    <xf numFmtId="0" fontId="1" fillId="0" borderId="13" xfId="18" applyFont="1" applyFill="1" applyBorder="1" applyAlignment="1">
      <alignment horizontal="center"/>
    </xf>
    <xf numFmtId="0" fontId="26" fillId="0" borderId="13" xfId="26" applyFill="1" applyBorder="1" applyAlignment="1">
      <alignment horizontal="center"/>
    </xf>
    <xf numFmtId="0" fontId="1" fillId="0" borderId="13" xfId="26" applyFont="1" applyFill="1" applyBorder="1" applyAlignment="1">
      <alignment horizontal="center"/>
    </xf>
    <xf numFmtId="15" fontId="0" fillId="0" borderId="0" xfId="26" applyNumberFormat="1" applyFont="1" applyFill="1" applyBorder="1" applyAlignment="1">
      <alignment horizontal="center"/>
    </xf>
    <xf numFmtId="0" fontId="1" fillId="7" borderId="13" xfId="26" applyFont="1" applyFill="1" applyBorder="1"/>
    <xf numFmtId="0" fontId="1" fillId="7" borderId="13" xfId="18" applyFont="1" applyFill="1" applyBorder="1" applyAlignment="1">
      <alignment horizontal="center"/>
    </xf>
    <xf numFmtId="0" fontId="1" fillId="8" borderId="13" xfId="26" applyFont="1" applyFill="1" applyBorder="1"/>
    <xf numFmtId="0" fontId="1" fillId="8" borderId="13" xfId="18" applyFont="1" applyFill="1" applyBorder="1" applyAlignment="1">
      <alignment horizontal="center"/>
    </xf>
    <xf numFmtId="0" fontId="5" fillId="0" borderId="8" xfId="0" applyFont="1" applyBorder="1" applyAlignment="1">
      <alignment wrapText="1"/>
    </xf>
    <xf numFmtId="0" fontId="5" fillId="0" borderId="10" xfId="0" applyFont="1" applyBorder="1" applyAlignment="1">
      <alignment wrapText="1"/>
    </xf>
    <xf numFmtId="0" fontId="19" fillId="0" borderId="9" xfId="0" applyFont="1" applyBorder="1" applyAlignment="1">
      <alignment horizontal="center" vertical="top"/>
    </xf>
    <xf numFmtId="0" fontId="19" fillId="0" borderId="7" xfId="0" applyFont="1" applyBorder="1" applyAlignment="1">
      <alignment horizontal="center" vertical="top"/>
    </xf>
    <xf numFmtId="0" fontId="12" fillId="0" borderId="5" xfId="0" applyFont="1" applyBorder="1" applyAlignment="1">
      <alignment horizontal="center" vertical="top"/>
    </xf>
    <xf numFmtId="0" fontId="12" fillId="0" borderId="6" xfId="0" applyFont="1" applyBorder="1" applyAlignment="1">
      <alignment horizontal="center" vertical="top"/>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5" xfId="0" applyFont="1" applyBorder="1" applyAlignment="1">
      <alignment vertical="top" wrapText="1"/>
    </xf>
    <xf numFmtId="0" fontId="5" fillId="0" borderId="6" xfId="0" applyFont="1" applyBorder="1" applyAlignment="1">
      <alignment vertical="top" wrapText="1"/>
    </xf>
    <xf numFmtId="0" fontId="12" fillId="0" borderId="5" xfId="0" applyFont="1" applyFill="1" applyBorder="1" applyAlignment="1">
      <alignment horizontal="center" vertical="top"/>
    </xf>
    <xf numFmtId="0" fontId="12" fillId="0" borderId="6" xfId="0" applyFont="1" applyFill="1" applyBorder="1" applyAlignment="1">
      <alignment horizontal="center" vertical="top"/>
    </xf>
    <xf numFmtId="0" fontId="11" fillId="0" borderId="5" xfId="0" applyFont="1" applyBorder="1" applyAlignment="1">
      <alignment vertical="top" wrapText="1"/>
    </xf>
    <xf numFmtId="0" fontId="11" fillId="0" borderId="6" xfId="0" applyFont="1" applyBorder="1" applyAlignment="1">
      <alignment vertical="top" wrapText="1"/>
    </xf>
    <xf numFmtId="0" fontId="7" fillId="0" borderId="5" xfId="0" applyFont="1" applyBorder="1" applyAlignment="1">
      <alignment vertical="top" wrapText="1"/>
    </xf>
    <xf numFmtId="0" fontId="7" fillId="0" borderId="6" xfId="0" applyFont="1" applyBorder="1" applyAlignment="1">
      <alignment vertical="top" wrapText="1"/>
    </xf>
    <xf numFmtId="0" fontId="8" fillId="0" borderId="0" xfId="18" applyFont="1" applyFill="1" applyBorder="1" applyAlignment="1">
      <alignment horizontal="center" vertical="top" wrapText="1"/>
    </xf>
    <xf numFmtId="0" fontId="26" fillId="0" borderId="0" xfId="26" applyFill="1" applyAlignment="1"/>
    <xf numFmtId="0" fontId="10" fillId="6" borderId="0" xfId="0" applyFont="1" applyFill="1" applyAlignment="1">
      <alignment horizontal="center"/>
    </xf>
    <xf numFmtId="6" fontId="2" fillId="0" borderId="0" xfId="0" applyNumberFormat="1" applyFont="1" applyAlignment="1">
      <alignment horizontal="center"/>
    </xf>
    <xf numFmtId="0" fontId="2" fillId="0" borderId="0" xfId="0" applyFont="1" applyAlignment="1">
      <alignment horizontal="center"/>
    </xf>
  </cellXfs>
  <cellStyles count="29">
    <cellStyle name="Actual Date" xfId="1"/>
    <cellStyle name="Comma 2" xfId="2"/>
    <cellStyle name="Comma0" xfId="3"/>
    <cellStyle name="Currency 2" xfId="4"/>
    <cellStyle name="Currency0" xfId="5"/>
    <cellStyle name="Date" xfId="6"/>
    <cellStyle name="Fixed" xfId="7"/>
    <cellStyle name="Grey" xfId="8"/>
    <cellStyle name="HEADER" xfId="9"/>
    <cellStyle name="Heading 1" xfId="10" builtinId="16" customBuiltin="1"/>
    <cellStyle name="Heading 2" xfId="11" builtinId="17" customBuiltin="1"/>
    <cellStyle name="Heading1" xfId="12"/>
    <cellStyle name="Heading2" xfId="13"/>
    <cellStyle name="HIGHLIGHT" xfId="14"/>
    <cellStyle name="Hyperlink" xfId="28" builtinId="8"/>
    <cellStyle name="Input [yellow]" xfId="15"/>
    <cellStyle name="no dec" xfId="16"/>
    <cellStyle name="Normal" xfId="0" builtinId="0"/>
    <cellStyle name="Normal - Style1" xfId="17"/>
    <cellStyle name="Normal 2" xfId="18"/>
    <cellStyle name="Normal 3" xfId="19"/>
    <cellStyle name="Normal 5" xfId="20"/>
    <cellStyle name="Normal 7" xfId="26"/>
    <cellStyle name="Normal_distgn2k" xfId="27"/>
    <cellStyle name="Percent [2]" xfId="21"/>
    <cellStyle name="Total" xfId="22" builtinId="25" customBuiltin="1"/>
    <cellStyle name="Unprot" xfId="23"/>
    <cellStyle name="Unprot$" xfId="24"/>
    <cellStyle name="Unprotect" xfId="2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 Id="rId14" Type="http://schemas.openxmlformats.org/officeDocument/2006/relationships/customXml" Target="../customXml/item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docketpublic.energy.ca.gov/PublicDocuments/17-IEPR-03/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7%20Misc%20Data%20Requests/2017_CEC_Forecast/Copy%20of%20TN215668-2_20170130T160203_Final_2017_Forms_and_Instructions_f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refreshError="1"/>
      <sheetData sheetId="1" refreshError="1"/>
      <sheetData sheetId="2" refreshError="1">
        <row r="5">
          <cell r="B5" t="str">
            <v>RETAIL SALES OF ELECTRICITY BY CLASS OR SECTOR (GWh) Bundled &amp; Direct Access</v>
          </cell>
        </row>
      </sheetData>
      <sheetData sheetId="3" refreshError="1">
        <row r="5">
          <cell r="B5" t="str">
            <v>RETAIL SALES OF ELECTRICITY BY CLASS OR SECTOR (GWh) Bundled Customers</v>
          </cell>
        </row>
      </sheetData>
      <sheetData sheetId="4" refreshError="1">
        <row r="5">
          <cell r="B5" t="str">
            <v>DISTRIBUTION AREA NET ELECTRICITY FOR GENERATION LOAD (GWh)</v>
          </cell>
        </row>
      </sheetData>
      <sheetData sheetId="5" refreshError="1">
        <row r="5">
          <cell r="B5" t="str">
            <v>LSE COINCIDENT PEAK DEMAND BY SECTOR (Bundled Customers)</v>
          </cell>
        </row>
      </sheetData>
      <sheetData sheetId="6" refreshError="1">
        <row r="4">
          <cell r="B4" t="str">
            <v>DISTRIBUTION AREA COINCIDENT PEAK DEMAND</v>
          </cell>
        </row>
      </sheetData>
      <sheetData sheetId="7" refreshError="1">
        <row r="4">
          <cell r="B4" t="str">
            <v>PEAK DEMAND WEATHER SCENARIOS</v>
          </cell>
        </row>
      </sheetData>
      <sheetData sheetId="8" refreshError="1">
        <row r="4">
          <cell r="A4" t="str">
            <v>RECORDED LSE HOURLY  LOADS FOR 2015, 2016 and Forecast Loads for 2017</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row r="5">
          <cell r="B5" t="str">
            <v>PLANNING AREA ECONOMIC AND DEMOGRAPHIC ASSUMPTIONS</v>
          </cell>
        </row>
      </sheetData>
      <sheetData sheetId="17" refreshError="1">
        <row r="5">
          <cell r="B5" t="str">
            <v>ELECTRICITY RATE FORECAST</v>
          </cell>
        </row>
      </sheetData>
      <sheetData sheetId="18" refreshError="1">
        <row r="5">
          <cell r="B5" t="str">
            <v>CUSTOMER COUNT &amp; OTHER FORECASTING INPUTS</v>
          </cell>
        </row>
      </sheetData>
      <sheetData sheetId="19" refreshError="1"/>
      <sheetData sheetId="20" refreshError="1">
        <row r="4">
          <cell r="A4" t="str">
            <v>DISTRIBUTED GENERATION - CUMULATIVE INCREMENTAL IMPACTS</v>
          </cell>
        </row>
      </sheetData>
      <sheetData sheetId="21" refreshError="1">
        <row r="4">
          <cell r="A4" t="str">
            <v>DEMAND RESPONSE - CUMULATIVE INCREMENTAL IMPACTS</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hyperlink" Target="mailto:JTWL@pge.com"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25"/>
  <sheetViews>
    <sheetView zoomScale="70" zoomScaleNormal="70" workbookViewId="0">
      <selection sqref="A1:F42"/>
    </sheetView>
  </sheetViews>
  <sheetFormatPr defaultColWidth="8.6640625" defaultRowHeight="11.25" x14ac:dyDescent="0.2"/>
  <cols>
    <col min="1" max="1" width="56.1640625" bestFit="1" customWidth="1"/>
    <col min="2" max="2" width="63.6640625" customWidth="1"/>
  </cols>
  <sheetData>
    <row r="1" spans="1:2" s="10" customFormat="1" ht="20.25" x14ac:dyDescent="0.3">
      <c r="A1" s="61" t="s">
        <v>4</v>
      </c>
      <c r="B1" s="62"/>
    </row>
    <row r="2" spans="1:2" ht="18" x14ac:dyDescent="0.2">
      <c r="A2" s="63"/>
      <c r="B2" s="64"/>
    </row>
    <row r="3" spans="1:2" ht="18" x14ac:dyDescent="0.2">
      <c r="A3" s="63" t="s">
        <v>3</v>
      </c>
      <c r="B3" s="64"/>
    </row>
    <row r="4" spans="1:2" ht="18" x14ac:dyDescent="0.2">
      <c r="A4" s="63" t="s">
        <v>11</v>
      </c>
      <c r="B4" s="64"/>
    </row>
    <row r="5" spans="1:2" ht="18" x14ac:dyDescent="0.2">
      <c r="A5" s="69" t="s">
        <v>10</v>
      </c>
      <c r="B5" s="70"/>
    </row>
    <row r="6" spans="1:2" ht="18" x14ac:dyDescent="0.2">
      <c r="A6" s="20"/>
      <c r="B6" s="8"/>
    </row>
    <row r="7" spans="1:2" ht="232.5" customHeight="1" x14ac:dyDescent="0.2">
      <c r="A7" s="67" t="s">
        <v>18</v>
      </c>
      <c r="B7" s="68"/>
    </row>
    <row r="8" spans="1:2" ht="18.75" customHeight="1" x14ac:dyDescent="0.2">
      <c r="A8" s="24"/>
      <c r="B8" s="21"/>
    </row>
    <row r="9" spans="1:2" ht="15.75" x14ac:dyDescent="0.2">
      <c r="A9" s="25" t="s">
        <v>14</v>
      </c>
      <c r="B9" s="21"/>
    </row>
    <row r="10" spans="1:2" ht="252" customHeight="1" x14ac:dyDescent="0.2">
      <c r="A10" s="67" t="s">
        <v>22</v>
      </c>
      <c r="B10" s="68"/>
    </row>
    <row r="11" spans="1:2" ht="16.5" customHeight="1" x14ac:dyDescent="0.2">
      <c r="A11" s="24"/>
      <c r="B11" s="21"/>
    </row>
    <row r="12" spans="1:2" ht="17.25" customHeight="1" x14ac:dyDescent="0.2">
      <c r="A12" s="73" t="s">
        <v>12</v>
      </c>
      <c r="B12" s="74"/>
    </row>
    <row r="13" spans="1:2" ht="33" customHeight="1" x14ac:dyDescent="0.2">
      <c r="A13" s="67" t="s">
        <v>13</v>
      </c>
      <c r="B13" s="68"/>
    </row>
    <row r="14" spans="1:2" ht="15" x14ac:dyDescent="0.2">
      <c r="A14" s="71"/>
      <c r="B14" s="72"/>
    </row>
    <row r="15" spans="1:2" ht="152.25" customHeight="1" x14ac:dyDescent="0.2">
      <c r="A15" s="67" t="s">
        <v>23</v>
      </c>
      <c r="B15" s="68"/>
    </row>
    <row r="16" spans="1:2" ht="17.25" customHeight="1" x14ac:dyDescent="0.2">
      <c r="A16" s="24"/>
      <c r="B16" s="21"/>
    </row>
    <row r="17" spans="1:2" ht="15.75" x14ac:dyDescent="0.2">
      <c r="A17" s="25" t="s">
        <v>15</v>
      </c>
      <c r="B17" s="21"/>
    </row>
    <row r="18" spans="1:2" ht="84" customHeight="1" x14ac:dyDescent="0.2">
      <c r="A18" s="65" t="s">
        <v>16</v>
      </c>
      <c r="B18" s="66"/>
    </row>
    <row r="19" spans="1:2" ht="15.75" customHeight="1" x14ac:dyDescent="0.2">
      <c r="A19" s="22"/>
      <c r="B19" s="23"/>
    </row>
    <row r="20" spans="1:2" ht="24.75" customHeight="1" x14ac:dyDescent="0.2">
      <c r="A20" s="11" t="s">
        <v>6</v>
      </c>
      <c r="B20" s="21"/>
    </row>
    <row r="21" spans="1:2" s="12" customFormat="1" ht="23.25" customHeight="1" x14ac:dyDescent="0.2">
      <c r="A21" s="18" t="s">
        <v>19</v>
      </c>
      <c r="B21" s="19">
        <v>42779</v>
      </c>
    </row>
    <row r="22" spans="1:2" s="4" customFormat="1" ht="23.25" customHeight="1" x14ac:dyDescent="0.2">
      <c r="A22" s="18" t="s">
        <v>20</v>
      </c>
      <c r="B22" s="19">
        <v>42842</v>
      </c>
    </row>
    <row r="23" spans="1:2" s="4" customFormat="1" ht="20.25" customHeight="1" x14ac:dyDescent="0.2">
      <c r="A23" s="18" t="s">
        <v>21</v>
      </c>
      <c r="B23" s="19">
        <v>42891</v>
      </c>
    </row>
    <row r="24" spans="1:2" s="4" customFormat="1" ht="20.25" customHeight="1" x14ac:dyDescent="0.2">
      <c r="A24" s="9"/>
      <c r="B24" s="17"/>
    </row>
    <row r="25" spans="1:2" ht="33.75" customHeight="1" thickBot="1" x14ac:dyDescent="0.25">
      <c r="A25" s="59" t="s">
        <v>17</v>
      </c>
      <c r="B25" s="60"/>
    </row>
  </sheetData>
  <customSheetViews>
    <customSheetView guid="{C3E70234-FA18-40E7-B25F-218A5F7D2EA2}" scale="75" fitToPage="1">
      <selection activeCell="L44" sqref="L44"/>
      <pageMargins left="0.75" right="0.75" top="1" bottom="1" header="0.5" footer="0.5"/>
      <pageSetup scale="81" orientation="portrait" r:id="rId1"/>
      <headerFooter alignWithMargins="0">
        <oddFooter>&amp;R&amp;A</oddFooter>
      </headerFooter>
    </customSheetView>
    <customSheetView guid="{DC437496-B10F-474B-8F6E-F19B4DA7C026}" scale="75" showPageBreaks="1" fitToPage="1" printArea="1" topLeftCell="A4">
      <selection activeCell="B33" sqref="B33"/>
      <pageMargins left="0.75" right="0.75" top="1" bottom="1" header="0.5" footer="0.5"/>
      <pageSetup scale="75" orientation="portrait" r:id="rId2"/>
      <headerFooter alignWithMargins="0">
        <oddFooter>&amp;R&amp;A</oddFooter>
      </headerFooter>
    </customSheetView>
    <customSheetView guid="{2C54E754-4594-47E3-AFE9-B28C28B63E5C}" scale="75" fitToPage="1">
      <selection activeCell="B34" sqref="B34"/>
      <pageMargins left="0.75" right="0.75" top="1" bottom="1" header="0.5" footer="0.5"/>
      <pageSetup scale="76" orientation="portrait" r:id="rId3"/>
      <headerFooter alignWithMargins="0">
        <oddFooter>&amp;R&amp;A</oddFooter>
      </headerFooter>
    </customSheetView>
    <customSheetView guid="{64245E33-E577-4C25-9B98-21C112E84FF6}" scale="75" showPageBreaks="1" fitToPage="1" printArea="1">
      <selection activeCell="B34" sqref="B34"/>
      <pageMargins left="0.75" right="0.75" top="1" bottom="1" header="0.5" footer="0.5"/>
      <pageSetup scale="76" orientation="portrait" r:id="rId4"/>
      <headerFooter alignWithMargins="0">
        <oddFooter>&amp;R&amp;A</oddFooter>
      </headerFooter>
    </customSheetView>
  </customSheetViews>
  <mergeCells count="13">
    <mergeCell ref="A25:B25"/>
    <mergeCell ref="A1:B1"/>
    <mergeCell ref="A3:B3"/>
    <mergeCell ref="A18:B18"/>
    <mergeCell ref="A15:B15"/>
    <mergeCell ref="A13:B13"/>
    <mergeCell ref="A2:B2"/>
    <mergeCell ref="A4:B4"/>
    <mergeCell ref="A5:B5"/>
    <mergeCell ref="A14:B14"/>
    <mergeCell ref="A7:B7"/>
    <mergeCell ref="A10:B10"/>
    <mergeCell ref="A12:B12"/>
  </mergeCells>
  <phoneticPr fontId="0" type="noConversion"/>
  <printOptions horizontalCentered="1"/>
  <pageMargins left="0.25" right="0.75" top="0.5" bottom="0.5" header="0.5" footer="0.5"/>
  <pageSetup scale="69" orientation="portrait" r:id="rId5"/>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tabSelected="1" workbookViewId="0">
      <selection activeCell="I33" sqref="I33"/>
    </sheetView>
  </sheetViews>
  <sheetFormatPr defaultRowHeight="11.25" x14ac:dyDescent="0.2"/>
  <cols>
    <col min="1" max="1" width="28.33203125" customWidth="1"/>
    <col min="2" max="2" width="101.6640625" customWidth="1"/>
  </cols>
  <sheetData>
    <row r="1" spans="1:6" ht="18" x14ac:dyDescent="0.25">
      <c r="A1" s="30" t="s">
        <v>31</v>
      </c>
      <c r="B1" s="31"/>
      <c r="C1" s="32"/>
      <c r="D1" s="32"/>
      <c r="E1" s="32"/>
      <c r="F1" s="33"/>
    </row>
    <row r="2" spans="1:6" ht="12.75" x14ac:dyDescent="0.2">
      <c r="A2" s="34" t="s">
        <v>32</v>
      </c>
      <c r="B2" s="35" t="s">
        <v>33</v>
      </c>
      <c r="C2" s="36"/>
      <c r="D2" s="36"/>
      <c r="E2" s="36"/>
      <c r="F2" s="37"/>
    </row>
    <row r="3" spans="1:6" ht="12.75" x14ac:dyDescent="0.2">
      <c r="A3" s="38" t="s">
        <v>34</v>
      </c>
      <c r="B3" s="39">
        <v>42842</v>
      </c>
      <c r="C3" s="36"/>
      <c r="D3" s="36"/>
      <c r="E3" s="36"/>
      <c r="F3" s="37"/>
    </row>
    <row r="4" spans="1:6" ht="12.75" x14ac:dyDescent="0.2">
      <c r="A4" s="38" t="s">
        <v>35</v>
      </c>
      <c r="B4" s="54" t="s">
        <v>90</v>
      </c>
      <c r="C4" s="36"/>
      <c r="D4" s="36"/>
      <c r="E4" s="36"/>
      <c r="F4" s="37"/>
    </row>
    <row r="5" spans="1:6" ht="12.75" x14ac:dyDescent="0.2">
      <c r="A5" s="40"/>
      <c r="B5" s="54" t="s">
        <v>91</v>
      </c>
      <c r="C5" s="36"/>
      <c r="D5" s="36"/>
      <c r="E5" s="36"/>
      <c r="F5" s="37"/>
    </row>
    <row r="6" spans="1:6" ht="12.75" x14ac:dyDescent="0.2">
      <c r="A6" s="40"/>
      <c r="B6" s="39" t="s">
        <v>93</v>
      </c>
      <c r="C6" s="36"/>
      <c r="D6" s="36"/>
      <c r="E6" s="36"/>
      <c r="F6" s="37"/>
    </row>
    <row r="7" spans="1:6" ht="15.75" thickBot="1" x14ac:dyDescent="0.3">
      <c r="A7" s="41"/>
      <c r="B7" s="42" t="s">
        <v>92</v>
      </c>
      <c r="C7" s="43"/>
      <c r="D7" s="43"/>
      <c r="E7" s="43"/>
      <c r="F7" s="44"/>
    </row>
    <row r="8" spans="1:6" ht="12.75" x14ac:dyDescent="0.2">
      <c r="A8" s="45"/>
      <c r="B8" s="46"/>
      <c r="C8" s="47"/>
      <c r="D8" s="47"/>
      <c r="E8" s="47"/>
      <c r="F8" s="47"/>
    </row>
    <row r="9" spans="1:6" x14ac:dyDescent="0.2">
      <c r="A9" s="47"/>
      <c r="B9" s="47"/>
      <c r="C9" s="47"/>
      <c r="D9" s="47"/>
      <c r="E9" s="47"/>
      <c r="F9" s="47"/>
    </row>
    <row r="10" spans="1:6" x14ac:dyDescent="0.2">
      <c r="A10" s="47"/>
      <c r="B10" s="47"/>
      <c r="C10" s="75" t="s">
        <v>36</v>
      </c>
      <c r="D10" s="76"/>
      <c r="E10" s="76"/>
      <c r="F10" s="76"/>
    </row>
    <row r="11" spans="1:6" x14ac:dyDescent="0.2">
      <c r="A11" s="36"/>
      <c r="B11" s="36"/>
      <c r="C11" s="48" t="s">
        <v>37</v>
      </c>
      <c r="D11" s="48" t="s">
        <v>38</v>
      </c>
      <c r="E11" s="48" t="s">
        <v>39</v>
      </c>
      <c r="F11" s="48" t="s">
        <v>40</v>
      </c>
    </row>
    <row r="12" spans="1:6" x14ac:dyDescent="0.2">
      <c r="A12" s="49" t="s">
        <v>41</v>
      </c>
      <c r="B12" s="50" t="str">
        <f>'[2]Form 1.1a'!B5:K5</f>
        <v>RETAIL SALES OF ELECTRICITY BY CLASS OR SECTOR (GWh) Bundled &amp; Direct Access</v>
      </c>
      <c r="C12" s="51" t="s">
        <v>42</v>
      </c>
      <c r="D12" s="51" t="s">
        <v>42</v>
      </c>
      <c r="E12" s="51"/>
      <c r="F12" s="52"/>
    </row>
    <row r="13" spans="1:6" x14ac:dyDescent="0.2">
      <c r="A13" s="49" t="s">
        <v>43</v>
      </c>
      <c r="B13" s="50" t="str">
        <f>'[2]Form 1.1b'!B5:K5</f>
        <v>RETAIL SALES OF ELECTRICITY BY CLASS OR SECTOR (GWh) Bundled Customers</v>
      </c>
      <c r="C13" s="51" t="s">
        <v>42</v>
      </c>
      <c r="D13" s="51" t="s">
        <v>42</v>
      </c>
      <c r="E13" s="51"/>
      <c r="F13" s="52"/>
    </row>
    <row r="14" spans="1:6" x14ac:dyDescent="0.2">
      <c r="A14" s="50" t="s">
        <v>44</v>
      </c>
      <c r="B14" s="50" t="str">
        <f>'[2]Form 1.2'!B5:M5</f>
        <v>DISTRIBUTION AREA NET ELECTRICITY FOR GENERATION LOAD (GWh)</v>
      </c>
      <c r="C14" s="51" t="s">
        <v>42</v>
      </c>
      <c r="D14" s="51" t="s">
        <v>42</v>
      </c>
      <c r="E14" s="51"/>
      <c r="F14" s="52"/>
    </row>
    <row r="15" spans="1:6" x14ac:dyDescent="0.2">
      <c r="A15" s="50" t="s">
        <v>45</v>
      </c>
      <c r="B15" s="50" t="str">
        <f>+'[2]Form 1.3'!B$5</f>
        <v>LSE COINCIDENT PEAK DEMAND BY SECTOR (Bundled Customers)</v>
      </c>
      <c r="C15" s="51" t="s">
        <v>42</v>
      </c>
      <c r="D15" s="51" t="s">
        <v>42</v>
      </c>
      <c r="E15" s="51"/>
      <c r="F15" s="52"/>
    </row>
    <row r="16" spans="1:6" x14ac:dyDescent="0.2">
      <c r="A16" s="50" t="s">
        <v>46</v>
      </c>
      <c r="B16" s="50" t="str">
        <f>+'[2]Form 1.4'!B$4</f>
        <v>DISTRIBUTION AREA COINCIDENT PEAK DEMAND</v>
      </c>
      <c r="C16" s="51" t="s">
        <v>42</v>
      </c>
      <c r="D16" s="51" t="s">
        <v>42</v>
      </c>
      <c r="E16" s="51"/>
      <c r="F16" s="52"/>
    </row>
    <row r="17" spans="1:6" x14ac:dyDescent="0.2">
      <c r="A17" s="50" t="s">
        <v>47</v>
      </c>
      <c r="B17" s="50" t="str">
        <f>+'[2]Form 1.5'!B$4</f>
        <v>PEAK DEMAND WEATHER SCENARIOS</v>
      </c>
      <c r="C17" s="51" t="s">
        <v>42</v>
      </c>
      <c r="D17" s="51" t="s">
        <v>42</v>
      </c>
      <c r="E17" s="51"/>
      <c r="F17" s="52"/>
    </row>
    <row r="18" spans="1:6" x14ac:dyDescent="0.2">
      <c r="A18" s="49" t="s">
        <v>48</v>
      </c>
      <c r="B18" s="50" t="str">
        <f>'[2]Form 1.6a'!$A$4</f>
        <v>RECORDED LSE HOURLY  LOADS FOR 2015, 2016 and Forecast Loads for 2017</v>
      </c>
      <c r="C18" s="51" t="s">
        <v>42</v>
      </c>
      <c r="D18" s="51" t="s">
        <v>42</v>
      </c>
      <c r="E18" s="51"/>
      <c r="F18" s="52"/>
    </row>
    <row r="19" spans="1:6" x14ac:dyDescent="0.2">
      <c r="A19" s="49" t="s">
        <v>49</v>
      </c>
      <c r="B19" s="50" t="s">
        <v>50</v>
      </c>
      <c r="C19" s="51" t="s">
        <v>42</v>
      </c>
      <c r="D19" s="51" t="s">
        <v>42</v>
      </c>
      <c r="E19" s="51"/>
      <c r="F19" s="52"/>
    </row>
    <row r="20" spans="1:6" x14ac:dyDescent="0.2">
      <c r="A20" s="49" t="s">
        <v>51</v>
      </c>
      <c r="B20" s="49" t="s">
        <v>52</v>
      </c>
      <c r="C20" s="51" t="s">
        <v>42</v>
      </c>
      <c r="D20" s="51" t="s">
        <v>42</v>
      </c>
      <c r="E20" s="51"/>
      <c r="F20" s="52"/>
    </row>
    <row r="21" spans="1:6" x14ac:dyDescent="0.2">
      <c r="A21" s="49" t="s">
        <v>53</v>
      </c>
      <c r="B21" s="49" t="s">
        <v>54</v>
      </c>
      <c r="C21" s="51" t="s">
        <v>42</v>
      </c>
      <c r="D21" s="51" t="s">
        <v>42</v>
      </c>
      <c r="E21" s="51"/>
      <c r="F21" s="52"/>
    </row>
    <row r="22" spans="1:6" x14ac:dyDescent="0.2">
      <c r="A22" s="50" t="s">
        <v>55</v>
      </c>
      <c r="B22" s="49" t="s">
        <v>56</v>
      </c>
      <c r="C22" s="51" t="s">
        <v>42</v>
      </c>
      <c r="D22" s="51" t="s">
        <v>42</v>
      </c>
      <c r="E22" s="51"/>
      <c r="F22" s="52"/>
    </row>
    <row r="23" spans="1:6" x14ac:dyDescent="0.2">
      <c r="A23" s="50" t="s">
        <v>57</v>
      </c>
      <c r="B23" s="49" t="s">
        <v>58</v>
      </c>
      <c r="C23" s="51" t="s">
        <v>42</v>
      </c>
      <c r="D23" s="51" t="s">
        <v>42</v>
      </c>
      <c r="E23" s="51"/>
      <c r="F23" s="52"/>
    </row>
    <row r="24" spans="1:6" x14ac:dyDescent="0.2">
      <c r="A24" s="50" t="s">
        <v>59</v>
      </c>
      <c r="B24" s="49" t="s">
        <v>60</v>
      </c>
      <c r="C24" s="51" t="s">
        <v>42</v>
      </c>
      <c r="D24" s="51" t="s">
        <v>42</v>
      </c>
      <c r="E24" s="51"/>
      <c r="F24" s="52"/>
    </row>
    <row r="25" spans="1:6" x14ac:dyDescent="0.2">
      <c r="A25" s="49" t="s">
        <v>61</v>
      </c>
      <c r="B25" s="49" t="s">
        <v>62</v>
      </c>
      <c r="C25" s="51" t="s">
        <v>42</v>
      </c>
      <c r="D25" s="51" t="s">
        <v>42</v>
      </c>
      <c r="E25" s="51"/>
      <c r="F25" s="52"/>
    </row>
    <row r="26" spans="1:6" x14ac:dyDescent="0.2">
      <c r="A26" s="49" t="s">
        <v>63</v>
      </c>
      <c r="B26" s="50" t="str">
        <f>+'[2]Form 2.1'!B$5</f>
        <v>PLANNING AREA ECONOMIC AND DEMOGRAPHIC ASSUMPTIONS</v>
      </c>
      <c r="C26" s="51" t="s">
        <v>42</v>
      </c>
      <c r="D26" s="51" t="s">
        <v>42</v>
      </c>
      <c r="E26" s="51"/>
      <c r="F26" s="52"/>
    </row>
    <row r="27" spans="1:6" x14ac:dyDescent="0.2">
      <c r="A27" s="49" t="s">
        <v>64</v>
      </c>
      <c r="B27" s="50" t="str">
        <f>+'[2]Form 2.2'!B5</f>
        <v>ELECTRICITY RATE FORECAST</v>
      </c>
      <c r="C27" s="51" t="s">
        <v>42</v>
      </c>
      <c r="D27" s="51" t="s">
        <v>42</v>
      </c>
      <c r="E27" s="51"/>
      <c r="F27" s="52"/>
    </row>
    <row r="28" spans="1:6" x14ac:dyDescent="0.2">
      <c r="A28" s="49" t="s">
        <v>65</v>
      </c>
      <c r="B28" s="50" t="str">
        <f>+'[2]Form 2.3'!B$5</f>
        <v>CUSTOMER COUNT &amp; OTHER FORECASTING INPUTS</v>
      </c>
      <c r="C28" s="51" t="s">
        <v>42</v>
      </c>
      <c r="D28" s="51" t="s">
        <v>42</v>
      </c>
      <c r="E28" s="51"/>
      <c r="F28" s="52"/>
    </row>
    <row r="29" spans="1:6" x14ac:dyDescent="0.2">
      <c r="A29" s="55" t="s">
        <v>66</v>
      </c>
      <c r="B29" s="55" t="s">
        <v>67</v>
      </c>
      <c r="C29" s="56" t="s">
        <v>42</v>
      </c>
      <c r="D29" s="51" t="s">
        <v>42</v>
      </c>
      <c r="E29" s="51"/>
      <c r="F29" s="52"/>
    </row>
    <row r="30" spans="1:6" x14ac:dyDescent="0.2">
      <c r="A30" s="50" t="s">
        <v>68</v>
      </c>
      <c r="B30" s="50" t="str">
        <f>'[2]Form 3.3'!A4</f>
        <v>DISTRIBUTED GENERATION - CUMULATIVE INCREMENTAL IMPACTS</v>
      </c>
      <c r="C30" s="51" t="s">
        <v>42</v>
      </c>
      <c r="D30" s="51" t="s">
        <v>42</v>
      </c>
      <c r="E30" s="51"/>
      <c r="F30" s="52"/>
    </row>
    <row r="31" spans="1:6" x14ac:dyDescent="0.2">
      <c r="A31" s="50" t="s">
        <v>69</v>
      </c>
      <c r="B31" s="50" t="str">
        <f>+'[2]Form 3.4'!A$4</f>
        <v>DEMAND RESPONSE - CUMULATIVE INCREMENTAL IMPACTS</v>
      </c>
      <c r="C31" s="51" t="s">
        <v>42</v>
      </c>
      <c r="D31" s="51" t="s">
        <v>42</v>
      </c>
      <c r="E31" s="51"/>
      <c r="F31" s="52"/>
    </row>
    <row r="32" spans="1:6" x14ac:dyDescent="0.2">
      <c r="A32" s="50" t="s">
        <v>70</v>
      </c>
      <c r="B32" s="50" t="s">
        <v>71</v>
      </c>
      <c r="C32" s="51" t="s">
        <v>42</v>
      </c>
      <c r="D32" s="51" t="s">
        <v>42</v>
      </c>
      <c r="E32" s="51" t="s">
        <v>42</v>
      </c>
      <c r="F32" s="52"/>
    </row>
    <row r="33" spans="1:6" x14ac:dyDescent="0.2">
      <c r="A33" s="50" t="s">
        <v>72</v>
      </c>
      <c r="B33" s="50" t="s">
        <v>73</v>
      </c>
      <c r="C33" s="51" t="s">
        <v>42</v>
      </c>
      <c r="D33" s="51" t="s">
        <v>42</v>
      </c>
      <c r="E33" s="51"/>
      <c r="F33" s="52"/>
    </row>
    <row r="34" spans="1:6" x14ac:dyDescent="0.2">
      <c r="A34" s="49" t="s">
        <v>74</v>
      </c>
      <c r="B34" s="49" t="s">
        <v>75</v>
      </c>
      <c r="C34" s="51"/>
      <c r="D34" s="51"/>
      <c r="E34" s="51"/>
      <c r="F34" s="53" t="s">
        <v>42</v>
      </c>
    </row>
    <row r="35" spans="1:6" x14ac:dyDescent="0.2">
      <c r="A35" s="49" t="s">
        <v>76</v>
      </c>
      <c r="B35" s="49" t="s">
        <v>77</v>
      </c>
      <c r="C35" s="52"/>
      <c r="D35" s="52"/>
      <c r="E35" s="53" t="s">
        <v>42</v>
      </c>
      <c r="F35" s="52"/>
    </row>
    <row r="36" spans="1:6" x14ac:dyDescent="0.2">
      <c r="A36" s="49" t="s">
        <v>78</v>
      </c>
      <c r="B36" s="49" t="s">
        <v>79</v>
      </c>
      <c r="C36" s="51" t="s">
        <v>42</v>
      </c>
      <c r="D36" s="52"/>
      <c r="E36" s="52"/>
      <c r="F36" s="52"/>
    </row>
    <row r="37" spans="1:6" x14ac:dyDescent="0.2">
      <c r="A37" s="49" t="s">
        <v>80</v>
      </c>
      <c r="B37" s="49" t="s">
        <v>81</v>
      </c>
      <c r="C37" s="52"/>
      <c r="D37" s="51" t="s">
        <v>42</v>
      </c>
      <c r="E37" s="51" t="s">
        <v>42</v>
      </c>
      <c r="F37" s="52"/>
    </row>
    <row r="38" spans="1:6" x14ac:dyDescent="0.2">
      <c r="A38" s="49" t="s">
        <v>82</v>
      </c>
      <c r="B38" s="49" t="s">
        <v>83</v>
      </c>
      <c r="C38" s="52"/>
      <c r="D38" s="52"/>
      <c r="E38" s="52"/>
      <c r="F38" s="52" t="s">
        <v>42</v>
      </c>
    </row>
    <row r="39" spans="1:6" x14ac:dyDescent="0.2">
      <c r="A39" s="49" t="s">
        <v>84</v>
      </c>
      <c r="B39" s="49" t="s">
        <v>85</v>
      </c>
      <c r="C39" s="51" t="s">
        <v>42</v>
      </c>
      <c r="D39" s="51" t="s">
        <v>42</v>
      </c>
      <c r="E39" s="51"/>
      <c r="F39" s="52"/>
    </row>
    <row r="40" spans="1:6" x14ac:dyDescent="0.2">
      <c r="A40" s="49" t="s">
        <v>86</v>
      </c>
      <c r="B40" s="49" t="s">
        <v>87</v>
      </c>
      <c r="C40" s="51" t="s">
        <v>42</v>
      </c>
      <c r="D40" s="51" t="s">
        <v>42</v>
      </c>
      <c r="E40" s="51"/>
      <c r="F40" s="52"/>
    </row>
    <row r="41" spans="1:6" x14ac:dyDescent="0.2">
      <c r="A41" s="57" t="s">
        <v>88</v>
      </c>
      <c r="B41" s="57" t="s">
        <v>89</v>
      </c>
      <c r="C41" s="58" t="s">
        <v>42</v>
      </c>
      <c r="D41" s="51" t="s">
        <v>42</v>
      </c>
      <c r="E41" s="51"/>
      <c r="F41" s="52"/>
    </row>
    <row r="42" spans="1:6" x14ac:dyDescent="0.2">
      <c r="A42" s="36"/>
      <c r="B42" s="36"/>
      <c r="C42" s="36"/>
      <c r="D42" s="36"/>
      <c r="E42" s="36"/>
      <c r="F42" s="36"/>
    </row>
  </sheetData>
  <mergeCells count="1">
    <mergeCell ref="C10:F10"/>
  </mergeCells>
  <hyperlinks>
    <hyperlink ref="B7"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7"/>
  <sheetViews>
    <sheetView workbookViewId="0">
      <selection activeCell="P41" sqref="P41"/>
    </sheetView>
  </sheetViews>
  <sheetFormatPr defaultRowHeight="11.25" x14ac:dyDescent="0.2"/>
  <sheetData>
    <row r="1" spans="1:17" ht="15.75" x14ac:dyDescent="0.25">
      <c r="A1" s="77" t="s">
        <v>7</v>
      </c>
      <c r="B1" s="77"/>
      <c r="C1" s="77"/>
      <c r="D1" s="77"/>
      <c r="E1" s="77"/>
      <c r="F1" s="77"/>
      <c r="G1" s="77"/>
      <c r="H1" s="77"/>
      <c r="I1" s="77"/>
      <c r="J1" s="77"/>
      <c r="K1" s="77"/>
      <c r="L1" s="77"/>
      <c r="M1" s="77"/>
      <c r="N1" s="77"/>
      <c r="O1" s="77"/>
      <c r="P1" s="77"/>
      <c r="Q1" s="77"/>
    </row>
    <row r="2" spans="1:17" ht="12.75" x14ac:dyDescent="0.2">
      <c r="A2" s="78" t="e">
        <f>#REF!</f>
        <v>#REF!</v>
      </c>
      <c r="B2" s="79"/>
      <c r="C2" s="79"/>
      <c r="D2" s="79"/>
      <c r="E2" s="79"/>
      <c r="F2" s="79"/>
      <c r="G2" s="79"/>
      <c r="H2" s="79"/>
      <c r="I2" s="79"/>
      <c r="J2" s="79"/>
      <c r="K2" s="79"/>
      <c r="L2" s="79"/>
      <c r="M2" s="79"/>
      <c r="N2" s="79"/>
      <c r="O2" s="79"/>
      <c r="P2" s="79"/>
      <c r="Q2" s="79"/>
    </row>
    <row r="3" spans="1:17" ht="12.75" x14ac:dyDescent="0.2">
      <c r="A3" s="3"/>
      <c r="B3" s="3"/>
      <c r="C3" s="3"/>
      <c r="D3" s="3"/>
      <c r="E3" s="3"/>
      <c r="F3" s="3"/>
      <c r="G3" s="3"/>
      <c r="H3" s="3"/>
      <c r="I3" s="3"/>
      <c r="J3" s="3"/>
      <c r="K3" s="3"/>
      <c r="L3" s="3"/>
      <c r="M3" s="3"/>
      <c r="N3" s="3"/>
      <c r="O3" s="3"/>
      <c r="P3" s="3"/>
      <c r="Q3" s="3"/>
    </row>
    <row r="4" spans="1:17" ht="15.75" x14ac:dyDescent="0.25">
      <c r="A4" s="7" t="s">
        <v>9</v>
      </c>
      <c r="B4" s="7"/>
      <c r="C4" s="7"/>
      <c r="D4" s="7"/>
      <c r="E4" s="7"/>
      <c r="F4" s="7"/>
      <c r="G4" s="7"/>
      <c r="H4" s="6"/>
      <c r="I4" s="6"/>
      <c r="J4" s="6"/>
      <c r="K4" s="6"/>
      <c r="L4" s="6"/>
      <c r="M4" s="6"/>
      <c r="N4" s="6"/>
      <c r="O4" s="6"/>
      <c r="P4" s="6"/>
      <c r="Q4" s="6"/>
    </row>
    <row r="5" spans="1:17" ht="12.75" x14ac:dyDescent="0.2">
      <c r="A5" s="13"/>
      <c r="B5" s="2"/>
      <c r="C5" s="2"/>
    </row>
    <row r="6" spans="1:17" ht="12" x14ac:dyDescent="0.2">
      <c r="A6" s="14" t="s">
        <v>0</v>
      </c>
      <c r="B6" s="14" t="s">
        <v>8</v>
      </c>
      <c r="C6" s="14"/>
      <c r="D6" s="15">
        <v>2015</v>
      </c>
      <c r="E6" s="15">
        <v>2016</v>
      </c>
      <c r="F6" s="15">
        <v>2017</v>
      </c>
      <c r="G6" s="15">
        <v>2018</v>
      </c>
      <c r="H6" s="15">
        <v>2019</v>
      </c>
      <c r="I6" s="15">
        <v>2020</v>
      </c>
      <c r="J6" s="15">
        <v>2021</v>
      </c>
      <c r="K6" s="15">
        <v>2022</v>
      </c>
      <c r="L6" s="15">
        <v>2023</v>
      </c>
      <c r="M6" s="15">
        <v>2024</v>
      </c>
      <c r="N6" s="15">
        <v>2025</v>
      </c>
      <c r="O6" s="15">
        <v>2026</v>
      </c>
      <c r="P6" s="15">
        <v>2027</v>
      </c>
      <c r="Q6" s="15">
        <v>2028</v>
      </c>
    </row>
    <row r="7" spans="1:17" x14ac:dyDescent="0.2">
      <c r="A7" s="26" t="s">
        <v>28</v>
      </c>
      <c r="B7" s="26" t="s">
        <v>29</v>
      </c>
      <c r="C7" s="5" t="s">
        <v>2</v>
      </c>
      <c r="D7" s="29">
        <v>491.22953296014072</v>
      </c>
      <c r="E7" s="29">
        <v>360.39102960815899</v>
      </c>
      <c r="F7" s="29">
        <v>348.70724162759018</v>
      </c>
      <c r="G7" s="29">
        <v>348.34057750941588</v>
      </c>
      <c r="H7" s="29">
        <v>218.52275589949059</v>
      </c>
      <c r="I7" s="29">
        <v>210.80298176470805</v>
      </c>
      <c r="J7" s="29">
        <v>194.41318921692007</v>
      </c>
      <c r="K7" s="29">
        <v>163.24462411006175</v>
      </c>
      <c r="L7" s="29">
        <v>227.26138321673596</v>
      </c>
      <c r="M7" s="29">
        <v>217.57159312819934</v>
      </c>
      <c r="N7" s="29">
        <v>213.25412798195572</v>
      </c>
      <c r="O7" s="29">
        <v>203.38309140345552</v>
      </c>
      <c r="P7" s="29">
        <v>208.18725675739643</v>
      </c>
      <c r="Q7" s="29">
        <v>208.66070973899775</v>
      </c>
    </row>
    <row r="8" spans="1:17" x14ac:dyDescent="0.2">
      <c r="A8" s="26" t="s">
        <v>28</v>
      </c>
      <c r="B8" s="26" t="s">
        <v>29</v>
      </c>
      <c r="C8" s="5" t="s">
        <v>1</v>
      </c>
      <c r="D8" s="29">
        <v>1905.2969679060157</v>
      </c>
      <c r="E8" s="29">
        <v>1141.1043570571753</v>
      </c>
      <c r="F8" s="29">
        <v>1129.6411422376707</v>
      </c>
      <c r="G8" s="29">
        <v>1105.9390494157492</v>
      </c>
      <c r="H8" s="29">
        <v>837.91291303116463</v>
      </c>
      <c r="I8" s="29">
        <v>830.97247605156849</v>
      </c>
      <c r="J8" s="29">
        <v>804.47925975245562</v>
      </c>
      <c r="K8" s="29">
        <v>780.24039621080112</v>
      </c>
      <c r="L8" s="29">
        <v>763.89341049592258</v>
      </c>
      <c r="M8" s="29">
        <v>731.27940694889764</v>
      </c>
      <c r="N8" s="29">
        <v>715.71752214386697</v>
      </c>
      <c r="O8" s="29">
        <v>681.65946210955053</v>
      </c>
      <c r="P8" s="29">
        <v>666.16245565827558</v>
      </c>
      <c r="Q8" s="29">
        <v>643.47203339499902</v>
      </c>
    </row>
    <row r="9" spans="1:17" x14ac:dyDescent="0.2">
      <c r="A9" s="26" t="s">
        <v>28</v>
      </c>
      <c r="B9" s="26" t="s">
        <v>29</v>
      </c>
      <c r="C9" s="16" t="s">
        <v>5</v>
      </c>
      <c r="D9" s="29">
        <v>98.150360641893599</v>
      </c>
      <c r="E9" s="29">
        <v>26.64775632737684</v>
      </c>
      <c r="F9" s="29">
        <v>22.733451077857183</v>
      </c>
      <c r="G9" s="29">
        <v>31.762029978826547</v>
      </c>
      <c r="H9" s="29">
        <v>30.829091158524648</v>
      </c>
      <c r="I9" s="29">
        <v>29.922772607880631</v>
      </c>
      <c r="J9" s="29">
        <v>30.971559016523486</v>
      </c>
      <c r="K9" s="29">
        <v>29.18258980430187</v>
      </c>
      <c r="L9" s="29">
        <v>27.728920746202959</v>
      </c>
      <c r="M9" s="29">
        <v>25.500835260260033</v>
      </c>
      <c r="N9" s="29">
        <v>24.114399355661931</v>
      </c>
      <c r="O9" s="29">
        <v>19.588061920260714</v>
      </c>
      <c r="P9" s="29">
        <v>19.801276111781135</v>
      </c>
      <c r="Q9" s="29">
        <v>17.224745191734655</v>
      </c>
    </row>
    <row r="10" spans="1:17" x14ac:dyDescent="0.2">
      <c r="A10" s="26" t="s">
        <v>28</v>
      </c>
      <c r="B10" s="26" t="s">
        <v>30</v>
      </c>
      <c r="C10" s="5" t="s">
        <v>2</v>
      </c>
      <c r="D10" s="29">
        <v>47.384621815771709</v>
      </c>
      <c r="E10" s="29">
        <v>185.00843577136914</v>
      </c>
      <c r="F10" s="29">
        <v>191.88028328990089</v>
      </c>
      <c r="G10" s="29">
        <v>228.4301381930407</v>
      </c>
      <c r="H10" s="29">
        <v>174.92222892350426</v>
      </c>
      <c r="I10" s="29">
        <v>170.47562599485991</v>
      </c>
      <c r="J10" s="29">
        <v>187.88288820848837</v>
      </c>
      <c r="K10" s="29">
        <v>177.13352081181193</v>
      </c>
      <c r="L10" s="29">
        <v>190.76586853201258</v>
      </c>
      <c r="M10" s="29">
        <v>194.01730186189076</v>
      </c>
      <c r="N10" s="29">
        <v>199.60419049983221</v>
      </c>
      <c r="O10" s="29">
        <v>203.73655263922481</v>
      </c>
      <c r="P10" s="29">
        <v>199.8270088288416</v>
      </c>
      <c r="Q10" s="29">
        <v>201.99918533391087</v>
      </c>
    </row>
    <row r="11" spans="1:17" x14ac:dyDescent="0.2">
      <c r="A11" s="26" t="s">
        <v>28</v>
      </c>
      <c r="B11" s="26" t="s">
        <v>30</v>
      </c>
      <c r="C11" s="5" t="s">
        <v>1</v>
      </c>
      <c r="D11" s="29">
        <v>704.63486915191083</v>
      </c>
      <c r="E11" s="29">
        <v>628.54786996066491</v>
      </c>
      <c r="F11" s="29">
        <v>787.87610643530365</v>
      </c>
      <c r="G11" s="29">
        <v>1030.8541450506918</v>
      </c>
      <c r="H11" s="29">
        <v>846.33304822106948</v>
      </c>
      <c r="I11" s="29">
        <v>847.65775831990891</v>
      </c>
      <c r="J11" s="29">
        <v>846.44610759526495</v>
      </c>
      <c r="K11" s="29">
        <v>866.13506333613066</v>
      </c>
      <c r="L11" s="29">
        <v>862.06727139726081</v>
      </c>
      <c r="M11" s="29">
        <v>834.17680279549961</v>
      </c>
      <c r="N11" s="29">
        <v>824.26513488519322</v>
      </c>
      <c r="O11" s="29">
        <v>816.25851800640794</v>
      </c>
      <c r="P11" s="29">
        <v>877.78028045258907</v>
      </c>
      <c r="Q11" s="29">
        <v>886.31275796186719</v>
      </c>
    </row>
    <row r="12" spans="1:17" x14ac:dyDescent="0.2">
      <c r="A12" s="26" t="s">
        <v>28</v>
      </c>
      <c r="B12" s="26" t="s">
        <v>30</v>
      </c>
      <c r="C12" s="16" t="s">
        <v>5</v>
      </c>
      <c r="D12" s="29">
        <v>3.9981066782116996</v>
      </c>
      <c r="E12" s="29">
        <v>9.9470854391698751</v>
      </c>
      <c r="F12" s="29">
        <v>7.8747546209249784</v>
      </c>
      <c r="G12" s="29">
        <v>11.062949982538582</v>
      </c>
      <c r="H12" s="29">
        <v>13.335716945318024</v>
      </c>
      <c r="I12" s="29">
        <v>14.67842712533886</v>
      </c>
      <c r="J12" s="29">
        <v>13.348486904256202</v>
      </c>
      <c r="K12" s="29">
        <v>13.123150390368242</v>
      </c>
      <c r="L12" s="29">
        <v>13.43617319688069</v>
      </c>
      <c r="M12" s="29">
        <v>14.924388859632487</v>
      </c>
      <c r="N12" s="29">
        <v>15.79570415713291</v>
      </c>
      <c r="O12" s="29">
        <v>16.580884145156652</v>
      </c>
      <c r="P12" s="29">
        <v>17.750203266199961</v>
      </c>
      <c r="Q12" s="29">
        <v>19.638721685645109</v>
      </c>
    </row>
    <row r="13" spans="1:17" x14ac:dyDescent="0.2">
      <c r="A13" s="26"/>
      <c r="B13" s="26"/>
      <c r="C13" s="5" t="s">
        <v>2</v>
      </c>
      <c r="D13" s="1"/>
      <c r="E13" s="1"/>
      <c r="F13" s="1"/>
      <c r="G13" s="1"/>
      <c r="H13" s="1"/>
      <c r="I13" s="1"/>
      <c r="J13" s="1"/>
      <c r="K13" s="1"/>
      <c r="L13" s="1"/>
      <c r="M13" s="1"/>
      <c r="N13" s="1"/>
      <c r="O13" s="1"/>
      <c r="P13" s="1"/>
      <c r="Q13" s="1"/>
    </row>
    <row r="14" spans="1:17" x14ac:dyDescent="0.2">
      <c r="A14" s="26"/>
      <c r="B14" s="26"/>
      <c r="C14" s="5" t="s">
        <v>1</v>
      </c>
      <c r="D14" s="1"/>
      <c r="E14" s="1"/>
      <c r="F14" s="1"/>
      <c r="G14" s="1"/>
      <c r="H14" s="1"/>
      <c r="I14" s="1"/>
      <c r="J14" s="1"/>
      <c r="K14" s="1"/>
      <c r="L14" s="1"/>
      <c r="M14" s="1"/>
      <c r="N14" s="1"/>
      <c r="O14" s="1"/>
      <c r="P14" s="1"/>
      <c r="Q14" s="1"/>
    </row>
    <row r="15" spans="1:17" x14ac:dyDescent="0.2">
      <c r="A15" s="26"/>
      <c r="B15" s="26"/>
      <c r="C15" s="16" t="s">
        <v>5</v>
      </c>
      <c r="D15" s="1"/>
      <c r="E15" s="1"/>
      <c r="F15" s="1"/>
      <c r="G15" s="1"/>
      <c r="H15" s="1"/>
      <c r="I15" s="1"/>
      <c r="J15" s="1"/>
      <c r="K15" s="1"/>
      <c r="L15" s="1"/>
      <c r="M15" s="1"/>
      <c r="N15" s="1"/>
      <c r="O15" s="1"/>
      <c r="P15" s="1"/>
      <c r="Q15" s="1"/>
    </row>
    <row r="16" spans="1:17" x14ac:dyDescent="0.2">
      <c r="A16" s="26"/>
      <c r="B16" s="26"/>
      <c r="C16" s="5" t="s">
        <v>2</v>
      </c>
      <c r="D16" s="1"/>
      <c r="E16" s="1"/>
      <c r="F16" s="1"/>
      <c r="G16" s="1"/>
      <c r="H16" s="1"/>
      <c r="I16" s="1"/>
      <c r="J16" s="1"/>
      <c r="K16" s="1"/>
      <c r="L16" s="1"/>
      <c r="M16" s="1"/>
      <c r="N16" s="1"/>
      <c r="O16" s="1"/>
      <c r="P16" s="1"/>
      <c r="Q16" s="1"/>
    </row>
    <row r="17" spans="1:17" x14ac:dyDescent="0.2">
      <c r="A17" s="26"/>
      <c r="B17" s="26"/>
      <c r="C17" s="5" t="s">
        <v>1</v>
      </c>
      <c r="D17" s="1"/>
      <c r="E17" s="1"/>
      <c r="F17" s="1"/>
      <c r="G17" s="1"/>
      <c r="H17" s="1"/>
      <c r="I17" s="1"/>
      <c r="J17" s="1"/>
      <c r="K17" s="1"/>
      <c r="L17" s="1"/>
      <c r="M17" s="1"/>
      <c r="N17" s="1"/>
      <c r="O17" s="1"/>
      <c r="P17" s="1"/>
      <c r="Q17" s="1"/>
    </row>
    <row r="18" spans="1:17" x14ac:dyDescent="0.2">
      <c r="A18" s="26"/>
      <c r="B18" s="26"/>
      <c r="C18" s="16" t="s">
        <v>5</v>
      </c>
      <c r="D18" s="1"/>
      <c r="E18" s="1"/>
      <c r="F18" s="1"/>
      <c r="G18" s="1"/>
      <c r="H18" s="1"/>
      <c r="I18" s="1"/>
      <c r="J18" s="1"/>
      <c r="K18" s="1"/>
      <c r="L18" s="1"/>
      <c r="M18" s="1"/>
      <c r="N18" s="1"/>
      <c r="O18" s="1"/>
      <c r="P18" s="1"/>
      <c r="Q18" s="1"/>
    </row>
    <row r="19" spans="1:17" x14ac:dyDescent="0.2">
      <c r="A19" s="1"/>
      <c r="B19" s="1"/>
      <c r="C19" s="5" t="s">
        <v>2</v>
      </c>
      <c r="D19" s="1"/>
      <c r="E19" s="1"/>
      <c r="F19" s="1"/>
      <c r="G19" s="1"/>
      <c r="H19" s="1"/>
      <c r="I19" s="1"/>
      <c r="J19" s="1"/>
      <c r="K19" s="1"/>
      <c r="L19" s="1"/>
      <c r="M19" s="1"/>
      <c r="N19" s="1"/>
      <c r="O19" s="1"/>
      <c r="P19" s="1"/>
      <c r="Q19" s="1"/>
    </row>
    <row r="20" spans="1:17" x14ac:dyDescent="0.2">
      <c r="A20" s="1"/>
      <c r="B20" s="1"/>
      <c r="C20" s="5" t="s">
        <v>1</v>
      </c>
      <c r="D20" s="1"/>
      <c r="E20" s="1"/>
      <c r="F20" s="1"/>
      <c r="G20" s="1"/>
      <c r="H20" s="1"/>
      <c r="I20" s="1"/>
      <c r="J20" s="1"/>
      <c r="K20" s="1"/>
      <c r="L20" s="1"/>
      <c r="M20" s="1"/>
      <c r="N20" s="1"/>
      <c r="O20" s="1"/>
      <c r="P20" s="1"/>
      <c r="Q20" s="1"/>
    </row>
    <row r="21" spans="1:17" x14ac:dyDescent="0.2">
      <c r="A21" s="1"/>
      <c r="B21" s="1"/>
      <c r="C21" s="16" t="s">
        <v>5</v>
      </c>
      <c r="D21" s="1"/>
      <c r="E21" s="1"/>
      <c r="F21" s="1"/>
      <c r="G21" s="1"/>
      <c r="H21" s="1"/>
      <c r="I21" s="1"/>
      <c r="J21" s="1"/>
      <c r="K21" s="1"/>
      <c r="L21" s="1"/>
      <c r="M21" s="1"/>
      <c r="N21" s="1"/>
      <c r="O21" s="1"/>
      <c r="P21" s="1"/>
      <c r="Q21" s="1"/>
    </row>
    <row r="22" spans="1:17" x14ac:dyDescent="0.2">
      <c r="A22" s="1"/>
      <c r="B22" s="1"/>
      <c r="C22" s="5" t="s">
        <v>2</v>
      </c>
      <c r="D22" s="1"/>
      <c r="E22" s="1"/>
      <c r="F22" s="1"/>
      <c r="G22" s="1"/>
      <c r="H22" s="1"/>
      <c r="I22" s="1"/>
      <c r="J22" s="1"/>
      <c r="K22" s="1"/>
      <c r="L22" s="1"/>
      <c r="M22" s="1"/>
      <c r="N22" s="1"/>
      <c r="O22" s="1"/>
      <c r="P22" s="1"/>
      <c r="Q22" s="1"/>
    </row>
    <row r="23" spans="1:17" x14ac:dyDescent="0.2">
      <c r="A23" s="1"/>
      <c r="B23" s="1"/>
      <c r="C23" s="5" t="s">
        <v>1</v>
      </c>
      <c r="D23" s="1"/>
      <c r="E23" s="1"/>
      <c r="F23" s="1"/>
      <c r="G23" s="1"/>
      <c r="H23" s="1"/>
      <c r="I23" s="1"/>
      <c r="J23" s="1"/>
      <c r="K23" s="1"/>
      <c r="L23" s="1"/>
      <c r="M23" s="1"/>
      <c r="N23" s="1"/>
      <c r="O23" s="1"/>
      <c r="P23" s="1"/>
      <c r="Q23" s="1"/>
    </row>
    <row r="24" spans="1:17" x14ac:dyDescent="0.2">
      <c r="A24" s="1"/>
      <c r="B24" s="1"/>
      <c r="C24" s="16" t="s">
        <v>5</v>
      </c>
      <c r="D24" s="1"/>
      <c r="E24" s="1"/>
      <c r="F24" s="1"/>
      <c r="G24" s="1"/>
      <c r="H24" s="1"/>
      <c r="I24" s="1"/>
      <c r="J24" s="1"/>
      <c r="K24" s="1"/>
      <c r="L24" s="1"/>
      <c r="M24" s="1"/>
      <c r="N24" s="1"/>
      <c r="O24" s="1"/>
      <c r="P24" s="1"/>
      <c r="Q24" s="1"/>
    </row>
    <row r="25" spans="1:17" x14ac:dyDescent="0.2">
      <c r="A25" s="1"/>
      <c r="B25" s="1"/>
      <c r="C25" s="5" t="s">
        <v>2</v>
      </c>
      <c r="D25" s="1"/>
      <c r="E25" s="1"/>
      <c r="F25" s="1"/>
      <c r="G25" s="1"/>
      <c r="H25" s="1"/>
      <c r="I25" s="1"/>
      <c r="J25" s="1"/>
      <c r="K25" s="1"/>
      <c r="L25" s="1"/>
      <c r="M25" s="1"/>
      <c r="N25" s="1"/>
      <c r="O25" s="1"/>
      <c r="P25" s="1"/>
      <c r="Q25" s="1"/>
    </row>
    <row r="26" spans="1:17" x14ac:dyDescent="0.2">
      <c r="A26" s="1"/>
      <c r="B26" s="1"/>
      <c r="C26" s="5" t="s">
        <v>1</v>
      </c>
      <c r="D26" s="1"/>
      <c r="E26" s="1"/>
      <c r="F26" s="1"/>
      <c r="G26" s="1"/>
      <c r="H26" s="1"/>
      <c r="I26" s="1"/>
      <c r="J26" s="1"/>
      <c r="K26" s="1"/>
      <c r="L26" s="1"/>
      <c r="M26" s="1"/>
      <c r="N26" s="1"/>
      <c r="O26" s="1"/>
      <c r="P26" s="1"/>
      <c r="Q26" s="1"/>
    </row>
    <row r="27" spans="1:17" x14ac:dyDescent="0.2">
      <c r="A27" s="1"/>
      <c r="B27" s="1"/>
      <c r="C27" s="16" t="s">
        <v>5</v>
      </c>
      <c r="D27" s="1"/>
      <c r="E27" s="1"/>
      <c r="F27" s="1"/>
      <c r="G27" s="1"/>
      <c r="H27" s="1"/>
      <c r="I27" s="1"/>
      <c r="J27" s="1"/>
      <c r="K27" s="1"/>
      <c r="L27" s="1"/>
      <c r="M27" s="1"/>
      <c r="N27" s="1"/>
      <c r="O27" s="1"/>
      <c r="P27" s="1"/>
      <c r="Q27" s="1"/>
    </row>
    <row r="28" spans="1:17" x14ac:dyDescent="0.2">
      <c r="A28" s="1"/>
      <c r="B28" s="1"/>
      <c r="C28" s="5" t="s">
        <v>2</v>
      </c>
      <c r="D28" s="1"/>
      <c r="E28" s="1"/>
      <c r="F28" s="1"/>
      <c r="G28" s="1"/>
      <c r="H28" s="1"/>
      <c r="I28" s="1"/>
      <c r="J28" s="1"/>
      <c r="K28" s="1"/>
      <c r="L28" s="1"/>
      <c r="M28" s="1"/>
      <c r="N28" s="1"/>
      <c r="O28" s="1"/>
      <c r="P28" s="1"/>
      <c r="Q28" s="1"/>
    </row>
    <row r="29" spans="1:17" x14ac:dyDescent="0.2">
      <c r="A29" s="1"/>
      <c r="B29" s="1"/>
      <c r="C29" s="5" t="s">
        <v>1</v>
      </c>
      <c r="D29" s="1"/>
      <c r="E29" s="1"/>
      <c r="F29" s="1"/>
      <c r="G29" s="1"/>
      <c r="H29" s="1"/>
      <c r="I29" s="1"/>
      <c r="J29" s="1"/>
      <c r="K29" s="1"/>
      <c r="L29" s="1"/>
      <c r="M29" s="1"/>
      <c r="N29" s="1"/>
      <c r="O29" s="1"/>
      <c r="P29" s="1"/>
      <c r="Q29" s="1"/>
    </row>
    <row r="30" spans="1:17" x14ac:dyDescent="0.2">
      <c r="A30" s="1"/>
      <c r="B30" s="1"/>
      <c r="C30" s="16" t="s">
        <v>5</v>
      </c>
      <c r="D30" s="1"/>
      <c r="E30" s="1"/>
      <c r="F30" s="1"/>
      <c r="G30" s="1"/>
      <c r="H30" s="1"/>
      <c r="I30" s="1"/>
      <c r="J30" s="1"/>
      <c r="K30" s="1"/>
      <c r="L30" s="1"/>
      <c r="M30" s="1"/>
      <c r="N30" s="1"/>
      <c r="O30" s="1"/>
      <c r="P30" s="1"/>
      <c r="Q30" s="1"/>
    </row>
    <row r="31" spans="1:17" x14ac:dyDescent="0.2">
      <c r="D31" s="28"/>
      <c r="E31" s="28"/>
      <c r="F31" s="28"/>
      <c r="G31" s="28"/>
      <c r="H31" s="28"/>
      <c r="I31" s="28"/>
      <c r="J31" s="28"/>
      <c r="K31" s="28"/>
      <c r="L31" s="28"/>
      <c r="M31" s="28"/>
      <c r="N31" s="28"/>
      <c r="O31" s="28"/>
      <c r="P31" s="28"/>
      <c r="Q31" s="28"/>
    </row>
    <row r="34" spans="4:4" ht="15" x14ac:dyDescent="0.25">
      <c r="D34" s="27" t="s">
        <v>24</v>
      </c>
    </row>
    <row r="35" spans="4:4" ht="15" x14ac:dyDescent="0.25">
      <c r="D35" s="27" t="s">
        <v>25</v>
      </c>
    </row>
    <row r="36" spans="4:4" ht="15" x14ac:dyDescent="0.25">
      <c r="D36" s="27" t="s">
        <v>26</v>
      </c>
    </row>
    <row r="37" spans="4:4" ht="15" x14ac:dyDescent="0.25">
      <c r="D37" s="27" t="s">
        <v>27</v>
      </c>
    </row>
  </sheetData>
  <customSheetViews>
    <customSheetView guid="{DC437496-B10F-474B-8F6E-F19B4DA7C026}">
      <selection activeCell="I42" sqref="I42"/>
      <pageMargins left="0.7" right="0.7" top="0.75" bottom="0.75" header="0.3" footer="0.3"/>
    </customSheetView>
    <customSheetView guid="{2C54E754-4594-47E3-AFE9-B28C28B63E5C}" fitToPage="1">
      <selection activeCell="Q20" sqref="Q20"/>
      <pageMargins left="0.7" right="0.7" top="0.75" bottom="0.75" header="0.3" footer="0.3"/>
      <pageSetup scale="98" orientation="landscape" r:id="rId1"/>
    </customSheetView>
    <customSheetView guid="{64245E33-E577-4C25-9B98-21C112E84FF6}" showPageBreaks="1" fitToPage="1" printArea="1">
      <selection activeCell="Q20" sqref="Q20"/>
      <pageMargins left="0.7" right="0.7" top="0.75" bottom="0.75" header="0.3" footer="0.3"/>
      <pageSetup scale="98" orientation="landscape" r:id="rId2"/>
    </customSheetView>
  </customSheetViews>
  <mergeCells count="2">
    <mergeCell ref="A1:Q1"/>
    <mergeCell ref="A2:Q2"/>
  </mergeCells>
  <printOptions horizontalCentered="1"/>
  <pageMargins left="0.25" right="0.25" top="0.5" bottom="0.5" header="0.5" footer="0.5"/>
  <pageSetup orientation="landscape" r:id="rId3"/>
  <headerFooter>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Pacific Gas and Electric Co.</Received_x0020_From>
    <Docket_x0020_Number xmlns="8eef3743-c7b3-4cbe-8837-b6e805be353c">17-IEPR-03</Docket_x0020_Number>
    <TaxCatchAll xmlns="8eef3743-c7b3-4cbe-8837-b6e805be353c">
      <Value>7</Value>
      <Value>6</Value>
      <Value>5</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Public</TermName>
          <TermId xmlns="http://schemas.microsoft.com/office/infopath/2007/PartnerControls">5fee9918-69d5-40f5-9767-4e66d03898ce</TermId>
        </TermInfo>
      </Terms>
    </ia56c5f4991045989a786b6ecb732719>
    <bfc617c42d804116a0a5feb0906d720d xmlns="8eef3743-c7b3-4cbe-8837-b6e805be353c">
      <Terms xmlns="http://schemas.microsoft.com/office/infopath/2007/PartnerControl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
          <TermId xmlns="http://schemas.microsoft.com/office/infopath/2007/PartnerControls">cfbca677-0901-4519-80ba-4ee718a5203c</TermId>
        </TermInfo>
      </Terms>
    </k2a3b5fc29f742a38f72e68b777baa26>
    <_dlc_DocId xmlns="8eef3743-c7b3-4cbe-8837-b6e805be353c">Z5JXHV6S7NA6-3-108914</_dlc_DocId>
    <_dlc_DocIdUrl xmlns="8eef3743-c7b3-4cbe-8837-b6e805be353c">
      <Url>http://efilingspinternal/_layouts/DocIdRedir.aspx?ID=Z5JXHV6S7NA6-3-108914</Url>
      <Description>Z5JXHV6S7NA6-3-108914</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5.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80C1F1-3A2B-4C0F-A170-22B98B08E5A2}"/>
</file>

<file path=customXml/itemProps2.xml><?xml version="1.0" encoding="utf-8"?>
<ds:datastoreItem xmlns:ds="http://schemas.openxmlformats.org/officeDocument/2006/customXml" ds:itemID="{52D6B79A-526F-48F0-AD78-1FFBB0E7C01B}"/>
</file>

<file path=customXml/itemProps3.xml><?xml version="1.0" encoding="utf-8"?>
<ds:datastoreItem xmlns:ds="http://schemas.openxmlformats.org/officeDocument/2006/customXml" ds:itemID="{5245FAD4-6827-4ACF-A79B-7598826F90AD}"/>
</file>

<file path=customXml/itemProps4.xml><?xml version="1.0" encoding="utf-8"?>
<ds:datastoreItem xmlns:ds="http://schemas.openxmlformats.org/officeDocument/2006/customXml" ds:itemID="{1BF2B302-F194-487F-988E-5448BC2BAAA5}"/>
</file>

<file path=customXml/itemProps5.xml><?xml version="1.0" encoding="utf-8"?>
<ds:datastoreItem xmlns:ds="http://schemas.openxmlformats.org/officeDocument/2006/customXml" ds:itemID="{7A417CBD-0245-4850-9647-53C00916816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cover</vt:lpstr>
      <vt:lpstr>FormsList&amp;FilerInfo</vt:lpstr>
      <vt:lpstr>Form 3.2</vt:lpstr>
      <vt:lpstr>cover!Print_Area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PGE Demand Form 3.2</dc:title>
  <dc:creator>Garcia, Cary@Energy</dc:creator>
  <cp:lastModifiedBy>Bird, Katherine</cp:lastModifiedBy>
  <cp:lastPrinted>2017-01-31T22:25:44Z</cp:lastPrinted>
  <dcterms:created xsi:type="dcterms:W3CDTF">2004-04-26T18:12:37Z</dcterms:created>
  <dcterms:modified xsi:type="dcterms:W3CDTF">2017-04-17T19:03:24Z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457108b0-b6ef-4053-ae42-31edefb7efa4</vt:lpwstr>
  </property>
  <property fmtid="{D5CDD505-2E9C-101B-9397-08002B2CF9AE}" pid="4" name="_dlc_DocIdUrl">
    <vt:lpwstr>http://efilingsppublic/_layouts/DocIdRedir.aspx?ID=Z5JXHV6S7NA6-3-70971, Z5JXHV6S7NA6-3-70971</vt:lpwstr>
  </property>
  <property fmtid="{D5CDD505-2E9C-101B-9397-08002B2CF9AE}" pid="5" name="_CopySource">
    <vt:lpwstr>http://efilingspinternal/PendingDocuments/17-IEPR-03/20170417T142415_PGE_Demand_Form_32.xlsx</vt:lpwstr>
  </property>
  <property fmtid="{D5CDD505-2E9C-101B-9397-08002B2CF9AE}" pid="6" name="Submission Type">
    <vt:lpwstr>6</vt:lpwstr>
  </property>
  <property fmtid="{D5CDD505-2E9C-101B-9397-08002B2CF9AE}" pid="7" name="Submitter Role">
    <vt:lpwstr>7</vt:lpwstr>
  </property>
  <property fmtid="{D5CDD505-2E9C-101B-9397-08002B2CF9AE}" pid="8" name="Subject Areas">
    <vt:lpwstr/>
  </property>
  <property fmtid="{D5CDD505-2E9C-101B-9397-08002B2CF9AE}" pid="9" name="Order">
    <vt:r8>378800</vt:r8>
  </property>
  <property fmtid="{D5CDD505-2E9C-101B-9397-08002B2CF9AE}" pid="10" name="Document Type">
    <vt:lpwstr>5</vt:lpwstr>
  </property>
  <property fmtid="{D5CDD505-2E9C-101B-9397-08002B2CF9AE}" pid="11" name="TemplateUrl">
    <vt:lpwstr/>
  </property>
  <property fmtid="{D5CDD505-2E9C-101B-9397-08002B2CF9AE}" pid="12" name="xd_ProgID">
    <vt:lpwstr/>
  </property>
  <property fmtid="{D5CDD505-2E9C-101B-9397-08002B2CF9AE}" pid="13" name="ContentTypeId">
    <vt:lpwstr>0x01010060CCC58EB6DDD042AF64737FFB4292D8</vt:lpwstr>
  </property>
  <property fmtid="{D5CDD505-2E9C-101B-9397-08002B2CF9AE}" pid="14" name="_SourceUrl">
    <vt:lpwstr/>
  </property>
  <property fmtid="{D5CDD505-2E9C-101B-9397-08002B2CF9AE}" pid="15" name="_SharedFileIndex">
    <vt:lpwstr/>
  </property>
</Properties>
</file>