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2355" yWindow="30" windowWidth="14280" windowHeight="10005" tabRatio="838" activeTab="1"/>
  </bookViews>
  <sheets>
    <sheet name="cover" sheetId="1" r:id="rId1"/>
    <sheet name="FormsList&amp;FilerInfo" sheetId="34" r:id="rId2"/>
    <sheet name="Form 3.2" sheetId="20" r:id="rId3"/>
  </sheets>
  <externalReferences>
    <externalReference r:id="rId4"/>
    <externalReference r:id="rId5"/>
  </externalReferences>
  <definedNames>
    <definedName name="_Order1" hidden="1">255</definedName>
    <definedName name="_Order2" hidden="1">255</definedName>
    <definedName name="ComName">'[1]FormList&amp;FilerInfo'!$B$2</definedName>
    <definedName name="CoName">#REF!</definedName>
    <definedName name="Data3.4">#REF!</definedName>
    <definedName name="filedate">#REF!</definedName>
    <definedName name="_xlnm.Print_Area" localSheetId="0">cover!$A$1:$B$25</definedName>
    <definedName name="Z_2C54E754_4594_47E3_AFE9_B28C28B63E5C_.wvu.PrintArea" localSheetId="0" hidden="1">cover!$A$1:$B$25</definedName>
    <definedName name="Z_2C54E754_4594_47E3_AFE9_B28C28B63E5C_.wvu.PrintArea" localSheetId="2" hidden="1">'Form 3.2'!$A$1:$Q$30</definedName>
    <definedName name="Z_64245E33_E577_4C25_9B98_21C112E84FF6_.wvu.PrintArea" localSheetId="0" hidden="1">cover!$A$1:$B$25</definedName>
    <definedName name="Z_64245E33_E577_4C25_9B98_21C112E84FF6_.wvu.PrintArea" localSheetId="2" hidden="1">'Form 3.2'!$A$1:$Q$30</definedName>
    <definedName name="Z_C3E70234_FA18_40E7_B25F_218A5F7D2EA2_.wvu.PrintArea" localSheetId="0" hidden="1">cover!$A$1:$B$25</definedName>
    <definedName name="Z_DC437496_B10F_474B_8F6E_F19B4DA7C026_.wvu.PrintArea" localSheetId="0" hidden="1">cover!$A$1:$B$25</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31" i="34" l="1"/>
  <c r="B30" i="34"/>
  <c r="B28" i="34"/>
  <c r="B27" i="34"/>
  <c r="B26" i="34"/>
  <c r="B18" i="34"/>
  <c r="B17" i="34"/>
  <c r="B16" i="34"/>
  <c r="B15" i="34"/>
  <c r="B14" i="34"/>
  <c r="B13" i="34"/>
  <c r="B12" i="34"/>
  <c r="A2" i="20" l="1"/>
</calcChain>
</file>

<file path=xl/sharedStrings.xml><?xml version="1.0" encoding="utf-8"?>
<sst xmlns="http://schemas.openxmlformats.org/spreadsheetml/2006/main" count="180" uniqueCount="94">
  <si>
    <t>Sector</t>
  </si>
  <si>
    <t>GWh</t>
  </si>
  <si>
    <t>MW</t>
  </si>
  <si>
    <t>California Energy Commission</t>
  </si>
  <si>
    <t>Electricity Demand Forecast Forms</t>
  </si>
  <si>
    <t>Therms</t>
  </si>
  <si>
    <t>Due Dates:</t>
  </si>
  <si>
    <t>FORM 3.2</t>
  </si>
  <si>
    <t>Program</t>
  </si>
  <si>
    <t>EFFICIENCY - CUMULATIVE INCREMENTAL IMPACTS</t>
  </si>
  <si>
    <t>Docket Number 17-IEPR-03</t>
  </si>
  <si>
    <t>2017 Integrated Energy Policy Report</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</si>
  <si>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</si>
  <si>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</si>
  <si>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</si>
  <si>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</si>
  <si>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</si>
  <si>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</si>
  <si>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</si>
  <si>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</si>
  <si>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</si>
  <si>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</si>
  <si>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</si>
  <si>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</si>
  <si>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Notes:</t>
  </si>
  <si>
    <t>1. Committed based on CEC C&amp;S gross IEPR data (2015-2026) + program results (2015-16)</t>
  </si>
  <si>
    <t>2. Uncommitted based on AAEE (2015-2026) + freeridership to arrive at gross figures</t>
  </si>
  <si>
    <t>3. 2027-2028 based on CAGR for 2025-2026</t>
  </si>
  <si>
    <t>All</t>
  </si>
  <si>
    <t>Committed</t>
  </si>
  <si>
    <t>UnCommitted</t>
  </si>
  <si>
    <t>Please Enter the Following Information:</t>
  </si>
  <si>
    <t>Participant Name:</t>
  </si>
  <si>
    <t>Pacific Gas and Electric Company</t>
  </si>
  <si>
    <t>Date Submitted:</t>
  </si>
  <si>
    <t>Contact Information:</t>
  </si>
  <si>
    <t>Entity to File Form</t>
  </si>
  <si>
    <t>IOU</t>
  </si>
  <si>
    <t>POU</t>
  </si>
  <si>
    <t>CCA</t>
  </si>
  <si>
    <t>ESP</t>
  </si>
  <si>
    <t>Form 1.1a</t>
  </si>
  <si>
    <t>X</t>
  </si>
  <si>
    <t>Form 1.1b</t>
  </si>
  <si>
    <t>Form 1.2</t>
  </si>
  <si>
    <t>Form 1.3</t>
  </si>
  <si>
    <t>Form 1.4</t>
  </si>
  <si>
    <t>Form 1.5</t>
  </si>
  <si>
    <t>Form 1.6a</t>
  </si>
  <si>
    <t>Form 1.6b</t>
  </si>
  <si>
    <t>HOURLY LOADS BY TRANSMISSION PLANNING SUBAREA OR CLIMATE ZONE (IOUS ONLY)</t>
  </si>
  <si>
    <t>Form 1.6c</t>
  </si>
  <si>
    <t>RESIDENTIAL LOADSHAPES</t>
  </si>
  <si>
    <t>Form 1.6d</t>
  </si>
  <si>
    <t>NON-RESIDENTIAL LOADSHAPES</t>
  </si>
  <si>
    <t>Form 1.7a</t>
  </si>
  <si>
    <t>LOCAL PRIVATE SUPPLY BY SECTOR OR CLASS - ENERGY (GWh)</t>
  </si>
  <si>
    <t>Form 1.7b</t>
  </si>
  <si>
    <t>LOCAL PRIVATE SUPPLY BY SECTOR OR CLASS - PEAK DEMAND (MW)</t>
  </si>
  <si>
    <t>Form 1.7c</t>
  </si>
  <si>
    <t>LOCAL PRIVATE SUPPLY BY SECTOR OR CLASS - INSTALLED CAPACITY (MW)</t>
  </si>
  <si>
    <t>Form 1.8</t>
  </si>
  <si>
    <t>PHOTOVOLTAIC INTERCONNECTION DATA</t>
  </si>
  <si>
    <t>Form 2.1</t>
  </si>
  <si>
    <t>Form 2.2</t>
  </si>
  <si>
    <t>Form 2.3</t>
  </si>
  <si>
    <t>Form 3.2</t>
  </si>
  <si>
    <t>ENERGY EFFICIENCY - CUMULATIVE INCREMENTAL IMPACTS</t>
  </si>
  <si>
    <t>Form 3.3</t>
  </si>
  <si>
    <t>Form 3.4</t>
  </si>
  <si>
    <t>Form 4</t>
  </si>
  <si>
    <t>REPORT ON FORECAST METHODS AND MODELS</t>
  </si>
  <si>
    <t>Form 6</t>
  </si>
  <si>
    <t>UNCOMMITTED DEMAND-SIDE PROGRAM METHODOLOGY</t>
  </si>
  <si>
    <t>Form 7.1</t>
  </si>
  <si>
    <t>ESP DEMAND FORECAST</t>
  </si>
  <si>
    <t>Form 7.2</t>
  </si>
  <si>
    <t>CCA DEMAND FORECAST</t>
  </si>
  <si>
    <t xml:space="preserve">Form 8.1a (IOU) </t>
  </si>
  <si>
    <t>IOU REVENUE REQUIREMENTS BY MAJOR COST CATEGORIES/UNBUNDLED RATE COMPONENT</t>
  </si>
  <si>
    <t>Form 8.1a (POU/CCA)</t>
  </si>
  <si>
    <t>BUDGET APPROPRIATIONS OR ACTUAL COSTS AND COST PROJECTIONS BY MAJOR EXPENSE CATEGORY</t>
  </si>
  <si>
    <t>Form 8.1a(ESP)</t>
  </si>
  <si>
    <t>ESTIMATED POWER SUPPLY COST</t>
  </si>
  <si>
    <t>Form 8.1b (Bundled)</t>
  </si>
  <si>
    <t>REVENUE REQUIREMENTS BY BUNDLED CUSTOMER CLASS</t>
  </si>
  <si>
    <t>Form 8.1b (Direct Access)</t>
  </si>
  <si>
    <t>REVENUE REQUIREMENTS FOR DIRECT ACCESS CUSTOMERS</t>
  </si>
  <si>
    <t>Form 8.2</t>
  </si>
  <si>
    <t>MONTHLY RESIDENTIAL SALES BY PERCENTAGE OF BASELINE</t>
  </si>
  <si>
    <t>Jordan Wilkerson</t>
  </si>
  <si>
    <t>245 Market St., N6G, San Francisco, CA 94105</t>
  </si>
  <si>
    <t>JTWL@pge.com</t>
  </si>
  <si>
    <t>415-973-2509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</si>
</sst>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s>
  <fonts count="29"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sz val="11"/>
      <color rgb="FF000000"/>
      <name val="Calibri"/>
      <family val="2"/>
    </font>
    <font>
      <sz val="8"/>
      <name val="Arial"/>
    </font>
    <font>
      <b/>
      <sz val="14"/>
      <color rgb="FFFF0000"/>
      <name val="Arial"/>
      <family val="2"/>
    </font>
    <font>
      <u/>
      <sz val="11"/>
      <color theme="10"/>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s>
  <cellStyleXfs count="29">
    <xf numFmtId="0" fontId="0" fillId="0" borderId="0"/>
    <xf numFmtId="168"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4"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9" fontId="3" fillId="0" borderId="0">
      <protection locked="0"/>
    </xf>
    <xf numFmtId="169" fontId="3" fillId="0" borderId="0">
      <protection locked="0"/>
    </xf>
    <xf numFmtId="0" fontId="15" fillId="0" borderId="2" applyNumberFormat="0" applyFill="0" applyAlignment="0" applyProtection="0"/>
    <xf numFmtId="10" fontId="4" fillId="4" borderId="3" applyNumberFormat="0" applyBorder="0" applyAlignment="0" applyProtection="0"/>
    <xf numFmtId="37" fontId="16" fillId="0" borderId="0"/>
    <xf numFmtId="164" fontId="17" fillId="0" borderId="0"/>
    <xf numFmtId="0" fontId="3" fillId="0" borderId="0"/>
    <xf numFmtId="0" fontId="20" fillId="0" borderId="0"/>
    <xf numFmtId="0" fontId="1"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8" fillId="0" borderId="2" applyProtection="0"/>
    <xf numFmtId="0" fontId="26" fillId="0" borderId="0"/>
    <xf numFmtId="0" fontId="3" fillId="0" borderId="0"/>
    <xf numFmtId="0" fontId="28" fillId="0" borderId="0" applyNumberFormat="0" applyFill="0" applyBorder="0" applyAlignment="0" applyProtection="0"/>
  </cellStyleXfs>
  <cellXfs count="80">
    <xf numFmtId="0" fontId="0" fillId="0" borderId="0" xfId="0"/>
    <xf numFmtId="3" fontId="0" fillId="0" borderId="3" xfId="0" applyNumberFormat="1" applyBorder="1"/>
    <xf numFmtId="0" fontId="2" fillId="0" borderId="0" xfId="0" applyFont="1"/>
    <xf numFmtId="0" fontId="2" fillId="0" borderId="0" xfId="0" applyFont="1" applyAlignment="1">
      <alignment horizontal="center"/>
    </xf>
    <xf numFmtId="0" fontId="8" fillId="0" borderId="0" xfId="0" applyFont="1"/>
    <xf numFmtId="0" fontId="0" fillId="0" borderId="3" xfId="0" applyBorder="1" applyAlignment="1"/>
    <xf numFmtId="0" fontId="5" fillId="0" borderId="0" xfId="0" applyFont="1"/>
    <xf numFmtId="0" fontId="7" fillId="0" borderId="0" xfId="0" applyFont="1" applyAlignment="1">
      <alignment horizontal="left"/>
    </xf>
    <xf numFmtId="0" fontId="0" fillId="0" borderId="6" xfId="0" applyBorder="1"/>
    <xf numFmtId="0" fontId="7" fillId="0" borderId="5" xfId="0" applyFont="1" applyBorder="1" applyAlignment="1">
      <alignment horizontal="right" vertical="top" wrapText="1"/>
    </xf>
    <xf numFmtId="0" fontId="21" fillId="0" borderId="0" xfId="0" applyFont="1"/>
    <xf numFmtId="0" fontId="7" fillId="0" borderId="5" xfId="0" applyFont="1" applyBorder="1" applyAlignment="1">
      <alignment horizontal="left" vertical="top" wrapText="1"/>
    </xf>
    <xf numFmtId="0" fontId="24" fillId="0" borderId="0" xfId="0" applyFont="1"/>
    <xf numFmtId="0" fontId="2" fillId="0" borderId="0" xfId="0" quotePrefix="1" applyFont="1"/>
    <xf numFmtId="0" fontId="22" fillId="0" borderId="3" xfId="0" applyFont="1" applyBorder="1" applyAlignment="1">
      <alignment wrapText="1"/>
    </xf>
    <xf numFmtId="0" fontId="22" fillId="0" borderId="3" xfId="0" applyFont="1" applyBorder="1" applyAlignment="1">
      <alignment horizontal="center"/>
    </xf>
    <xf numFmtId="0" fontId="1" fillId="0" borderId="3" xfId="0" applyFont="1" applyBorder="1" applyAlignment="1"/>
    <xf numFmtId="167" fontId="5" fillId="0" borderId="6" xfId="0" applyNumberFormat="1" applyFont="1" applyBorder="1" applyAlignment="1">
      <alignment horizontal="center" vertical="top" wrapText="1"/>
    </xf>
    <xf numFmtId="0" fontId="5" fillId="0" borderId="5" xfId="0" applyFont="1" applyBorder="1" applyAlignment="1">
      <alignment horizontal="right" vertical="top" wrapText="1"/>
    </xf>
    <xf numFmtId="167" fontId="7" fillId="0" borderId="6" xfId="0" applyNumberFormat="1" applyFont="1" applyBorder="1" applyAlignment="1">
      <alignment horizontal="left" vertical="top" wrapText="1" indent="3"/>
    </xf>
    <xf numFmtId="0" fontId="12" fillId="0" borderId="5" xfId="0" applyFont="1" applyBorder="1" applyAlignment="1">
      <alignment horizontal="center" vertical="top"/>
    </xf>
    <xf numFmtId="0" fontId="0" fillId="0" borderId="6" xfId="0" applyBorder="1" applyAlignment="1"/>
    <xf numFmtId="0" fontId="5" fillId="0" borderId="5" xfId="0" applyFont="1" applyBorder="1" applyAlignment="1">
      <alignment horizontal="left" vertical="top" wrapText="1"/>
    </xf>
    <xf numFmtId="0" fontId="11" fillId="0" borderId="6" xfId="0" applyFont="1" applyBorder="1" applyAlignment="1">
      <alignment horizontal="left" vertical="top" wrapText="1"/>
    </xf>
    <xf numFmtId="0" fontId="5" fillId="0" borderId="5" xfId="0" applyFont="1" applyBorder="1" applyAlignment="1">
      <alignment vertical="top" wrapText="1"/>
    </xf>
    <xf numFmtId="0" fontId="7" fillId="0" borderId="5" xfId="0" applyFont="1" applyBorder="1" applyAlignment="1">
      <alignment vertical="top" wrapText="1"/>
    </xf>
    <xf numFmtId="3" fontId="1" fillId="0" borderId="3" xfId="0" applyNumberFormat="1" applyFont="1" applyBorder="1"/>
    <xf numFmtId="0" fontId="25" fillId="0" borderId="0" xfId="0" applyFont="1"/>
    <xf numFmtId="170" fontId="0" fillId="0" borderId="0" xfId="0" applyNumberFormat="1"/>
    <xf numFmtId="4" fontId="0" fillId="0" borderId="3" xfId="0" applyNumberFormat="1" applyBorder="1"/>
    <xf numFmtId="0" fontId="27" fillId="0" borderId="9" xfId="26" applyFont="1" applyFill="1" applyBorder="1"/>
    <xf numFmtId="0" fontId="8" fillId="0" borderId="11" xfId="26" applyFont="1" applyFill="1" applyBorder="1"/>
    <xf numFmtId="0" fontId="26" fillId="0" borderId="11" xfId="26" applyFill="1" applyBorder="1"/>
    <xf numFmtId="0" fontId="26" fillId="0" borderId="7" xfId="26" applyFill="1" applyBorder="1"/>
    <xf numFmtId="6" fontId="2" fillId="0" borderId="5" xfId="27" applyNumberFormat="1" applyFont="1" applyFill="1" applyBorder="1"/>
    <xf numFmtId="6" fontId="3" fillId="0" borderId="0" xfId="27" applyNumberFormat="1" applyFont="1" applyFill="1" applyBorder="1" applyAlignment="1">
      <alignment horizontal="center"/>
    </xf>
    <xf numFmtId="0" fontId="26" fillId="0" borderId="0" xfId="26" applyFill="1" applyBorder="1"/>
    <xf numFmtId="0" fontId="26" fillId="0" borderId="6" xfId="26" applyFill="1" applyBorder="1"/>
    <xf numFmtId="0" fontId="2" fillId="0" borderId="5" xfId="26" applyFont="1" applyFill="1" applyBorder="1"/>
    <xf numFmtId="15" fontId="26" fillId="0" borderId="0" xfId="26" applyNumberFormat="1" applyFill="1" applyBorder="1" applyAlignment="1">
      <alignment horizontal="center"/>
    </xf>
    <xf numFmtId="0" fontId="3" fillId="0" borderId="5" xfId="26" applyFont="1" applyFill="1" applyBorder="1"/>
    <xf numFmtId="0" fontId="3" fillId="0" borderId="8" xfId="26" applyFont="1" applyFill="1" applyBorder="1"/>
    <xf numFmtId="15" fontId="28" fillId="0" borderId="12" xfId="28" applyNumberFormat="1" applyFill="1" applyBorder="1" applyAlignment="1">
      <alignment horizontal="center"/>
    </xf>
    <xf numFmtId="0" fontId="26" fillId="0" borderId="12" xfId="26" applyFill="1" applyBorder="1"/>
    <xf numFmtId="0" fontId="26" fillId="0" borderId="10" xfId="26" applyFill="1" applyBorder="1"/>
    <xf numFmtId="0" fontId="3" fillId="0" borderId="0" xfId="26" applyFont="1" applyFill="1"/>
    <xf numFmtId="15" fontId="26" fillId="0" borderId="0" xfId="26" applyNumberFormat="1" applyFill="1" applyAlignment="1">
      <alignment horizontal="center"/>
    </xf>
    <xf numFmtId="0" fontId="26" fillId="0" borderId="0" xfId="26" applyFill="1"/>
    <xf numFmtId="0" fontId="8" fillId="0" borderId="0" xfId="18" applyFont="1" applyFill="1" applyBorder="1" applyAlignment="1">
      <alignment horizontal="center" vertical="top" wrapText="1"/>
    </xf>
    <xf numFmtId="0" fontId="1" fillId="0" borderId="13" xfId="26" applyFont="1" applyFill="1" applyBorder="1"/>
    <xf numFmtId="0" fontId="26" fillId="0" borderId="13" xfId="26" applyFill="1" applyBorder="1"/>
    <xf numFmtId="0" fontId="1" fillId="0" borderId="13" xfId="18" applyFont="1" applyFill="1" applyBorder="1" applyAlignment="1">
      <alignment horizontal="center"/>
    </xf>
    <xf numFmtId="0" fontId="26" fillId="0" borderId="13" xfId="26" applyFill="1" applyBorder="1" applyAlignment="1">
      <alignment horizontal="center"/>
    </xf>
    <xf numFmtId="0" fontId="1" fillId="0" borderId="13" xfId="26" applyFont="1" applyFill="1" applyBorder="1" applyAlignment="1">
      <alignment horizontal="center"/>
    </xf>
    <xf numFmtId="15" fontId="0" fillId="0" borderId="0" xfId="26" applyNumberFormat="1" applyFont="1" applyFill="1" applyBorder="1" applyAlignment="1">
      <alignment horizontal="center"/>
    </xf>
    <xf numFmtId="0" fontId="1" fillId="7" borderId="13" xfId="26" applyFont="1" applyFill="1" applyBorder="1"/>
    <xf numFmtId="0" fontId="1" fillId="7" borderId="13" xfId="18" applyFont="1" applyFill="1" applyBorder="1" applyAlignment="1">
      <alignment horizontal="center"/>
    </xf>
    <xf numFmtId="0" fontId="1" fillId="8" borderId="13" xfId="26" applyFont="1" applyFill="1" applyBorder="1"/>
    <xf numFmtId="0" fontId="1" fillId="8" borderId="13" xfId="18" applyFont="1" applyFill="1" applyBorder="1" applyAlignment="1">
      <alignment horizontal="center"/>
    </xf>
    <xf numFmtId="0" fontId="5" fillId="0" borderId="8" xfId="0" applyFont="1" applyBorder="1" applyAlignment="1">
      <alignment wrapText="1"/>
    </xf>
    <xf numFmtId="0" fontId="5" fillId="0" borderId="10" xfId="0" applyFont="1" applyBorder="1" applyAlignment="1">
      <alignment wrapText="1"/>
    </xf>
    <xf numFmtId="0" fontId="19" fillId="0" borderId="9" xfId="0" applyFont="1" applyBorder="1" applyAlignment="1">
      <alignment horizontal="center" vertical="top"/>
    </xf>
    <xf numFmtId="0" fontId="19" fillId="0" borderId="7"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12" fillId="0" borderId="5" xfId="0" applyFont="1" applyFill="1" applyBorder="1" applyAlignment="1">
      <alignment horizontal="center" vertical="top"/>
    </xf>
    <xf numFmtId="0" fontId="12" fillId="0" borderId="6" xfId="0" applyFont="1" applyFill="1" applyBorder="1" applyAlignment="1">
      <alignment horizontal="center" vertical="top"/>
    </xf>
    <xf numFmtId="0" fontId="11" fillId="0" borderId="5" xfId="0" applyFont="1" applyBorder="1" applyAlignment="1">
      <alignment vertical="top" wrapText="1"/>
    </xf>
    <xf numFmtId="0" fontId="11" fillId="0" borderId="6"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8" fillId="0" borderId="0" xfId="18" applyFont="1" applyFill="1" applyBorder="1" applyAlignment="1">
      <alignment horizontal="center" vertical="top" wrapText="1"/>
    </xf>
    <xf numFmtId="0" fontId="26" fillId="0" borderId="0" xfId="26" applyFill="1" applyAlignment="1"/>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8" builtinId="8"/>
    <cellStyle name="Input [yellow]" xfId="15"/>
    <cellStyle name="no dec" xfId="16"/>
    <cellStyle name="Normal" xfId="0" builtinId="0"/>
    <cellStyle name="Normal - Style1" xfId="17"/>
    <cellStyle name="Normal 2" xfId="18"/>
    <cellStyle name="Normal 3" xfId="19"/>
    <cellStyle name="Normal 5" xfId="20"/>
    <cellStyle name="Normal 7" xfId="26"/>
    <cellStyle name="Normal_distgn2k" xfId="27"/>
    <cellStyle name="Percent [2]" xfId="21"/>
    <cellStyle name="Total" xfId="22" builtinId="25" customBuiltin="1"/>
    <cellStyle name="Unprot" xfId="23"/>
    <cellStyle name="Unprot$" xfId="24"/>
    <cellStyle name="Unprotect"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20Misc%20Data%20Requests/2017_CEC_Forecast/Copy%20of%20TN215668-2_20170130T160203_Final_2017_Forms_and_Instructions_f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refreshError="1"/>
      <sheetData sheetId="1" refreshError="1"/>
      <sheetData sheetId="2" refreshError="1">
        <row r="5">
          <cell r="B5" t="str">
            <v>RETAIL SALES OF ELECTRICITY BY CLASS OR SECTOR (GWh) Bundled &amp; Direct Access</v>
          </cell>
        </row>
      </sheetData>
      <sheetData sheetId="3" refreshError="1">
        <row r="5">
          <cell r="B5" t="str">
            <v>RETAIL SALES OF ELECTRICITY BY CLASS OR SECTOR (GWh) Bundled Customers</v>
          </cell>
        </row>
      </sheetData>
      <sheetData sheetId="4" refreshError="1">
        <row r="5">
          <cell r="B5" t="str">
            <v>DISTRIBUTION AREA NET ELECTRICITY FOR GENERATION LOAD (GWh)</v>
          </cell>
        </row>
      </sheetData>
      <sheetData sheetId="5" refreshError="1">
        <row r="5">
          <cell r="B5" t="str">
            <v>LSE COINCIDENT PEAK DEMAND BY SECTOR (Bundled Customers)</v>
          </cell>
        </row>
      </sheetData>
      <sheetData sheetId="6" refreshError="1">
        <row r="4">
          <cell r="B4" t="str">
            <v>DISTRIBUTION AREA COINCIDENT PEAK DEMAND</v>
          </cell>
        </row>
      </sheetData>
      <sheetData sheetId="7" refreshError="1">
        <row r="4">
          <cell r="B4" t="str">
            <v>PEAK DEMAND WEATHER SCENARIOS</v>
          </cell>
        </row>
      </sheetData>
      <sheetData sheetId="8" refreshError="1">
        <row r="4">
          <cell r="A4" t="str">
            <v>RECORDED LSE HOURLY  LOADS FOR 2015, 2016 and Forecast Loads for 2017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row r="5">
          <cell r="B5" t="str">
            <v>PLANNING AREA ECONOMIC AND DEMOGRAPHIC ASSUMPTIONS</v>
          </cell>
        </row>
      </sheetData>
      <sheetData sheetId="17" refreshError="1">
        <row r="5">
          <cell r="B5" t="str">
            <v>ELECTRICITY RATE FORECAST</v>
          </cell>
        </row>
      </sheetData>
      <sheetData sheetId="18" refreshError="1">
        <row r="5">
          <cell r="B5" t="str">
            <v>CUSTOMER COUNT &amp; OTHER FORECASTING INPUTS</v>
          </cell>
        </row>
      </sheetData>
      <sheetData sheetId="19" refreshError="1"/>
      <sheetData sheetId="20" refreshError="1">
        <row r="4">
          <cell r="A4" t="str">
            <v>DISTRIBUTED GENERATION - CUMULATIVE INCREMENTAL IMPACTS</v>
          </cell>
        </row>
      </sheetData>
      <sheetData sheetId="21" refreshError="1">
        <row r="4">
          <cell r="A4" t="str">
            <v>DEMAND RESPONSE - CUMULATIVE INCREMENTAL IMPACTS</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mailto:JTWL@pge.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sqref="A1:F42"/>
    </sheetView>
  </sheetViews>
  <sheetFormatPr defaultColWidth="8.6640625" defaultRowHeight="11.25" x14ac:dyDescent="0.2"/>
  <cols>
    <col min="1" max="1" width="56.1640625" bestFit="1" customWidth="1"/>
    <col min="2" max="2" width="63.6640625" customWidth="1"/>
  </cols>
  <sheetData>
    <row r="1" spans="1:2" s="10" customFormat="1" ht="20.25" x14ac:dyDescent="0.3">
      <c r="A1" s="61" t="s">
        <v>4</v>
      </c>
      <c r="B1" s="62"/>
    </row>
    <row r="2" spans="1:2" ht="18" x14ac:dyDescent="0.2">
      <c r="A2" s="63"/>
      <c r="B2" s="64"/>
    </row>
    <row r="3" spans="1:2" ht="18" x14ac:dyDescent="0.2">
      <c r="A3" s="63" t="s">
        <v>3</v>
      </c>
      <c r="B3" s="64"/>
    </row>
    <row r="4" spans="1:2" ht="18" x14ac:dyDescent="0.2">
      <c r="A4" s="63" t="s">
        <v>11</v>
      </c>
      <c r="B4" s="64"/>
    </row>
    <row r="5" spans="1:2" ht="18" x14ac:dyDescent="0.2">
      <c r="A5" s="69" t="s">
        <v>10</v>
      </c>
      <c r="B5" s="70"/>
    </row>
    <row r="6" spans="1:2" ht="18" x14ac:dyDescent="0.2">
      <c r="A6" s="20"/>
      <c r="B6" s="8"/>
    </row>
    <row r="7" spans="1:2" ht="232.5" customHeight="1" x14ac:dyDescent="0.2">
      <c r="A7" s="67" t="s">
        <v>18</v>
      </c>
      <c r="B7" s="68"/>
    </row>
    <row r="8" spans="1:2" ht="18.75" customHeight="1" x14ac:dyDescent="0.2">
      <c r="A8" s="24"/>
      <c r="B8" s="21"/>
    </row>
    <row r="9" spans="1:2" ht="15.75" x14ac:dyDescent="0.2">
      <c r="A9" s="25" t="s">
        <v>14</v>
      </c>
      <c r="B9" s="21"/>
    </row>
    <row r="10" spans="1:2" ht="252" customHeight="1" x14ac:dyDescent="0.2">
      <c r="A10" s="67" t="s">
        <v>22</v>
      </c>
      <c r="B10" s="68"/>
    </row>
    <row r="11" spans="1:2" ht="16.5" customHeight="1" x14ac:dyDescent="0.2">
      <c r="A11" s="24"/>
      <c r="B11" s="21"/>
    </row>
    <row r="12" spans="1:2" ht="17.25" customHeight="1" x14ac:dyDescent="0.2">
      <c r="A12" s="73" t="s">
        <v>12</v>
      </c>
      <c r="B12" s="74"/>
    </row>
    <row r="13" spans="1:2" ht="33" customHeight="1" x14ac:dyDescent="0.2">
      <c r="A13" s="67" t="s">
        <v>13</v>
      </c>
      <c r="B13" s="68"/>
    </row>
    <row r="14" spans="1:2" ht="15" x14ac:dyDescent="0.2">
      <c r="A14" s="71"/>
      <c r="B14" s="72"/>
    </row>
    <row r="15" spans="1:2" ht="152.25" customHeight="1" x14ac:dyDescent="0.2">
      <c r="A15" s="67" t="s">
        <v>23</v>
      </c>
      <c r="B15" s="68"/>
    </row>
    <row r="16" spans="1:2" ht="17.25" customHeight="1" x14ac:dyDescent="0.2">
      <c r="A16" s="24"/>
      <c r="B16" s="21"/>
    </row>
    <row r="17" spans="1:2" ht="15.75" x14ac:dyDescent="0.2">
      <c r="A17" s="25" t="s">
        <v>15</v>
      </c>
      <c r="B17" s="21"/>
    </row>
    <row r="18" spans="1:2" ht="84" customHeight="1" x14ac:dyDescent="0.2">
      <c r="A18" s="65" t="s">
        <v>16</v>
      </c>
      <c r="B18" s="66"/>
    </row>
    <row r="19" spans="1:2" ht="15.75" customHeight="1" x14ac:dyDescent="0.2">
      <c r="A19" s="22"/>
      <c r="B19" s="23"/>
    </row>
    <row r="20" spans="1:2" ht="24.75" customHeight="1" x14ac:dyDescent="0.2">
      <c r="A20" s="11" t="s">
        <v>6</v>
      </c>
      <c r="B20" s="21"/>
    </row>
    <row r="21" spans="1:2" s="12" customFormat="1" ht="23.25" customHeight="1" x14ac:dyDescent="0.2">
      <c r="A21" s="18" t="s">
        <v>19</v>
      </c>
      <c r="B21" s="19">
        <v>42779</v>
      </c>
    </row>
    <row r="22" spans="1:2" s="4" customFormat="1" ht="23.25" customHeight="1" x14ac:dyDescent="0.2">
      <c r="A22" s="18" t="s">
        <v>20</v>
      </c>
      <c r="B22" s="19">
        <v>42842</v>
      </c>
    </row>
    <row r="23" spans="1:2" s="4" customFormat="1" ht="20.25" customHeight="1" x14ac:dyDescent="0.2">
      <c r="A23" s="18" t="s">
        <v>21</v>
      </c>
      <c r="B23" s="19">
        <v>42891</v>
      </c>
    </row>
    <row r="24" spans="1:2" s="4" customFormat="1" ht="20.25" customHeight="1" x14ac:dyDescent="0.2">
      <c r="A24" s="9"/>
      <c r="B24" s="17"/>
    </row>
    <row r="25" spans="1:2" ht="33.75" customHeight="1" thickBot="1" x14ac:dyDescent="0.25">
      <c r="A25" s="59" t="s">
        <v>17</v>
      </c>
      <c r="B25" s="60"/>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workbookViewId="0">
      <selection activeCell="I33" sqref="I33"/>
    </sheetView>
  </sheetViews>
  <sheetFormatPr defaultRowHeight="11.25" x14ac:dyDescent="0.2"/>
  <cols>
    <col min="1" max="1" width="28.33203125" customWidth="1"/>
    <col min="2" max="2" width="101.6640625" customWidth="1"/>
  </cols>
  <sheetData>
    <row r="1" spans="1:6" ht="18" x14ac:dyDescent="0.25">
      <c r="A1" s="30" t="s">
        <v>31</v>
      </c>
      <c r="B1" s="31"/>
      <c r="C1" s="32"/>
      <c r="D1" s="32"/>
      <c r="E1" s="32"/>
      <c r="F1" s="33"/>
    </row>
    <row r="2" spans="1:6" ht="12.75" x14ac:dyDescent="0.2">
      <c r="A2" s="34" t="s">
        <v>32</v>
      </c>
      <c r="B2" s="35" t="s">
        <v>33</v>
      </c>
      <c r="C2" s="36"/>
      <c r="D2" s="36"/>
      <c r="E2" s="36"/>
      <c r="F2" s="37"/>
    </row>
    <row r="3" spans="1:6" ht="12.75" x14ac:dyDescent="0.2">
      <c r="A3" s="38" t="s">
        <v>34</v>
      </c>
      <c r="B3" s="39">
        <v>42842</v>
      </c>
      <c r="C3" s="36"/>
      <c r="D3" s="36"/>
      <c r="E3" s="36"/>
      <c r="F3" s="37"/>
    </row>
    <row r="4" spans="1:6" ht="12.75" x14ac:dyDescent="0.2">
      <c r="A4" s="38" t="s">
        <v>35</v>
      </c>
      <c r="B4" s="54" t="s">
        <v>90</v>
      </c>
      <c r="C4" s="36"/>
      <c r="D4" s="36"/>
      <c r="E4" s="36"/>
      <c r="F4" s="37"/>
    </row>
    <row r="5" spans="1:6" ht="12.75" x14ac:dyDescent="0.2">
      <c r="A5" s="40"/>
      <c r="B5" s="54" t="s">
        <v>91</v>
      </c>
      <c r="C5" s="36"/>
      <c r="D5" s="36"/>
      <c r="E5" s="36"/>
      <c r="F5" s="37"/>
    </row>
    <row r="6" spans="1:6" ht="12.75" x14ac:dyDescent="0.2">
      <c r="A6" s="40"/>
      <c r="B6" s="39" t="s">
        <v>93</v>
      </c>
      <c r="C6" s="36"/>
      <c r="D6" s="36"/>
      <c r="E6" s="36"/>
      <c r="F6" s="37"/>
    </row>
    <row r="7" spans="1:6" ht="15.75" thickBot="1" x14ac:dyDescent="0.3">
      <c r="A7" s="41"/>
      <c r="B7" s="42" t="s">
        <v>92</v>
      </c>
      <c r="C7" s="43"/>
      <c r="D7" s="43"/>
      <c r="E7" s="43"/>
      <c r="F7" s="44"/>
    </row>
    <row r="8" spans="1:6" ht="12.75" x14ac:dyDescent="0.2">
      <c r="A8" s="45"/>
      <c r="B8" s="46"/>
      <c r="C8" s="47"/>
      <c r="D8" s="47"/>
      <c r="E8" s="47"/>
      <c r="F8" s="47"/>
    </row>
    <row r="9" spans="1:6" x14ac:dyDescent="0.2">
      <c r="A9" s="47"/>
      <c r="B9" s="47"/>
      <c r="C9" s="47"/>
      <c r="D9" s="47"/>
      <c r="E9" s="47"/>
      <c r="F9" s="47"/>
    </row>
    <row r="10" spans="1:6" x14ac:dyDescent="0.2">
      <c r="A10" s="47"/>
      <c r="B10" s="47"/>
      <c r="C10" s="75" t="s">
        <v>36</v>
      </c>
      <c r="D10" s="76"/>
      <c r="E10" s="76"/>
      <c r="F10" s="76"/>
    </row>
    <row r="11" spans="1:6" x14ac:dyDescent="0.2">
      <c r="A11" s="36"/>
      <c r="B11" s="36"/>
      <c r="C11" s="48" t="s">
        <v>37</v>
      </c>
      <c r="D11" s="48" t="s">
        <v>38</v>
      </c>
      <c r="E11" s="48" t="s">
        <v>39</v>
      </c>
      <c r="F11" s="48" t="s">
        <v>40</v>
      </c>
    </row>
    <row r="12" spans="1:6" x14ac:dyDescent="0.2">
      <c r="A12" s="49" t="s">
        <v>41</v>
      </c>
      <c r="B12" s="50" t="str">
        <f>'[2]Form 1.1a'!B5:K5</f>
        <v>RETAIL SALES OF ELECTRICITY BY CLASS OR SECTOR (GWh) Bundled &amp; Direct Access</v>
      </c>
      <c r="C12" s="51" t="s">
        <v>42</v>
      </c>
      <c r="D12" s="51" t="s">
        <v>42</v>
      </c>
      <c r="E12" s="51"/>
      <c r="F12" s="52"/>
    </row>
    <row r="13" spans="1:6" x14ac:dyDescent="0.2">
      <c r="A13" s="49" t="s">
        <v>43</v>
      </c>
      <c r="B13" s="50" t="str">
        <f>'[2]Form 1.1b'!B5:K5</f>
        <v>RETAIL SALES OF ELECTRICITY BY CLASS OR SECTOR (GWh) Bundled Customers</v>
      </c>
      <c r="C13" s="51" t="s">
        <v>42</v>
      </c>
      <c r="D13" s="51" t="s">
        <v>42</v>
      </c>
      <c r="E13" s="51"/>
      <c r="F13" s="52"/>
    </row>
    <row r="14" spans="1:6" x14ac:dyDescent="0.2">
      <c r="A14" s="50" t="s">
        <v>44</v>
      </c>
      <c r="B14" s="50" t="str">
        <f>'[2]Form 1.2'!B5:M5</f>
        <v>DISTRIBUTION AREA NET ELECTRICITY FOR GENERATION LOAD (GWh)</v>
      </c>
      <c r="C14" s="51" t="s">
        <v>42</v>
      </c>
      <c r="D14" s="51" t="s">
        <v>42</v>
      </c>
      <c r="E14" s="51"/>
      <c r="F14" s="52"/>
    </row>
    <row r="15" spans="1:6" x14ac:dyDescent="0.2">
      <c r="A15" s="50" t="s">
        <v>45</v>
      </c>
      <c r="B15" s="50" t="str">
        <f>+'[2]Form 1.3'!B$5</f>
        <v>LSE COINCIDENT PEAK DEMAND BY SECTOR (Bundled Customers)</v>
      </c>
      <c r="C15" s="51" t="s">
        <v>42</v>
      </c>
      <c r="D15" s="51" t="s">
        <v>42</v>
      </c>
      <c r="E15" s="51"/>
      <c r="F15" s="52"/>
    </row>
    <row r="16" spans="1:6" x14ac:dyDescent="0.2">
      <c r="A16" s="50" t="s">
        <v>46</v>
      </c>
      <c r="B16" s="50" t="str">
        <f>+'[2]Form 1.4'!B$4</f>
        <v>DISTRIBUTION AREA COINCIDENT PEAK DEMAND</v>
      </c>
      <c r="C16" s="51" t="s">
        <v>42</v>
      </c>
      <c r="D16" s="51" t="s">
        <v>42</v>
      </c>
      <c r="E16" s="51"/>
      <c r="F16" s="52"/>
    </row>
    <row r="17" spans="1:6" x14ac:dyDescent="0.2">
      <c r="A17" s="50" t="s">
        <v>47</v>
      </c>
      <c r="B17" s="50" t="str">
        <f>+'[2]Form 1.5'!B$4</f>
        <v>PEAK DEMAND WEATHER SCENARIOS</v>
      </c>
      <c r="C17" s="51" t="s">
        <v>42</v>
      </c>
      <c r="D17" s="51" t="s">
        <v>42</v>
      </c>
      <c r="E17" s="51"/>
      <c r="F17" s="52"/>
    </row>
    <row r="18" spans="1:6" x14ac:dyDescent="0.2">
      <c r="A18" s="49" t="s">
        <v>48</v>
      </c>
      <c r="B18" s="50" t="str">
        <f>'[2]Form 1.6a'!$A$4</f>
        <v>RECORDED LSE HOURLY  LOADS FOR 2015, 2016 and Forecast Loads for 2017</v>
      </c>
      <c r="C18" s="51" t="s">
        <v>42</v>
      </c>
      <c r="D18" s="51" t="s">
        <v>42</v>
      </c>
      <c r="E18" s="51"/>
      <c r="F18" s="52"/>
    </row>
    <row r="19" spans="1:6" x14ac:dyDescent="0.2">
      <c r="A19" s="49" t="s">
        <v>49</v>
      </c>
      <c r="B19" s="50" t="s">
        <v>50</v>
      </c>
      <c r="C19" s="51" t="s">
        <v>42</v>
      </c>
      <c r="D19" s="51" t="s">
        <v>42</v>
      </c>
      <c r="E19" s="51"/>
      <c r="F19" s="52"/>
    </row>
    <row r="20" spans="1:6" x14ac:dyDescent="0.2">
      <c r="A20" s="49" t="s">
        <v>51</v>
      </c>
      <c r="B20" s="49" t="s">
        <v>52</v>
      </c>
      <c r="C20" s="51" t="s">
        <v>42</v>
      </c>
      <c r="D20" s="51" t="s">
        <v>42</v>
      </c>
      <c r="E20" s="51"/>
      <c r="F20" s="52"/>
    </row>
    <row r="21" spans="1:6" x14ac:dyDescent="0.2">
      <c r="A21" s="49" t="s">
        <v>53</v>
      </c>
      <c r="B21" s="49" t="s">
        <v>54</v>
      </c>
      <c r="C21" s="51" t="s">
        <v>42</v>
      </c>
      <c r="D21" s="51" t="s">
        <v>42</v>
      </c>
      <c r="E21" s="51"/>
      <c r="F21" s="52"/>
    </row>
    <row r="22" spans="1:6" x14ac:dyDescent="0.2">
      <c r="A22" s="50" t="s">
        <v>55</v>
      </c>
      <c r="B22" s="49" t="s">
        <v>56</v>
      </c>
      <c r="C22" s="51" t="s">
        <v>42</v>
      </c>
      <c r="D22" s="51" t="s">
        <v>42</v>
      </c>
      <c r="E22" s="51"/>
      <c r="F22" s="52"/>
    </row>
    <row r="23" spans="1:6" x14ac:dyDescent="0.2">
      <c r="A23" s="50" t="s">
        <v>57</v>
      </c>
      <c r="B23" s="49" t="s">
        <v>58</v>
      </c>
      <c r="C23" s="51" t="s">
        <v>42</v>
      </c>
      <c r="D23" s="51" t="s">
        <v>42</v>
      </c>
      <c r="E23" s="51"/>
      <c r="F23" s="52"/>
    </row>
    <row r="24" spans="1:6" x14ac:dyDescent="0.2">
      <c r="A24" s="50" t="s">
        <v>59</v>
      </c>
      <c r="B24" s="49" t="s">
        <v>60</v>
      </c>
      <c r="C24" s="51" t="s">
        <v>42</v>
      </c>
      <c r="D24" s="51" t="s">
        <v>42</v>
      </c>
      <c r="E24" s="51"/>
      <c r="F24" s="52"/>
    </row>
    <row r="25" spans="1:6" x14ac:dyDescent="0.2">
      <c r="A25" s="49" t="s">
        <v>61</v>
      </c>
      <c r="B25" s="49" t="s">
        <v>62</v>
      </c>
      <c r="C25" s="51" t="s">
        <v>42</v>
      </c>
      <c r="D25" s="51" t="s">
        <v>42</v>
      </c>
      <c r="E25" s="51"/>
      <c r="F25" s="52"/>
    </row>
    <row r="26" spans="1:6" x14ac:dyDescent="0.2">
      <c r="A26" s="49" t="s">
        <v>63</v>
      </c>
      <c r="B26" s="50" t="str">
        <f>+'[2]Form 2.1'!B$5</f>
        <v>PLANNING AREA ECONOMIC AND DEMOGRAPHIC ASSUMPTIONS</v>
      </c>
      <c r="C26" s="51" t="s">
        <v>42</v>
      </c>
      <c r="D26" s="51" t="s">
        <v>42</v>
      </c>
      <c r="E26" s="51"/>
      <c r="F26" s="52"/>
    </row>
    <row r="27" spans="1:6" x14ac:dyDescent="0.2">
      <c r="A27" s="49" t="s">
        <v>64</v>
      </c>
      <c r="B27" s="50" t="str">
        <f>+'[2]Form 2.2'!B5</f>
        <v>ELECTRICITY RATE FORECAST</v>
      </c>
      <c r="C27" s="51" t="s">
        <v>42</v>
      </c>
      <c r="D27" s="51" t="s">
        <v>42</v>
      </c>
      <c r="E27" s="51"/>
      <c r="F27" s="52"/>
    </row>
    <row r="28" spans="1:6" x14ac:dyDescent="0.2">
      <c r="A28" s="49" t="s">
        <v>65</v>
      </c>
      <c r="B28" s="50" t="str">
        <f>+'[2]Form 2.3'!B$5</f>
        <v>CUSTOMER COUNT &amp; OTHER FORECASTING INPUTS</v>
      </c>
      <c r="C28" s="51" t="s">
        <v>42</v>
      </c>
      <c r="D28" s="51" t="s">
        <v>42</v>
      </c>
      <c r="E28" s="51"/>
      <c r="F28" s="52"/>
    </row>
    <row r="29" spans="1:6" x14ac:dyDescent="0.2">
      <c r="A29" s="55" t="s">
        <v>66</v>
      </c>
      <c r="B29" s="55" t="s">
        <v>67</v>
      </c>
      <c r="C29" s="56" t="s">
        <v>42</v>
      </c>
      <c r="D29" s="51" t="s">
        <v>42</v>
      </c>
      <c r="E29" s="51"/>
      <c r="F29" s="52"/>
    </row>
    <row r="30" spans="1:6" x14ac:dyDescent="0.2">
      <c r="A30" s="50" t="s">
        <v>68</v>
      </c>
      <c r="B30" s="50" t="str">
        <f>'[2]Form 3.3'!A4</f>
        <v>DISTRIBUTED GENERATION - CUMULATIVE INCREMENTAL IMPACTS</v>
      </c>
      <c r="C30" s="51" t="s">
        <v>42</v>
      </c>
      <c r="D30" s="51" t="s">
        <v>42</v>
      </c>
      <c r="E30" s="51"/>
      <c r="F30" s="52"/>
    </row>
    <row r="31" spans="1:6" x14ac:dyDescent="0.2">
      <c r="A31" s="50" t="s">
        <v>69</v>
      </c>
      <c r="B31" s="50" t="str">
        <f>+'[2]Form 3.4'!A$4</f>
        <v>DEMAND RESPONSE - CUMULATIVE INCREMENTAL IMPACTS</v>
      </c>
      <c r="C31" s="51" t="s">
        <v>42</v>
      </c>
      <c r="D31" s="51" t="s">
        <v>42</v>
      </c>
      <c r="E31" s="51"/>
      <c r="F31" s="52"/>
    </row>
    <row r="32" spans="1:6" x14ac:dyDescent="0.2">
      <c r="A32" s="50" t="s">
        <v>70</v>
      </c>
      <c r="B32" s="50" t="s">
        <v>71</v>
      </c>
      <c r="C32" s="51" t="s">
        <v>42</v>
      </c>
      <c r="D32" s="51" t="s">
        <v>42</v>
      </c>
      <c r="E32" s="51" t="s">
        <v>42</v>
      </c>
      <c r="F32" s="52"/>
    </row>
    <row r="33" spans="1:6" x14ac:dyDescent="0.2">
      <c r="A33" s="50" t="s">
        <v>72</v>
      </c>
      <c r="B33" s="50" t="s">
        <v>73</v>
      </c>
      <c r="C33" s="51" t="s">
        <v>42</v>
      </c>
      <c r="D33" s="51" t="s">
        <v>42</v>
      </c>
      <c r="E33" s="51"/>
      <c r="F33" s="52"/>
    </row>
    <row r="34" spans="1:6" x14ac:dyDescent="0.2">
      <c r="A34" s="49" t="s">
        <v>74</v>
      </c>
      <c r="B34" s="49" t="s">
        <v>75</v>
      </c>
      <c r="C34" s="51"/>
      <c r="D34" s="51"/>
      <c r="E34" s="51"/>
      <c r="F34" s="53" t="s">
        <v>42</v>
      </c>
    </row>
    <row r="35" spans="1:6" x14ac:dyDescent="0.2">
      <c r="A35" s="49" t="s">
        <v>76</v>
      </c>
      <c r="B35" s="49" t="s">
        <v>77</v>
      </c>
      <c r="C35" s="52"/>
      <c r="D35" s="52"/>
      <c r="E35" s="53" t="s">
        <v>42</v>
      </c>
      <c r="F35" s="52"/>
    </row>
    <row r="36" spans="1:6" x14ac:dyDescent="0.2">
      <c r="A36" s="49" t="s">
        <v>78</v>
      </c>
      <c r="B36" s="49" t="s">
        <v>79</v>
      </c>
      <c r="C36" s="51" t="s">
        <v>42</v>
      </c>
      <c r="D36" s="52"/>
      <c r="E36" s="52"/>
      <c r="F36" s="52"/>
    </row>
    <row r="37" spans="1:6" x14ac:dyDescent="0.2">
      <c r="A37" s="49" t="s">
        <v>80</v>
      </c>
      <c r="B37" s="49" t="s">
        <v>81</v>
      </c>
      <c r="C37" s="52"/>
      <c r="D37" s="51" t="s">
        <v>42</v>
      </c>
      <c r="E37" s="51" t="s">
        <v>42</v>
      </c>
      <c r="F37" s="52"/>
    </row>
    <row r="38" spans="1:6" x14ac:dyDescent="0.2">
      <c r="A38" s="49" t="s">
        <v>82</v>
      </c>
      <c r="B38" s="49" t="s">
        <v>83</v>
      </c>
      <c r="C38" s="52"/>
      <c r="D38" s="52"/>
      <c r="E38" s="52"/>
      <c r="F38" s="52" t="s">
        <v>42</v>
      </c>
    </row>
    <row r="39" spans="1:6" x14ac:dyDescent="0.2">
      <c r="A39" s="49" t="s">
        <v>84</v>
      </c>
      <c r="B39" s="49" t="s">
        <v>85</v>
      </c>
      <c r="C39" s="51" t="s">
        <v>42</v>
      </c>
      <c r="D39" s="51" t="s">
        <v>42</v>
      </c>
      <c r="E39" s="51"/>
      <c r="F39" s="52"/>
    </row>
    <row r="40" spans="1:6" x14ac:dyDescent="0.2">
      <c r="A40" s="49" t="s">
        <v>86</v>
      </c>
      <c r="B40" s="49" t="s">
        <v>87</v>
      </c>
      <c r="C40" s="51" t="s">
        <v>42</v>
      </c>
      <c r="D40" s="51" t="s">
        <v>42</v>
      </c>
      <c r="E40" s="51"/>
      <c r="F40" s="52"/>
    </row>
    <row r="41" spans="1:6" x14ac:dyDescent="0.2">
      <c r="A41" s="57" t="s">
        <v>88</v>
      </c>
      <c r="B41" s="57" t="s">
        <v>89</v>
      </c>
      <c r="C41" s="58" t="s">
        <v>42</v>
      </c>
      <c r="D41" s="51" t="s">
        <v>42</v>
      </c>
      <c r="E41" s="51"/>
      <c r="F41" s="52"/>
    </row>
    <row r="42" spans="1:6" x14ac:dyDescent="0.2">
      <c r="A42" s="36"/>
      <c r="B42" s="36"/>
      <c r="C42" s="36"/>
      <c r="D42" s="36"/>
      <c r="E42" s="36"/>
      <c r="F42" s="36"/>
    </row>
  </sheetData>
  <mergeCells count="1">
    <mergeCell ref="C10:F10"/>
  </mergeCells>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activeCell="P41" sqref="P41"/>
    </sheetView>
  </sheetViews>
  <sheetFormatPr defaultRowHeight="11.25" x14ac:dyDescent="0.2"/>
  <sheetData>
    <row r="1" spans="1:17" ht="15.75" x14ac:dyDescent="0.25">
      <c r="A1" s="77" t="s">
        <v>7</v>
      </c>
      <c r="B1" s="77"/>
      <c r="C1" s="77"/>
      <c r="D1" s="77"/>
      <c r="E1" s="77"/>
      <c r="F1" s="77"/>
      <c r="G1" s="77"/>
      <c r="H1" s="77"/>
      <c r="I1" s="77"/>
      <c r="J1" s="77"/>
      <c r="K1" s="77"/>
      <c r="L1" s="77"/>
      <c r="M1" s="77"/>
      <c r="N1" s="77"/>
      <c r="O1" s="77"/>
      <c r="P1" s="77"/>
      <c r="Q1" s="77"/>
    </row>
    <row r="2" spans="1:17" ht="12.75" x14ac:dyDescent="0.2">
      <c r="A2" s="78" t="e">
        <f>#REF!</f>
        <v>#REF!</v>
      </c>
      <c r="B2" s="79"/>
      <c r="C2" s="79"/>
      <c r="D2" s="79"/>
      <c r="E2" s="79"/>
      <c r="F2" s="79"/>
      <c r="G2" s="79"/>
      <c r="H2" s="79"/>
      <c r="I2" s="79"/>
      <c r="J2" s="79"/>
      <c r="K2" s="79"/>
      <c r="L2" s="79"/>
      <c r="M2" s="79"/>
      <c r="N2" s="79"/>
      <c r="O2" s="79"/>
      <c r="P2" s="79"/>
      <c r="Q2" s="79"/>
    </row>
    <row r="3" spans="1:17" ht="12.75" x14ac:dyDescent="0.2">
      <c r="A3" s="3"/>
      <c r="B3" s="3"/>
      <c r="C3" s="3"/>
      <c r="D3" s="3"/>
      <c r="E3" s="3"/>
      <c r="F3" s="3"/>
      <c r="G3" s="3"/>
      <c r="H3" s="3"/>
      <c r="I3" s="3"/>
      <c r="J3" s="3"/>
      <c r="K3" s="3"/>
      <c r="L3" s="3"/>
      <c r="M3" s="3"/>
      <c r="N3" s="3"/>
      <c r="O3" s="3"/>
      <c r="P3" s="3"/>
      <c r="Q3" s="3"/>
    </row>
    <row r="4" spans="1:17" ht="15.75" x14ac:dyDescent="0.25">
      <c r="A4" s="7" t="s">
        <v>9</v>
      </c>
      <c r="B4" s="7"/>
      <c r="C4" s="7"/>
      <c r="D4" s="7"/>
      <c r="E4" s="7"/>
      <c r="F4" s="7"/>
      <c r="G4" s="7"/>
      <c r="H4" s="6"/>
      <c r="I4" s="6"/>
      <c r="J4" s="6"/>
      <c r="K4" s="6"/>
      <c r="L4" s="6"/>
      <c r="M4" s="6"/>
      <c r="N4" s="6"/>
      <c r="O4" s="6"/>
      <c r="P4" s="6"/>
      <c r="Q4" s="6"/>
    </row>
    <row r="5" spans="1:17" ht="12.75" x14ac:dyDescent="0.2">
      <c r="A5" s="13"/>
      <c r="B5" s="2"/>
      <c r="C5" s="2"/>
    </row>
    <row r="6" spans="1:17" ht="12" x14ac:dyDescent="0.2">
      <c r="A6" s="14" t="s">
        <v>0</v>
      </c>
      <c r="B6" s="14" t="s">
        <v>8</v>
      </c>
      <c r="C6" s="14"/>
      <c r="D6" s="15">
        <v>2015</v>
      </c>
      <c r="E6" s="15">
        <v>2016</v>
      </c>
      <c r="F6" s="15">
        <v>2017</v>
      </c>
      <c r="G6" s="15">
        <v>2018</v>
      </c>
      <c r="H6" s="15">
        <v>2019</v>
      </c>
      <c r="I6" s="15">
        <v>2020</v>
      </c>
      <c r="J6" s="15">
        <v>2021</v>
      </c>
      <c r="K6" s="15">
        <v>2022</v>
      </c>
      <c r="L6" s="15">
        <v>2023</v>
      </c>
      <c r="M6" s="15">
        <v>2024</v>
      </c>
      <c r="N6" s="15">
        <v>2025</v>
      </c>
      <c r="O6" s="15">
        <v>2026</v>
      </c>
      <c r="P6" s="15">
        <v>2027</v>
      </c>
      <c r="Q6" s="15">
        <v>2028</v>
      </c>
    </row>
    <row r="7" spans="1:17" x14ac:dyDescent="0.2">
      <c r="A7" s="26" t="s">
        <v>28</v>
      </c>
      <c r="B7" s="26" t="s">
        <v>29</v>
      </c>
      <c r="C7" s="5" t="s">
        <v>2</v>
      </c>
      <c r="D7" s="29">
        <v>491.22953296014072</v>
      </c>
      <c r="E7" s="29">
        <v>360.39102960815899</v>
      </c>
      <c r="F7" s="29">
        <v>348.70724162759018</v>
      </c>
      <c r="G7" s="29">
        <v>348.34057750941588</v>
      </c>
      <c r="H7" s="29">
        <v>218.52275589949059</v>
      </c>
      <c r="I7" s="29">
        <v>210.80298176470805</v>
      </c>
      <c r="J7" s="29">
        <v>194.41318921692007</v>
      </c>
      <c r="K7" s="29">
        <v>163.24462411006175</v>
      </c>
      <c r="L7" s="29">
        <v>227.26138321673596</v>
      </c>
      <c r="M7" s="29">
        <v>217.57159312819934</v>
      </c>
      <c r="N7" s="29">
        <v>213.25412798195572</v>
      </c>
      <c r="O7" s="29">
        <v>203.38309140345552</v>
      </c>
      <c r="P7" s="29">
        <v>208.18725675739643</v>
      </c>
      <c r="Q7" s="29">
        <v>208.66070973899775</v>
      </c>
    </row>
    <row r="8" spans="1:17" x14ac:dyDescent="0.2">
      <c r="A8" s="26" t="s">
        <v>28</v>
      </c>
      <c r="B8" s="26" t="s">
        <v>29</v>
      </c>
      <c r="C8" s="5" t="s">
        <v>1</v>
      </c>
      <c r="D8" s="29">
        <v>1905.2969679060157</v>
      </c>
      <c r="E8" s="29">
        <v>1141.1043570571753</v>
      </c>
      <c r="F8" s="29">
        <v>1129.6411422376707</v>
      </c>
      <c r="G8" s="29">
        <v>1105.9390494157492</v>
      </c>
      <c r="H8" s="29">
        <v>837.91291303116463</v>
      </c>
      <c r="I8" s="29">
        <v>830.97247605156849</v>
      </c>
      <c r="J8" s="29">
        <v>804.47925975245562</v>
      </c>
      <c r="K8" s="29">
        <v>780.24039621080112</v>
      </c>
      <c r="L8" s="29">
        <v>763.89341049592258</v>
      </c>
      <c r="M8" s="29">
        <v>731.27940694889764</v>
      </c>
      <c r="N8" s="29">
        <v>715.71752214386697</v>
      </c>
      <c r="O8" s="29">
        <v>681.65946210955053</v>
      </c>
      <c r="P8" s="29">
        <v>666.16245565827558</v>
      </c>
      <c r="Q8" s="29">
        <v>643.47203339499902</v>
      </c>
    </row>
    <row r="9" spans="1:17" x14ac:dyDescent="0.2">
      <c r="A9" s="26" t="s">
        <v>28</v>
      </c>
      <c r="B9" s="26" t="s">
        <v>29</v>
      </c>
      <c r="C9" s="16" t="s">
        <v>5</v>
      </c>
      <c r="D9" s="29">
        <v>98.150360641893599</v>
      </c>
      <c r="E9" s="29">
        <v>26.64775632737684</v>
      </c>
      <c r="F9" s="29">
        <v>22.733451077857183</v>
      </c>
      <c r="G9" s="29">
        <v>31.762029978826547</v>
      </c>
      <c r="H9" s="29">
        <v>30.829091158524648</v>
      </c>
      <c r="I9" s="29">
        <v>29.922772607880631</v>
      </c>
      <c r="J9" s="29">
        <v>30.971559016523486</v>
      </c>
      <c r="K9" s="29">
        <v>29.18258980430187</v>
      </c>
      <c r="L9" s="29">
        <v>27.728920746202959</v>
      </c>
      <c r="M9" s="29">
        <v>25.500835260260033</v>
      </c>
      <c r="N9" s="29">
        <v>24.114399355661931</v>
      </c>
      <c r="O9" s="29">
        <v>19.588061920260714</v>
      </c>
      <c r="P9" s="29">
        <v>19.801276111781135</v>
      </c>
      <c r="Q9" s="29">
        <v>17.224745191734655</v>
      </c>
    </row>
    <row r="10" spans="1:17" x14ac:dyDescent="0.2">
      <c r="A10" s="26" t="s">
        <v>28</v>
      </c>
      <c r="B10" s="26" t="s">
        <v>30</v>
      </c>
      <c r="C10" s="5" t="s">
        <v>2</v>
      </c>
      <c r="D10" s="29">
        <v>47.384621815771709</v>
      </c>
      <c r="E10" s="29">
        <v>185.00843577136914</v>
      </c>
      <c r="F10" s="29">
        <v>191.88028328990089</v>
      </c>
      <c r="G10" s="29">
        <v>228.4301381930407</v>
      </c>
      <c r="H10" s="29">
        <v>174.92222892350426</v>
      </c>
      <c r="I10" s="29">
        <v>170.47562599485991</v>
      </c>
      <c r="J10" s="29">
        <v>187.88288820848837</v>
      </c>
      <c r="K10" s="29">
        <v>177.13352081181193</v>
      </c>
      <c r="L10" s="29">
        <v>190.76586853201258</v>
      </c>
      <c r="M10" s="29">
        <v>194.01730186189076</v>
      </c>
      <c r="N10" s="29">
        <v>199.60419049983221</v>
      </c>
      <c r="O10" s="29">
        <v>203.73655263922481</v>
      </c>
      <c r="P10" s="29">
        <v>199.8270088288416</v>
      </c>
      <c r="Q10" s="29">
        <v>201.99918533391087</v>
      </c>
    </row>
    <row r="11" spans="1:17" x14ac:dyDescent="0.2">
      <c r="A11" s="26" t="s">
        <v>28</v>
      </c>
      <c r="B11" s="26" t="s">
        <v>30</v>
      </c>
      <c r="C11" s="5" t="s">
        <v>1</v>
      </c>
      <c r="D11" s="29">
        <v>704.63486915191083</v>
      </c>
      <c r="E11" s="29">
        <v>628.54786996066491</v>
      </c>
      <c r="F11" s="29">
        <v>787.87610643530365</v>
      </c>
      <c r="G11" s="29">
        <v>1030.8541450506918</v>
      </c>
      <c r="H11" s="29">
        <v>846.33304822106948</v>
      </c>
      <c r="I11" s="29">
        <v>847.65775831990891</v>
      </c>
      <c r="J11" s="29">
        <v>846.44610759526495</v>
      </c>
      <c r="K11" s="29">
        <v>866.13506333613066</v>
      </c>
      <c r="L11" s="29">
        <v>862.06727139726081</v>
      </c>
      <c r="M11" s="29">
        <v>834.17680279549961</v>
      </c>
      <c r="N11" s="29">
        <v>824.26513488519322</v>
      </c>
      <c r="O11" s="29">
        <v>816.25851800640794</v>
      </c>
      <c r="P11" s="29">
        <v>877.78028045258907</v>
      </c>
      <c r="Q11" s="29">
        <v>886.31275796186719</v>
      </c>
    </row>
    <row r="12" spans="1:17" x14ac:dyDescent="0.2">
      <c r="A12" s="26" t="s">
        <v>28</v>
      </c>
      <c r="B12" s="26" t="s">
        <v>30</v>
      </c>
      <c r="C12" s="16" t="s">
        <v>5</v>
      </c>
      <c r="D12" s="29">
        <v>3.9981066782116996</v>
      </c>
      <c r="E12" s="29">
        <v>9.9470854391698751</v>
      </c>
      <c r="F12" s="29">
        <v>7.8747546209249784</v>
      </c>
      <c r="G12" s="29">
        <v>11.062949982538582</v>
      </c>
      <c r="H12" s="29">
        <v>13.335716945318024</v>
      </c>
      <c r="I12" s="29">
        <v>14.67842712533886</v>
      </c>
      <c r="J12" s="29">
        <v>13.348486904256202</v>
      </c>
      <c r="K12" s="29">
        <v>13.123150390368242</v>
      </c>
      <c r="L12" s="29">
        <v>13.43617319688069</v>
      </c>
      <c r="M12" s="29">
        <v>14.924388859632487</v>
      </c>
      <c r="N12" s="29">
        <v>15.79570415713291</v>
      </c>
      <c r="O12" s="29">
        <v>16.580884145156652</v>
      </c>
      <c r="P12" s="29">
        <v>17.750203266199961</v>
      </c>
      <c r="Q12" s="29">
        <v>19.638721685645109</v>
      </c>
    </row>
    <row r="13" spans="1:17" x14ac:dyDescent="0.2">
      <c r="A13" s="26"/>
      <c r="B13" s="26"/>
      <c r="C13" s="5" t="s">
        <v>2</v>
      </c>
      <c r="D13" s="1"/>
      <c r="E13" s="1"/>
      <c r="F13" s="1"/>
      <c r="G13" s="1"/>
      <c r="H13" s="1"/>
      <c r="I13" s="1"/>
      <c r="J13" s="1"/>
      <c r="K13" s="1"/>
      <c r="L13" s="1"/>
      <c r="M13" s="1"/>
      <c r="N13" s="1"/>
      <c r="O13" s="1"/>
      <c r="P13" s="1"/>
      <c r="Q13" s="1"/>
    </row>
    <row r="14" spans="1:17" x14ac:dyDescent="0.2">
      <c r="A14" s="26"/>
      <c r="B14" s="26"/>
      <c r="C14" s="5" t="s">
        <v>1</v>
      </c>
      <c r="D14" s="1"/>
      <c r="E14" s="1"/>
      <c r="F14" s="1"/>
      <c r="G14" s="1"/>
      <c r="H14" s="1"/>
      <c r="I14" s="1"/>
      <c r="J14" s="1"/>
      <c r="K14" s="1"/>
      <c r="L14" s="1"/>
      <c r="M14" s="1"/>
      <c r="N14" s="1"/>
      <c r="O14" s="1"/>
      <c r="P14" s="1"/>
      <c r="Q14" s="1"/>
    </row>
    <row r="15" spans="1:17" x14ac:dyDescent="0.2">
      <c r="A15" s="26"/>
      <c r="B15" s="26"/>
      <c r="C15" s="16" t="s">
        <v>5</v>
      </c>
      <c r="D15" s="1"/>
      <c r="E15" s="1"/>
      <c r="F15" s="1"/>
      <c r="G15" s="1"/>
      <c r="H15" s="1"/>
      <c r="I15" s="1"/>
      <c r="J15" s="1"/>
      <c r="K15" s="1"/>
      <c r="L15" s="1"/>
      <c r="M15" s="1"/>
      <c r="N15" s="1"/>
      <c r="O15" s="1"/>
      <c r="P15" s="1"/>
      <c r="Q15" s="1"/>
    </row>
    <row r="16" spans="1:17" x14ac:dyDescent="0.2">
      <c r="A16" s="26"/>
      <c r="B16" s="26"/>
      <c r="C16" s="5" t="s">
        <v>2</v>
      </c>
      <c r="D16" s="1"/>
      <c r="E16" s="1"/>
      <c r="F16" s="1"/>
      <c r="G16" s="1"/>
      <c r="H16" s="1"/>
      <c r="I16" s="1"/>
      <c r="J16" s="1"/>
      <c r="K16" s="1"/>
      <c r="L16" s="1"/>
      <c r="M16" s="1"/>
      <c r="N16" s="1"/>
      <c r="O16" s="1"/>
      <c r="P16" s="1"/>
      <c r="Q16" s="1"/>
    </row>
    <row r="17" spans="1:17" x14ac:dyDescent="0.2">
      <c r="A17" s="26"/>
      <c r="B17" s="26"/>
      <c r="C17" s="5" t="s">
        <v>1</v>
      </c>
      <c r="D17" s="1"/>
      <c r="E17" s="1"/>
      <c r="F17" s="1"/>
      <c r="G17" s="1"/>
      <c r="H17" s="1"/>
      <c r="I17" s="1"/>
      <c r="J17" s="1"/>
      <c r="K17" s="1"/>
      <c r="L17" s="1"/>
      <c r="M17" s="1"/>
      <c r="N17" s="1"/>
      <c r="O17" s="1"/>
      <c r="P17" s="1"/>
      <c r="Q17" s="1"/>
    </row>
    <row r="18" spans="1:17" x14ac:dyDescent="0.2">
      <c r="A18" s="26"/>
      <c r="B18" s="26"/>
      <c r="C18" s="16" t="s">
        <v>5</v>
      </c>
      <c r="D18" s="1"/>
      <c r="E18" s="1"/>
      <c r="F18" s="1"/>
      <c r="G18" s="1"/>
      <c r="H18" s="1"/>
      <c r="I18" s="1"/>
      <c r="J18" s="1"/>
      <c r="K18" s="1"/>
      <c r="L18" s="1"/>
      <c r="M18" s="1"/>
      <c r="N18" s="1"/>
      <c r="O18" s="1"/>
      <c r="P18" s="1"/>
      <c r="Q18" s="1"/>
    </row>
    <row r="19" spans="1:17" x14ac:dyDescent="0.2">
      <c r="A19" s="1"/>
      <c r="B19" s="1"/>
      <c r="C19" s="5" t="s">
        <v>2</v>
      </c>
      <c r="D19" s="1"/>
      <c r="E19" s="1"/>
      <c r="F19" s="1"/>
      <c r="G19" s="1"/>
      <c r="H19" s="1"/>
      <c r="I19" s="1"/>
      <c r="J19" s="1"/>
      <c r="K19" s="1"/>
      <c r="L19" s="1"/>
      <c r="M19" s="1"/>
      <c r="N19" s="1"/>
      <c r="O19" s="1"/>
      <c r="P19" s="1"/>
      <c r="Q19" s="1"/>
    </row>
    <row r="20" spans="1:17" x14ac:dyDescent="0.2">
      <c r="A20" s="1"/>
      <c r="B20" s="1"/>
      <c r="C20" s="5" t="s">
        <v>1</v>
      </c>
      <c r="D20" s="1"/>
      <c r="E20" s="1"/>
      <c r="F20" s="1"/>
      <c r="G20" s="1"/>
      <c r="H20" s="1"/>
      <c r="I20" s="1"/>
      <c r="J20" s="1"/>
      <c r="K20" s="1"/>
      <c r="L20" s="1"/>
      <c r="M20" s="1"/>
      <c r="N20" s="1"/>
      <c r="O20" s="1"/>
      <c r="P20" s="1"/>
      <c r="Q20" s="1"/>
    </row>
    <row r="21" spans="1:17" x14ac:dyDescent="0.2">
      <c r="A21" s="1"/>
      <c r="B21" s="1"/>
      <c r="C21" s="16" t="s">
        <v>5</v>
      </c>
      <c r="D21" s="1"/>
      <c r="E21" s="1"/>
      <c r="F21" s="1"/>
      <c r="G21" s="1"/>
      <c r="H21" s="1"/>
      <c r="I21" s="1"/>
      <c r="J21" s="1"/>
      <c r="K21" s="1"/>
      <c r="L21" s="1"/>
      <c r="M21" s="1"/>
      <c r="N21" s="1"/>
      <c r="O21" s="1"/>
      <c r="P21" s="1"/>
      <c r="Q21" s="1"/>
    </row>
    <row r="22" spans="1:17" x14ac:dyDescent="0.2">
      <c r="A22" s="1"/>
      <c r="B22" s="1"/>
      <c r="C22" s="5" t="s">
        <v>2</v>
      </c>
      <c r="D22" s="1"/>
      <c r="E22" s="1"/>
      <c r="F22" s="1"/>
      <c r="G22" s="1"/>
      <c r="H22" s="1"/>
      <c r="I22" s="1"/>
      <c r="J22" s="1"/>
      <c r="K22" s="1"/>
      <c r="L22" s="1"/>
      <c r="M22" s="1"/>
      <c r="N22" s="1"/>
      <c r="O22" s="1"/>
      <c r="P22" s="1"/>
      <c r="Q22" s="1"/>
    </row>
    <row r="23" spans="1:17" x14ac:dyDescent="0.2">
      <c r="A23" s="1"/>
      <c r="B23" s="1"/>
      <c r="C23" s="5" t="s">
        <v>1</v>
      </c>
      <c r="D23" s="1"/>
      <c r="E23" s="1"/>
      <c r="F23" s="1"/>
      <c r="G23" s="1"/>
      <c r="H23" s="1"/>
      <c r="I23" s="1"/>
      <c r="J23" s="1"/>
      <c r="K23" s="1"/>
      <c r="L23" s="1"/>
      <c r="M23" s="1"/>
      <c r="N23" s="1"/>
      <c r="O23" s="1"/>
      <c r="P23" s="1"/>
      <c r="Q23" s="1"/>
    </row>
    <row r="24" spans="1:17" x14ac:dyDescent="0.2">
      <c r="A24" s="1"/>
      <c r="B24" s="1"/>
      <c r="C24" s="16" t="s">
        <v>5</v>
      </c>
      <c r="D24" s="1"/>
      <c r="E24" s="1"/>
      <c r="F24" s="1"/>
      <c r="G24" s="1"/>
      <c r="H24" s="1"/>
      <c r="I24" s="1"/>
      <c r="J24" s="1"/>
      <c r="K24" s="1"/>
      <c r="L24" s="1"/>
      <c r="M24" s="1"/>
      <c r="N24" s="1"/>
      <c r="O24" s="1"/>
      <c r="P24" s="1"/>
      <c r="Q24" s="1"/>
    </row>
    <row r="25" spans="1:17" x14ac:dyDescent="0.2">
      <c r="A25" s="1"/>
      <c r="B25" s="1"/>
      <c r="C25" s="5" t="s">
        <v>2</v>
      </c>
      <c r="D25" s="1"/>
      <c r="E25" s="1"/>
      <c r="F25" s="1"/>
      <c r="G25" s="1"/>
      <c r="H25" s="1"/>
      <c r="I25" s="1"/>
      <c r="J25" s="1"/>
      <c r="K25" s="1"/>
      <c r="L25" s="1"/>
      <c r="M25" s="1"/>
      <c r="N25" s="1"/>
      <c r="O25" s="1"/>
      <c r="P25" s="1"/>
      <c r="Q25" s="1"/>
    </row>
    <row r="26" spans="1:17" x14ac:dyDescent="0.2">
      <c r="A26" s="1"/>
      <c r="B26" s="1"/>
      <c r="C26" s="5" t="s">
        <v>1</v>
      </c>
      <c r="D26" s="1"/>
      <c r="E26" s="1"/>
      <c r="F26" s="1"/>
      <c r="G26" s="1"/>
      <c r="H26" s="1"/>
      <c r="I26" s="1"/>
      <c r="J26" s="1"/>
      <c r="K26" s="1"/>
      <c r="L26" s="1"/>
      <c r="M26" s="1"/>
      <c r="N26" s="1"/>
      <c r="O26" s="1"/>
      <c r="P26" s="1"/>
      <c r="Q26" s="1"/>
    </row>
    <row r="27" spans="1:17" x14ac:dyDescent="0.2">
      <c r="A27" s="1"/>
      <c r="B27" s="1"/>
      <c r="C27" s="16" t="s">
        <v>5</v>
      </c>
      <c r="D27" s="1"/>
      <c r="E27" s="1"/>
      <c r="F27" s="1"/>
      <c r="G27" s="1"/>
      <c r="H27" s="1"/>
      <c r="I27" s="1"/>
      <c r="J27" s="1"/>
      <c r="K27" s="1"/>
      <c r="L27" s="1"/>
      <c r="M27" s="1"/>
      <c r="N27" s="1"/>
      <c r="O27" s="1"/>
      <c r="P27" s="1"/>
      <c r="Q27" s="1"/>
    </row>
    <row r="28" spans="1:17" x14ac:dyDescent="0.2">
      <c r="A28" s="1"/>
      <c r="B28" s="1"/>
      <c r="C28" s="5" t="s">
        <v>2</v>
      </c>
      <c r="D28" s="1"/>
      <c r="E28" s="1"/>
      <c r="F28" s="1"/>
      <c r="G28" s="1"/>
      <c r="H28" s="1"/>
      <c r="I28" s="1"/>
      <c r="J28" s="1"/>
      <c r="K28" s="1"/>
      <c r="L28" s="1"/>
      <c r="M28" s="1"/>
      <c r="N28" s="1"/>
      <c r="O28" s="1"/>
      <c r="P28" s="1"/>
      <c r="Q28" s="1"/>
    </row>
    <row r="29" spans="1:17" x14ac:dyDescent="0.2">
      <c r="A29" s="1"/>
      <c r="B29" s="1"/>
      <c r="C29" s="5" t="s">
        <v>1</v>
      </c>
      <c r="D29" s="1"/>
      <c r="E29" s="1"/>
      <c r="F29" s="1"/>
      <c r="G29" s="1"/>
      <c r="H29" s="1"/>
      <c r="I29" s="1"/>
      <c r="J29" s="1"/>
      <c r="K29" s="1"/>
      <c r="L29" s="1"/>
      <c r="M29" s="1"/>
      <c r="N29" s="1"/>
      <c r="O29" s="1"/>
      <c r="P29" s="1"/>
      <c r="Q29" s="1"/>
    </row>
    <row r="30" spans="1:17" x14ac:dyDescent="0.2">
      <c r="A30" s="1"/>
      <c r="B30" s="1"/>
      <c r="C30" s="16" t="s">
        <v>5</v>
      </c>
      <c r="D30" s="1"/>
      <c r="E30" s="1"/>
      <c r="F30" s="1"/>
      <c r="G30" s="1"/>
      <c r="H30" s="1"/>
      <c r="I30" s="1"/>
      <c r="J30" s="1"/>
      <c r="K30" s="1"/>
      <c r="L30" s="1"/>
      <c r="M30" s="1"/>
      <c r="N30" s="1"/>
      <c r="O30" s="1"/>
      <c r="P30" s="1"/>
      <c r="Q30" s="1"/>
    </row>
    <row r="31" spans="1:17" x14ac:dyDescent="0.2">
      <c r="D31" s="28"/>
      <c r="E31" s="28"/>
      <c r="F31" s="28"/>
      <c r="G31" s="28"/>
      <c r="H31" s="28"/>
      <c r="I31" s="28"/>
      <c r="J31" s="28"/>
      <c r="K31" s="28"/>
      <c r="L31" s="28"/>
      <c r="M31" s="28"/>
      <c r="N31" s="28"/>
      <c r="O31" s="28"/>
      <c r="P31" s="28"/>
      <c r="Q31" s="28"/>
    </row>
    <row r="34" spans="4:4" ht="15" x14ac:dyDescent="0.25">
      <c r="D34" s="27" t="s">
        <v>24</v>
      </c>
    </row>
    <row r="35" spans="4:4" ht="15" x14ac:dyDescent="0.25">
      <c r="D35" s="27" t="s">
        <v>25</v>
      </c>
    </row>
    <row r="36" spans="4:4" ht="15" x14ac:dyDescent="0.25">
      <c r="D36" s="27" t="s">
        <v>26</v>
      </c>
    </row>
    <row r="37" spans="4:4" ht="15" x14ac:dyDescent="0.25">
      <c r="D37" s="27" t="s">
        <v>27</v>
      </c>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7</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
          <TermId xmlns="http://schemas.microsoft.com/office/infopath/2007/PartnerControls">cfbca677-0901-4519-80ba-4ee718a5203c</TermId>
        </TermInfo>
      </Terms>
    </k2a3b5fc29f742a38f72e68b777baa26>
    <_dlc_DocId xmlns="8eef3743-c7b3-4cbe-8837-b6e805be353c">Z5JXHV6S7NA6-3-108914</_dlc_DocId>
    <_dlc_DocIdUrl xmlns="8eef3743-c7b3-4cbe-8837-b6e805be353c">
      <Url>http://efilingspinternal/_layouts/DocIdRedir.aspx?ID=Z5JXHV6S7NA6-3-108914</Url>
      <Description>Z5JXHV6S7NA6-3-108914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80C1F1-3A2B-4C0F-A170-22B98B08E5A2}"/>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7A417CBD-0245-4850-9647-53C0091681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FormsList&amp;FilerInfo</vt:lpstr>
      <vt:lpstr>Form 3.2</vt:lpstr>
      <vt:lpstr>cover!Print_Area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PGE Demand Form 3.2</dc:title>
  <dc:creator>Garcia, Cary@Energy</dc:creator>
  <cp:lastModifiedBy>Bird, Katherine</cp:lastModifiedBy>
  <cp:lastPrinted>2017-01-31T22:25:44Z</cp:lastPrinted>
  <dcterms:created xsi:type="dcterms:W3CDTF">2004-04-26T18:12:37Z</dcterms:created>
  <dcterms:modified xsi:type="dcterms:W3CDTF">2017-04-17T19:03:24Z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457108b0-b6ef-4053-ae42-31edefb7efa4</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http://efilingspinternal/PendingDocuments/17-IEPR-03/20170417T142415_PGE_Demand_Form_32.xlsx</vt:lpwstr>
  </property>
  <property fmtid="{D5CDD505-2E9C-101B-9397-08002B2CF9AE}" pid="6" name="Submission Type">
    <vt:lpwstr>6</vt:lpwstr>
  </property>
  <property fmtid="{D5CDD505-2E9C-101B-9397-08002B2CF9AE}" pid="7" name="Submitter Role">
    <vt:lpwstr>7</vt:lpwstr>
  </property>
  <property fmtid="{D5CDD505-2E9C-101B-9397-08002B2CF9AE}" pid="8" name="Subject Areas">
    <vt:lpwstr/>
  </property>
  <property fmtid="{D5CDD505-2E9C-101B-9397-08002B2CF9AE}" pid="9" name="Order">
    <vt:r8>378800</vt:r8>
  </property>
  <property fmtid="{D5CDD505-2E9C-101B-9397-08002B2CF9AE}" pid="10" name="Document Type">
    <vt:lpwstr>5</vt:lpwstr>
  </property>
  <property fmtid="{D5CDD505-2E9C-101B-9397-08002B2CF9AE}" pid="11" name="TemplateUrl">
    <vt:lpwstr/>
  </property>
  <property fmtid="{D5CDD505-2E9C-101B-9397-08002B2CF9AE}" pid="12" name="xd_ProgID">
    <vt:lpwstr/>
  </property>
  <property fmtid="{D5CDD505-2E9C-101B-9397-08002B2CF9AE}" pid="13" name="ContentTypeId">
    <vt:lpwstr>0x01010060CCC58EB6DDD042AF64737FFB4292D8</vt:lpwstr>
  </property>
  <property fmtid="{D5CDD505-2E9C-101B-9397-08002B2CF9AE}" pid="14" name="_SourceUrl">
    <vt:lpwstr/>
  </property>
  <property fmtid="{D5CDD505-2E9C-101B-9397-08002B2CF9AE}" pid="15" name="_SharedFileIndex">
    <vt:lpwstr/>
  </property>
</Properties>
</file>