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Rebecca Simonson\Box Sync\Shared\02 Regulatory\CEC\IEPR\"/>
    </mc:Choice>
  </mc:AlternateContent>
  <bookViews>
    <workbookView xWindow="8535" yWindow="420" windowWidth="14280" windowHeight="10065" tabRatio="838" firstSheet="8" activeTab="25"/>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52511" concurrentCalc="0"/>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4" i="28" l="1"/>
  <c r="A4" i="29"/>
  <c r="A4" i="27"/>
  <c r="A4" i="26"/>
  <c r="B2" i="23"/>
  <c r="A2" i="22"/>
  <c r="A2" i="21"/>
  <c r="A2" i="20"/>
  <c r="F6" i="19"/>
  <c r="B2" i="18"/>
  <c r="B2" i="17"/>
  <c r="B2" i="15"/>
  <c r="B2" i="14"/>
  <c r="B2" i="13"/>
  <c r="H2" i="11"/>
  <c r="B2" i="12"/>
  <c r="B10" i="28"/>
  <c r="C10" i="28"/>
  <c r="D10" i="28"/>
  <c r="E10" i="28"/>
  <c r="F10" i="28"/>
  <c r="G10" i="28"/>
  <c r="H10" i="28"/>
  <c r="I10" i="28"/>
  <c r="J10" i="28"/>
  <c r="K10" i="28"/>
  <c r="N10" i="28"/>
  <c r="O10" i="28"/>
  <c r="B67" i="27"/>
  <c r="C67" i="27"/>
  <c r="C26" i="26"/>
  <c r="C35" i="26"/>
  <c r="C41" i="26"/>
  <c r="C49" i="26"/>
  <c r="C56" i="26"/>
  <c r="C63" i="26"/>
  <c r="C7" i="29"/>
  <c r="D67" i="27"/>
  <c r="E67" i="27"/>
  <c r="F67" i="27"/>
  <c r="G67" i="27"/>
  <c r="G26" i="26"/>
  <c r="G35" i="26"/>
  <c r="G41" i="26"/>
  <c r="G49" i="26"/>
  <c r="G56" i="26"/>
  <c r="G63" i="26"/>
  <c r="G7" i="29"/>
  <c r="H67" i="27"/>
  <c r="I67" i="27"/>
  <c r="J67" i="27"/>
  <c r="K67" i="27"/>
  <c r="K26" i="26"/>
  <c r="K35" i="26"/>
  <c r="K41" i="26"/>
  <c r="K49" i="26"/>
  <c r="K56" i="26"/>
  <c r="K63" i="26"/>
  <c r="K7" i="29"/>
  <c r="L67" i="27"/>
  <c r="M67" i="27"/>
  <c r="N67" i="27"/>
  <c r="O67" i="27"/>
  <c r="O26" i="26"/>
  <c r="O35" i="26"/>
  <c r="O41" i="26"/>
  <c r="O49" i="26"/>
  <c r="O56" i="26"/>
  <c r="O63" i="26"/>
  <c r="O7" i="29"/>
  <c r="B26" i="26"/>
  <c r="D26" i="26"/>
  <c r="D35" i="26"/>
  <c r="D41" i="26"/>
  <c r="D49" i="26"/>
  <c r="D56" i="26"/>
  <c r="D63" i="26"/>
  <c r="D7" i="29"/>
  <c r="E26" i="26"/>
  <c r="F26" i="26"/>
  <c r="H26" i="26"/>
  <c r="H35" i="26"/>
  <c r="H41" i="26"/>
  <c r="H49" i="26"/>
  <c r="H56" i="26"/>
  <c r="H63" i="26"/>
  <c r="H7" i="29"/>
  <c r="I26" i="26"/>
  <c r="J26" i="26"/>
  <c r="L26" i="26"/>
  <c r="L35" i="26"/>
  <c r="L41" i="26"/>
  <c r="L49" i="26"/>
  <c r="L56" i="26"/>
  <c r="L63" i="26"/>
  <c r="L7" i="29"/>
  <c r="M26" i="26"/>
  <c r="N26" i="26"/>
  <c r="B35" i="26"/>
  <c r="E35" i="26"/>
  <c r="F35" i="26"/>
  <c r="I35" i="26"/>
  <c r="J35" i="26"/>
  <c r="M35" i="26"/>
  <c r="N35" i="26"/>
  <c r="B41" i="26"/>
  <c r="E41" i="26"/>
  <c r="F41" i="26"/>
  <c r="I41" i="26"/>
  <c r="J41" i="26"/>
  <c r="M41" i="26"/>
  <c r="N41" i="26"/>
  <c r="B49" i="26"/>
  <c r="E49" i="26"/>
  <c r="F49" i="26"/>
  <c r="I49" i="26"/>
  <c r="J49" i="26"/>
  <c r="M49" i="26"/>
  <c r="N49" i="26"/>
  <c r="B56" i="26"/>
  <c r="E56" i="26"/>
  <c r="F56" i="26"/>
  <c r="I56" i="26"/>
  <c r="J56" i="26"/>
  <c r="M56" i="26"/>
  <c r="N56" i="26"/>
  <c r="B63" i="26"/>
  <c r="B7" i="29"/>
  <c r="E63" i="26"/>
  <c r="E7" i="29"/>
  <c r="F63" i="26"/>
  <c r="F7" i="29"/>
  <c r="I63" i="26"/>
  <c r="I7" i="29"/>
  <c r="J63" i="26"/>
  <c r="J7" i="29"/>
  <c r="M63" i="26"/>
  <c r="M7" i="29"/>
  <c r="N63" i="26"/>
  <c r="N7" i="29"/>
  <c r="B2" i="19"/>
  <c r="B7" i="19"/>
  <c r="C8" i="18"/>
  <c r="A2" i="16"/>
  <c r="B2" i="10"/>
  <c r="A2" i="9"/>
  <c r="B2" i="8"/>
  <c r="B2" i="7"/>
  <c r="M11" i="6"/>
  <c r="C11" i="7"/>
  <c r="K11" i="7"/>
  <c r="M15" i="6"/>
  <c r="C15" i="7"/>
  <c r="K15" i="7"/>
  <c r="M19" i="6"/>
  <c r="C19" i="7"/>
  <c r="K19" i="7"/>
  <c r="M23" i="6"/>
  <c r="C23" i="7"/>
  <c r="K23" i="7"/>
  <c r="M27" i="6"/>
  <c r="C27" i="7"/>
  <c r="K27" i="7"/>
  <c r="M31" i="6"/>
  <c r="C31" i="7"/>
  <c r="K31" i="7"/>
  <c r="M35" i="6"/>
  <c r="C35" i="7"/>
  <c r="K35" i="7"/>
  <c r="B2" i="6"/>
  <c r="M10" i="6"/>
  <c r="C10" i="7"/>
  <c r="K10" i="7"/>
  <c r="M12" i="6"/>
  <c r="C12" i="7"/>
  <c r="K12" i="7"/>
  <c r="M13" i="6"/>
  <c r="C13" i="7"/>
  <c r="K13" i="7"/>
  <c r="M14" i="6"/>
  <c r="C14" i="7"/>
  <c r="K14" i="7"/>
  <c r="M16" i="6"/>
  <c r="C16" i="7"/>
  <c r="K16" i="7"/>
  <c r="M17" i="6"/>
  <c r="C17" i="7"/>
  <c r="K17" i="7"/>
  <c r="M18" i="6"/>
  <c r="C18" i="7"/>
  <c r="K18" i="7"/>
  <c r="M20" i="6"/>
  <c r="C20" i="7"/>
  <c r="K20" i="7"/>
  <c r="M21" i="6"/>
  <c r="C21" i="7"/>
  <c r="K21" i="7"/>
  <c r="M22" i="6"/>
  <c r="C22" i="7"/>
  <c r="K22" i="7"/>
  <c r="M24" i="6"/>
  <c r="C24" i="7"/>
  <c r="K24" i="7"/>
  <c r="M25" i="6"/>
  <c r="C25" i="7"/>
  <c r="K25" i="7"/>
  <c r="M26" i="6"/>
  <c r="C26" i="7"/>
  <c r="K26" i="7"/>
  <c r="M28" i="6"/>
  <c r="C28" i="7"/>
  <c r="K28" i="7"/>
  <c r="M29" i="6"/>
  <c r="C29" i="7"/>
  <c r="K29" i="7"/>
  <c r="M30" i="6"/>
  <c r="C30" i="7"/>
  <c r="K30" i="7"/>
  <c r="M32" i="6"/>
  <c r="C32" i="7"/>
  <c r="K32" i="7"/>
  <c r="M33" i="6"/>
  <c r="C33" i="7"/>
  <c r="K33" i="7"/>
  <c r="M34" i="6"/>
  <c r="C34" i="7"/>
  <c r="K34" i="7"/>
  <c r="M36" i="6"/>
  <c r="C36" i="7"/>
  <c r="K36" i="7"/>
  <c r="M37" i="6"/>
  <c r="C37" i="7"/>
  <c r="K37" i="7"/>
  <c r="M38" i="6"/>
  <c r="C38" i="7"/>
  <c r="K38" i="7"/>
  <c r="H10" i="5"/>
  <c r="J10" i="5"/>
  <c r="M10" i="5"/>
  <c r="H11" i="5"/>
  <c r="J11" i="5"/>
  <c r="M11" i="5"/>
  <c r="H12" i="5"/>
  <c r="J12" i="5"/>
  <c r="M12" i="5"/>
  <c r="H13" i="5"/>
  <c r="J13" i="5"/>
  <c r="M13" i="5"/>
  <c r="H14" i="5"/>
  <c r="J14" i="5"/>
  <c r="M14" i="5"/>
  <c r="H15" i="5"/>
  <c r="J15" i="5"/>
  <c r="M15" i="5"/>
  <c r="H16" i="5"/>
  <c r="J16" i="5"/>
  <c r="M16" i="5"/>
  <c r="H17" i="5"/>
  <c r="J17" i="5"/>
  <c r="M17" i="5"/>
  <c r="H18" i="5"/>
  <c r="J18" i="5"/>
  <c r="M18" i="5"/>
  <c r="H19" i="5"/>
  <c r="J19" i="5"/>
  <c r="M19" i="5"/>
  <c r="H20" i="5"/>
  <c r="J20" i="5"/>
  <c r="M20" i="5"/>
  <c r="H21" i="5"/>
  <c r="J21" i="5"/>
  <c r="M21" i="5"/>
  <c r="H22" i="5"/>
  <c r="J22" i="5"/>
  <c r="M22" i="5"/>
  <c r="H23" i="5"/>
  <c r="J23" i="5"/>
  <c r="M23" i="5"/>
  <c r="H24" i="5"/>
  <c r="J24" i="5"/>
  <c r="M24" i="5"/>
  <c r="H25" i="5"/>
  <c r="J25" i="5"/>
  <c r="M25" i="5"/>
  <c r="H26" i="5"/>
  <c r="J26" i="5"/>
  <c r="M26" i="5"/>
  <c r="H27" i="5"/>
  <c r="J27" i="5"/>
  <c r="M27" i="5"/>
  <c r="H28" i="5"/>
  <c r="J28" i="5"/>
  <c r="M28" i="5"/>
  <c r="H29" i="5"/>
  <c r="J29" i="5"/>
  <c r="M29" i="5"/>
  <c r="H30" i="5"/>
  <c r="J30" i="5"/>
  <c r="M30" i="5"/>
  <c r="H31" i="5"/>
  <c r="J31" i="5"/>
  <c r="M31" i="5"/>
  <c r="H32" i="5"/>
  <c r="J32" i="5"/>
  <c r="M32" i="5"/>
  <c r="H33" i="5"/>
  <c r="J33" i="5"/>
  <c r="M33" i="5"/>
  <c r="H34" i="5"/>
  <c r="J34" i="5"/>
  <c r="M34" i="5"/>
  <c r="H35" i="5"/>
  <c r="J35" i="5"/>
  <c r="M35" i="5"/>
  <c r="H36" i="5"/>
  <c r="J36" i="5"/>
  <c r="M36" i="5"/>
  <c r="H37" i="5"/>
  <c r="J37" i="5"/>
  <c r="M37" i="5"/>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<sst xmlns="http://schemas.openxmlformats.org/spreadsheetml/2006/main" count="1103" uniqueCount="434">
  <si>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</si>
  <si>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</si>
  <si>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</si>
  <si>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</si>
  <si>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</si>
  <si>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</si>
  <si>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</si>
  <si>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</si>
  <si>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</si>
  <si>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</si>
  <si>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</si>
  <si>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</si>
  <si>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</si>
  <si>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</si>
  <si>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</si>
  <si>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</si>
  <si>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</si>
  <si>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</si>
  <si>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</si>
  <si>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</si>
  <si>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</si>
  <si>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</si>
  <si>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</si>
  <si>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</si>
  <si>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</si>
  <si>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</si>
  <si>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</si>
  <si>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</si>
  <si>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</si>
  <si>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</si>
  <si>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</si>
  <si>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</si>
  <si>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</si>
  <si>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</si>
  <si>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</si>
  <si>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</si>
  <si>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</si>
  <si>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</si>
  <si>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</si>
  <si>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</si>
  <si>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</si>
  <si>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</si>
  <si>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</si>
  <si>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</si>
  <si>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</si>
  <si>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</si>
  <si>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</si>
  <si>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</si>
  <si>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</si>
  <si>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</si>
  <si>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</si>
  <si>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</si>
  <si>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</si>
  <si>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</si>
  <si>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</si>
  <si>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</si>
  <si>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</si>
  <si>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</si>
  <si>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</si>
  <si>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</si>
  <si>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</si>
  <si>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</si>
  <si>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</si>
  <si>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</si>
  <si>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</si>
  <si>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</si>
  <si>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</si>
  <si>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</si>
  <si>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</si>
  <si>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</si>
  <si>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</si>
  <si>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</si>
  <si>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</si>
  <si>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</si>
  <si>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</si>
  <si>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</si>
  <si>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</si>
  <si>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</si>
  <si>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</si>
  <si>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</si>
  <si>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</si>
  <si>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</si>
  <si>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</si>
  <si>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</si>
  <si>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</si>
  <si>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</si>
  <si>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</si>
  <si>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</si>
  <si>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</si>
  <si>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</si>
  <si>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</si>
  <si>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</si>
  <si>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</si>
  <si>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</si>
  <si>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</si>
  <si>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</si>
  <si>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</si>
  <si>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</si>
  <si>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</si>
  <si>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</si>
  <si>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</si>
  <si>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</si>
  <si>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</si>
  <si>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</si>
  <si>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</si>
  <si>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</si>
  <si>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</si>
  <si>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</si>
  <si>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</si>
  <si>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</si>
  <si>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</si>
  <si>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</si>
  <si>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</si>
  <si>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</si>
  <si>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</si>
  <si>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</si>
  <si>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</si>
  <si>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</si>
  <si>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</si>
  <si>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</si>
  <si>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</si>
  <si>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</si>
  <si>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</si>
  <si>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</si>
  <si>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</si>
  <si>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</si>
  <si>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</si>
  <si>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</si>
  <si>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</si>
  <si>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</si>
  <si>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</si>
  <si>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</si>
  <si>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</si>
  <si>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</si>
  <si>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</si>
  <si>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</si>
  <si>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</si>
  <si>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</si>
  <si>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</si>
  <si>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</si>
  <si>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</si>
  <si>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</si>
  <si>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</si>
  <si>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</si>
  <si>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</si>
  <si>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</si>
  <si>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</si>
  <si>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</si>
  <si>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</si>
  <si>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</si>
  <si>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</si>
  <si>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</si>
  <si>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</si>
  <si>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</si>
  <si>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</si>
  <si>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</si>
  <si>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</si>
  <si>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</si>
  <si>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</si>
  <si>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</si>
  <si>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</si>
  <si>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</si>
  <si>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</si>
  <si>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</si>
  <si>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</si>
  <si>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</si>
  <si>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</si>
  <si>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</si>
  <si>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</si>
  <si>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</si>
  <si>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</si>
  <si>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</si>
  <si>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</si>
  <si>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</si>
  <si>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</si>
  <si>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</si>
  <si>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</si>
  <si>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</si>
  <si>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</si>
  <si>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</si>
  <si>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</si>
  <si>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</si>
  <si>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</si>
  <si>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</si>
  <si>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</si>
  <si>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</si>
  <si>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</si>
  <si>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</si>
  <si>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</si>
  <si>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</si>
  <si>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</si>
  <si>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</si>
  <si>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</si>
  <si>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</si>
  <si>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</si>
  <si>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</si>
  <si>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</si>
  <si>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</si>
  <si>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</si>
  <si>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</si>
  <si>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</si>
  <si>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</si>
  <si>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</si>
  <si>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</si>
  <si>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</si>
  <si>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</si>
  <si>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</si>
  <si>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</si>
  <si>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</si>
  <si>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</si>
  <si>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</si>
  <si>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</si>
  <si>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</si>
  <si>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</si>
  <si>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</si>
  <si>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</si>
  <si>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</si>
  <si>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</si>
  <si>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</si>
  <si>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</si>
  <si>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</si>
  <si>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</si>
  <si>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</si>
  <si>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</si>
  <si>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</si>
  <si>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</si>
  <si>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</si>
  <si>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</si>
  <si>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</si>
  <si>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</si>
  <si>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</si>
  <si>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</si>
  <si>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</si>
  <si>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</si>
  <si>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</si>
  <si>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</si>
  <si>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</si>
  <si>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</si>
  <si>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</si>
  <si>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</si>
  <si>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</si>
  <si>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</si>
  <si>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</si>
  <si>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</si>
  <si>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</si>
  <si>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</si>
  <si>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</si>
  <si>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</si>
  <si>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</si>
  <si>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</si>
  <si>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</si>
  <si>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</si>
  <si>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</si>
  <si>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</si>
  <si>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</si>
  <si>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</si>
  <si>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</si>
  <si>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</si>
  <si>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</si>
  <si>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</si>
  <si>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</si>
  <si>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</si>
  <si>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</si>
  <si>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</si>
  <si>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</si>
  <si>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</si>
  <si>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</si>
  <si>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</si>
  <si>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</si>
  <si>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</si>
  <si>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</si>
  <si>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</si>
  <si>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</si>
  <si>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</si>
  <si>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</si>
  <si>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</si>
  <si>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</si>
  <si>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</si>
  <si>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</si>
  <si>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</si>
  <si>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</si>
  <si>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</si>
  <si>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</si>
  <si>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</si>
  <si>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</si>
  <si>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</si>
  <si>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</si>
  <si>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</si>
  <si>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</si>
  <si>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</si>
  <si>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</si>
  <si>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</si>
  <si>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</si>
  <si>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</si>
  <si>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</si>
  <si>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</si>
  <si>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</si>
  <si>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</si>
  <si>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</si>
  <si>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</si>
  <si>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</si>
  <si>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</si>
  <si>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</si>
  <si>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</si>
  <si>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</si>
  <si>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</si>
  <si>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</si>
  <si>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</si>
  <si>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</si>
  <si>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</si>
  <si>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</si>
  <si>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</si>
  <si>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</si>
  <si>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</si>
  <si>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</si>
  <si>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</si>
  <si>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</si>
  <si>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</si>
  <si>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</si>
  <si>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</si>
  <si>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</si>
  <si>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</si>
  <si>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</si>
  <si>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</si>
  <si>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</si>
  <si>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</si>
  <si>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</si>
  <si>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</si>
  <si>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</si>
  <si>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</si>
  <si>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</si>
  <si>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</si>
  <si>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</si>
  <si>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</si>
  <si>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</si>
  <si>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</si>
  <si>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</si>
  <si>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</si>
  <si>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</si>
  <si>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</si>
  <si>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</si>
  <si>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</si>
  <si>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</si>
  <si>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</si>
  <si>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</si>
  <si>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</si>
  <si>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</si>
  <si>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</si>
  <si>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</si>
  <si>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</si>
  <si>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</si>
  <si>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</si>
  <si>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</si>
  <si>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</si>
  <si>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</si>
  <si>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</si>
  <si>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</si>
  <si>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</si>
  <si>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</si>
  <si>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</si>
  <si>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</si>
  <si>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</si>
  <si>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</si>
  <si>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</si>
  <si>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</si>
  <si>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</si>
  <si>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</si>
  <si>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</si>
  <si>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</si>
  <si>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</si>
  <si>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</si>
  <si>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</si>
  <si>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</si>
  <si>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</si>
  <si>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</si>
  <si>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</si>
  <si>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</si>
  <si>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</si>
  <si>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</si>
  <si>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</si>
  <si>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</si>
  <si>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</si>
  <si>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</si>
  <si>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</si>
  <si>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</si>
  <si>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</si>
  <si>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</si>
  <si>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</si>
  <si>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</si>
  <si>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</si>
  <si>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</si>
  <si>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</si>
  <si>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</si>
  <si>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</si>
  <si>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</si>
  <si>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</si>
  <si>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</si>
  <si>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</si>
  <si>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</si>
  <si>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</si>
  <si>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</si>
  <si>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</si>
  <si>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</si>
  <si>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</si>
  <si>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</si>
  <si>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</si>
  <si>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</si>
  <si>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</si>
  <si>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</si>
  <si>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</si>
  <si>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</si>
  <si>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</si>
  <si>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</si>
  <si>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</si>
  <si>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</si>
  <si>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</si>
  <si>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</si>
  <si>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</si>
  <si>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</si>
  <si>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</si>
  <si>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</si>
  <si>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</si>
  <si>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</si>
  <si>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</si>
  <si>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</si>
  <si>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</si>
  <si>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</si>
  <si>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</si>
  <si>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Distribution Service Provider: PG&amp;E</t>
  </si>
  <si>
    <t>Sonoma Clean Power</t>
  </si>
  <si>
    <t>Rebecca Simonson</t>
  </si>
  <si>
    <t>50 Santa Rosa Ave 5th Floor, Santa Rosa, CA 95404</t>
  </si>
  <si>
    <t>707-890-8487</t>
  </si>
  <si>
    <t>rsimonson@sonomacleanpower.org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</si>
</sst>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00%"/>
    <numFmt numFmtId="175" formatCode="_(* #,##0.0000_);_(* \(#,##0.0000\);_(* &quot;-&quot;??_);_(@_)"/>
  </numFmts>
  <fonts count="47"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name val="Arial"/>
      <family val="2"/>
    </font>
    <font>
      <sz val="9"/>
      <color theme="0" tint="-0.499984740745262"/>
      <name val="Arial"/>
      <family val="2"/>
    </font>
    <font>
      <sz val="8"/>
      <color theme="0" tint="-0.499984740745262"/>
      <name val="Arial"/>
      <family val="2"/>
    </font>
    <font>
      <u/>
      <sz val="8"/>
      <color theme="1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1">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9" fontId="43" fillId="0" borderId="0" applyFont="0" applyFill="0" applyBorder="0" applyAlignment="0" applyProtection="0"/>
    <xf numFmtId="0" fontId="46" fillId="0" borderId="0" applyNumberFormat="0" applyFill="0" applyBorder="0" applyAlignment="0" applyProtection="0"/>
  </cellStyleXfs>
  <cellXfs count="613">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175" fontId="0" fillId="0" borderId="0" xfId="0" applyNumberFormat="1" applyFill="1" applyBorder="1"/>
    <xf numFmtId="10" fontId="0" fillId="0" borderId="0" xfId="29" applyNumberFormat="1" applyFont="1" applyFill="1" applyBorder="1"/>
    <xf numFmtId="165" fontId="0" fillId="0" borderId="3" xfId="0" applyNumberFormat="1" applyFill="1" applyBorder="1"/>
    <xf numFmtId="43" fontId="0" fillId="0" borderId="3" xfId="0" applyNumberFormat="1" applyFill="1" applyBorder="1"/>
    <xf numFmtId="0" fontId="8" fillId="0" borderId="0" xfId="0" applyFont="1" applyFill="1" applyAlignment="1">
      <alignment horizontal="center"/>
    </xf>
    <xf numFmtId="0" fontId="44" fillId="0" borderId="0" xfId="0" applyFont="1" applyFill="1"/>
    <xf numFmtId="0" fontId="45" fillId="0" borderId="0" xfId="0" applyFont="1" applyFill="1"/>
    <xf numFmtId="0" fontId="45" fillId="0" borderId="79" xfId="0" applyFont="1" applyFill="1" applyBorder="1" applyAlignment="1" applyProtection="1">
      <alignment horizontal="center" wrapText="1"/>
      <protection locked="0"/>
    </xf>
    <xf numFmtId="165" fontId="45" fillId="0" borderId="0" xfId="0" applyNumberFormat="1" applyFont="1" applyFill="1"/>
    <xf numFmtId="174" fontId="45" fillId="0" borderId="0" xfId="29" applyNumberFormat="1" applyFont="1" applyFill="1"/>
    <xf numFmtId="10" fontId="45" fillId="0" borderId="0" xfId="29" applyNumberFormat="1" applyFont="1" applyFill="1"/>
    <xf numFmtId="174" fontId="0" fillId="0" borderId="0" xfId="0" applyNumberFormat="1" applyFill="1"/>
    <xf numFmtId="0" fontId="45" fillId="0" borderId="0" xfId="0" applyFont="1" applyFill="1" applyBorder="1" applyAlignment="1" applyProtection="1">
      <alignment horizontal="center" wrapText="1"/>
      <protection locked="0"/>
    </xf>
    <xf numFmtId="0" fontId="45" fillId="0" borderId="0" xfId="0" applyFont="1" applyFill="1" applyBorder="1"/>
    <xf numFmtId="174" fontId="45" fillId="0" borderId="0" xfId="29" applyNumberFormat="1" applyFont="1" applyFill="1" applyBorder="1"/>
    <xf numFmtId="10" fontId="45" fillId="0" borderId="0" xfId="29" applyNumberFormat="1" applyFont="1" applyFill="1" applyBorder="1"/>
    <xf numFmtId="15" fontId="46" fillId="0" borderId="30" xfId="30" applyNumberFormat="1" applyFill="1" applyBorder="1" applyAlignment="1">
      <alignment horizontal="center"/>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 fontId="3" fillId="0" borderId="29" xfId="18" applyNumberFormat="1" applyFont="1" applyBorder="1" applyAlignment="1">
      <alignment horizontal="center"/>
    </xf>
  </cellXfs>
  <cellStyles count="31">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0"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xfId="29"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twoCellAnchor editAs="oneCell">
    <xdr:from>
      <xdr:col>1</xdr:col>
      <xdr:colOff>0</xdr:colOff>
      <xdr:row>10</xdr:row>
      <xdr:rowOff>0</xdr:rowOff>
    </xdr:from>
    <xdr:to>
      <xdr:col>10</xdr:col>
      <xdr:colOff>66067</xdr:colOff>
      <xdr:row>46</xdr:row>
      <xdr:rowOff>94595</xdr:rowOff>
    </xdr:to>
    <xdr:pic>
      <xdr:nvPicPr>
        <xdr:cNvPr id="3" name="Picture 2"/>
        <xdr:cNvPicPr>
          <a:picLocks noChangeAspect="1"/>
        </xdr:cNvPicPr>
      </xdr:nvPicPr>
      <xdr:blipFill>
        <a:blip xmlns:r="http://schemas.openxmlformats.org/officeDocument/2006/relationships" r:embed="rId1"/>
        <a:stretch>
          <a:fillRect/>
        </a:stretch>
      </xdr:blipFill>
      <xdr:spPr>
        <a:xfrm>
          <a:off x="533400" y="1485900"/>
          <a:ext cx="4866667" cy="5238095"/>
        </a:xfrm>
        <a:prstGeom prst="rect">
          <a:avLst/>
        </a:prstGeom>
      </xdr:spPr>
    </xdr:pic>
    <xdr:clientData/>
  </xdr:twoCellAnchor>
  <xdr:twoCellAnchor editAs="oneCell">
    <xdr:from>
      <xdr:col>0</xdr:col>
      <xdr:colOff>0</xdr:colOff>
      <xdr:row>46</xdr:row>
      <xdr:rowOff>47625</xdr:rowOff>
    </xdr:from>
    <xdr:to>
      <xdr:col>11</xdr:col>
      <xdr:colOff>208790</xdr:colOff>
      <xdr:row>100</xdr:row>
      <xdr:rowOff>56184</xdr:rowOff>
    </xdr:to>
    <xdr:pic>
      <xdr:nvPicPr>
        <xdr:cNvPr id="4" name="Picture 3"/>
        <xdr:cNvPicPr>
          <a:picLocks noChangeAspect="1"/>
        </xdr:cNvPicPr>
      </xdr:nvPicPr>
      <xdr:blipFill>
        <a:blip xmlns:r="http://schemas.openxmlformats.org/officeDocument/2006/relationships" r:embed="rId2"/>
        <a:stretch>
          <a:fillRect/>
        </a:stretch>
      </xdr:blipFill>
      <xdr:spPr>
        <a:xfrm>
          <a:off x="0" y="6677025"/>
          <a:ext cx="6076190" cy="7723809"/>
        </a:xfrm>
        <a:prstGeom prst="rect">
          <a:avLst/>
        </a:prstGeom>
      </xdr:spPr>
    </xdr:pic>
    <xdr:clientData/>
  </xdr:twoCellAnchor>
  <xdr:twoCellAnchor editAs="oneCell">
    <xdr:from>
      <xdr:col>0</xdr:col>
      <xdr:colOff>0</xdr:colOff>
      <xdr:row>101</xdr:row>
      <xdr:rowOff>0</xdr:rowOff>
    </xdr:from>
    <xdr:to>
      <xdr:col>10</xdr:col>
      <xdr:colOff>85048</xdr:colOff>
      <xdr:row>152</xdr:row>
      <xdr:rowOff>18137</xdr:rowOff>
    </xdr:to>
    <xdr:pic>
      <xdr:nvPicPr>
        <xdr:cNvPr id="5" name="Picture 4"/>
        <xdr:cNvPicPr>
          <a:picLocks noChangeAspect="1"/>
        </xdr:cNvPicPr>
      </xdr:nvPicPr>
      <xdr:blipFill>
        <a:blip xmlns:r="http://schemas.openxmlformats.org/officeDocument/2006/relationships" r:embed="rId3"/>
        <a:stretch>
          <a:fillRect/>
        </a:stretch>
      </xdr:blipFill>
      <xdr:spPr>
        <a:xfrm>
          <a:off x="0" y="14487525"/>
          <a:ext cx="5419048" cy="73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rsimonson@sonomacleanpower.org"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A15" sqref="A15:B15"/>
    </sheetView>
  </sheetViews>
  <sheetFormatPr defaultColWidth="8.6640625" defaultRowHeight="11.25" x14ac:dyDescent="0.2"/>
  <cols>
    <col min="1" max="1" width="56.1640625" bestFit="1" customWidth="1"/>
    <col min="2" max="2" width="63.6640625" customWidth="1"/>
  </cols>
  <sheetData>
    <row r="1" spans="1:2" s="319" customFormat="1" ht="20.25" x14ac:dyDescent="0.3">
      <c r="A1" s="506" t="s">
        <v>75</v>
      </c>
      <c r="B1" s="507"/>
    </row>
    <row r="2" spans="1:2" ht="18" x14ac:dyDescent="0.2">
      <c r="A2" s="508"/>
      <c r="B2" s="509"/>
    </row>
    <row r="3" spans="1:2" ht="18" x14ac:dyDescent="0.2">
      <c r="A3" s="508" t="s">
        <v>74</v>
      </c>
      <c r="B3" s="509"/>
    </row>
    <row r="4" spans="1:2" ht="18" x14ac:dyDescent="0.2">
      <c r="A4" s="508" t="s">
        <v>376</v>
      </c>
      <c r="B4" s="513"/>
    </row>
    <row r="5" spans="1:2" ht="18" x14ac:dyDescent="0.2">
      <c r="A5" s="514" t="s">
        <v>375</v>
      </c>
      <c r="B5" s="515"/>
    </row>
    <row r="6" spans="1:2" ht="18" x14ac:dyDescent="0.2">
      <c r="A6" s="58"/>
      <c r="B6" s="59"/>
    </row>
    <row r="7" spans="1:2" ht="232.5" customHeight="1" x14ac:dyDescent="0.2">
      <c r="A7" s="512" t="s">
        <v>410</v>
      </c>
      <c r="B7" s="509"/>
    </row>
    <row r="8" spans="1:2" ht="18.75" customHeight="1" x14ac:dyDescent="0.2">
      <c r="A8" s="413"/>
      <c r="B8" s="414"/>
    </row>
    <row r="9" spans="1:2" ht="15.75" x14ac:dyDescent="0.2">
      <c r="A9" s="440" t="s">
        <v>404</v>
      </c>
      <c r="B9" s="414"/>
    </row>
    <row r="10" spans="1:2" ht="252" customHeight="1" x14ac:dyDescent="0.2">
      <c r="A10" s="512" t="s">
        <v>425</v>
      </c>
      <c r="B10" s="509"/>
    </row>
    <row r="11" spans="1:2" ht="16.5" customHeight="1" x14ac:dyDescent="0.2">
      <c r="A11" s="413"/>
      <c r="B11" s="414"/>
    </row>
    <row r="12" spans="1:2" ht="17.25" customHeight="1" x14ac:dyDescent="0.2">
      <c r="A12" s="517" t="s">
        <v>402</v>
      </c>
      <c r="B12" s="518"/>
    </row>
    <row r="13" spans="1:2" ht="33" customHeight="1" x14ac:dyDescent="0.2">
      <c r="A13" s="512" t="s">
        <v>403</v>
      </c>
      <c r="B13" s="509"/>
    </row>
    <row r="14" spans="1:2" ht="15" x14ac:dyDescent="0.2">
      <c r="A14" s="516"/>
      <c r="B14" s="509"/>
    </row>
    <row r="15" spans="1:2" ht="152.25" customHeight="1" x14ac:dyDescent="0.2">
      <c r="A15" s="512" t="s">
        <v>426</v>
      </c>
      <c r="B15" s="509"/>
    </row>
    <row r="16" spans="1:2" ht="17.25" customHeight="1" x14ac:dyDescent="0.2">
      <c r="A16" s="413"/>
      <c r="B16" s="414"/>
    </row>
    <row r="17" spans="1:2" ht="15.75" x14ac:dyDescent="0.2">
      <c r="A17" s="440" t="s">
        <v>405</v>
      </c>
      <c r="B17" s="60"/>
    </row>
    <row r="18" spans="1:2" ht="84" customHeight="1" x14ac:dyDescent="0.2">
      <c r="A18" s="510" t="s">
        <v>406</v>
      </c>
      <c r="B18" s="511"/>
    </row>
    <row r="19" spans="1:2" ht="15.75" customHeight="1" x14ac:dyDescent="0.2">
      <c r="A19" s="415"/>
      <c r="B19" s="416"/>
    </row>
    <row r="20" spans="1:2" ht="24.75" customHeight="1" x14ac:dyDescent="0.2">
      <c r="A20" s="360" t="s">
        <v>318</v>
      </c>
      <c r="B20" s="60"/>
    </row>
    <row r="21" spans="1:2" s="377" customFormat="1" ht="23.25" customHeight="1" x14ac:dyDescent="0.2">
      <c r="A21" s="443" t="s">
        <v>411</v>
      </c>
      <c r="B21" s="445">
        <v>42779</v>
      </c>
    </row>
    <row r="22" spans="1:2" s="23" customFormat="1" ht="23.25" customHeight="1" x14ac:dyDescent="0.2">
      <c r="A22" s="443" t="s">
        <v>412</v>
      </c>
      <c r="B22" s="445">
        <v>42842</v>
      </c>
    </row>
    <row r="23" spans="1:2" s="23" customFormat="1" ht="20.25" customHeight="1" x14ac:dyDescent="0.2">
      <c r="A23" s="443" t="s">
        <v>413</v>
      </c>
      <c r="B23" s="445">
        <v>42891</v>
      </c>
    </row>
    <row r="24" spans="1:2" s="23" customFormat="1" ht="20.25" customHeight="1" x14ac:dyDescent="0.2">
      <c r="A24" s="263"/>
      <c r="B24" s="441"/>
    </row>
    <row r="25" spans="1:2" ht="33.75" customHeight="1" thickBot="1" x14ac:dyDescent="0.25">
      <c r="A25" s="504" t="s">
        <v>427</v>
      </c>
      <c r="B25" s="50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30" t="s">
        <v>286</v>
      </c>
      <c r="C1" s="530"/>
      <c r="D1" s="530"/>
      <c r="E1" s="530"/>
      <c r="F1" s="530"/>
      <c r="G1" s="530"/>
      <c r="H1" s="530"/>
      <c r="I1" s="530"/>
    </row>
    <row r="2" spans="1:9" s="10" customFormat="1" ht="12.75" x14ac:dyDescent="0.2">
      <c r="B2" s="531" t="str">
        <f>CoName</f>
        <v>Sonoma Clean Power</v>
      </c>
      <c r="C2" s="531"/>
      <c r="D2" s="531"/>
      <c r="E2" s="531"/>
      <c r="F2" s="531"/>
      <c r="G2" s="531"/>
      <c r="H2" s="531"/>
      <c r="I2" s="531"/>
    </row>
    <row r="3" spans="1:9" s="10" customFormat="1" ht="15.75" x14ac:dyDescent="0.25">
      <c r="B3" s="45"/>
      <c r="C3" s="13"/>
      <c r="D3" s="13"/>
      <c r="E3" s="13"/>
      <c r="F3" s="13"/>
      <c r="G3" s="13"/>
      <c r="H3" s="13"/>
      <c r="I3" s="13"/>
    </row>
    <row r="4" spans="1:9" s="37" customFormat="1" ht="15.75" customHeight="1" x14ac:dyDescent="0.2">
      <c r="B4" s="531" t="s">
        <v>84</v>
      </c>
      <c r="C4" s="531"/>
      <c r="D4" s="531"/>
      <c r="E4" s="531"/>
      <c r="F4" s="531"/>
      <c r="G4" s="531"/>
      <c r="H4" s="531"/>
      <c r="I4" s="531"/>
    </row>
    <row r="5" spans="1:9" s="10" customFormat="1" ht="12.75" x14ac:dyDescent="0.2">
      <c r="A5"/>
      <c r="B5" s="543" t="s">
        <v>16</v>
      </c>
      <c r="C5" s="543"/>
      <c r="D5" s="543"/>
      <c r="E5" s="543"/>
      <c r="F5" s="543"/>
      <c r="G5" s="543"/>
      <c r="H5" s="543"/>
      <c r="I5" s="543"/>
    </row>
    <row r="6" spans="1:9" ht="12.75" x14ac:dyDescent="0.2">
      <c r="B6" s="23" t="s">
        <v>378</v>
      </c>
      <c r="C6" s="25"/>
      <c r="D6" s="25"/>
      <c r="E6" s="25"/>
      <c r="F6" s="25"/>
      <c r="G6" s="25"/>
      <c r="H6" s="25"/>
      <c r="I6" s="25"/>
    </row>
    <row r="7" spans="1:9" ht="12.75" x14ac:dyDescent="0.2">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22">
        <v>1</v>
      </c>
      <c r="D9" s="3"/>
      <c r="E9" s="3"/>
      <c r="F9" s="3"/>
      <c r="G9" s="3"/>
      <c r="H9" s="3"/>
      <c r="I9" s="3"/>
    </row>
    <row r="10" spans="1:9" x14ac:dyDescent="0.2">
      <c r="B10" s="55">
        <v>42005</v>
      </c>
      <c r="C10" s="422">
        <v>2</v>
      </c>
      <c r="D10" s="3"/>
      <c r="E10" s="3"/>
      <c r="F10" s="3"/>
      <c r="G10" s="3"/>
      <c r="H10" s="3"/>
      <c r="I10" s="3"/>
    </row>
    <row r="11" spans="1:9" x14ac:dyDescent="0.2">
      <c r="B11" s="55">
        <v>42005</v>
      </c>
      <c r="C11" s="422">
        <v>3</v>
      </c>
      <c r="D11" s="3"/>
      <c r="E11" s="3"/>
      <c r="F11" s="3"/>
      <c r="G11" s="3"/>
      <c r="H11" s="3"/>
      <c r="I11" s="3"/>
    </row>
    <row r="12" spans="1:9" x14ac:dyDescent="0.2">
      <c r="B12" s="55">
        <v>42005</v>
      </c>
      <c r="C12" s="422">
        <v>4</v>
      </c>
      <c r="D12" s="3"/>
      <c r="E12" s="3"/>
      <c r="F12" s="3"/>
      <c r="G12" s="3"/>
      <c r="H12" s="3"/>
      <c r="I12" s="3"/>
    </row>
    <row r="13" spans="1:9" ht="11.25" customHeight="1" x14ac:dyDescent="0.2">
      <c r="B13" s="55">
        <v>42005</v>
      </c>
      <c r="C13" s="422">
        <v>5</v>
      </c>
      <c r="D13" s="3"/>
      <c r="E13" s="3"/>
      <c r="F13" s="3"/>
      <c r="G13" s="3"/>
      <c r="H13" s="3"/>
      <c r="I13" s="3"/>
    </row>
    <row r="14" spans="1:9" x14ac:dyDescent="0.2">
      <c r="B14" s="55">
        <v>42005</v>
      </c>
      <c r="C14" s="422">
        <v>6</v>
      </c>
      <c r="D14" s="3"/>
      <c r="E14" s="3"/>
      <c r="F14" s="3"/>
      <c r="G14" s="3"/>
      <c r="H14" s="3"/>
      <c r="I14" s="3"/>
    </row>
    <row r="15" spans="1:9" x14ac:dyDescent="0.2">
      <c r="B15" s="55">
        <v>42005</v>
      </c>
      <c r="C15" s="422">
        <v>7</v>
      </c>
      <c r="D15" s="3"/>
      <c r="E15" s="3"/>
      <c r="F15" s="3"/>
      <c r="G15" s="3"/>
      <c r="H15" s="3"/>
      <c r="I15" s="3"/>
    </row>
    <row r="16" spans="1:9" x14ac:dyDescent="0.2">
      <c r="B16" s="55">
        <v>42005</v>
      </c>
      <c r="C16" s="422">
        <v>8</v>
      </c>
      <c r="D16" s="3"/>
      <c r="E16" s="3"/>
      <c r="F16" s="3"/>
      <c r="G16" s="3"/>
      <c r="H16" s="3"/>
      <c r="I16" s="3"/>
    </row>
    <row r="17" spans="2:9" x14ac:dyDescent="0.2">
      <c r="B17" s="55">
        <v>42005</v>
      </c>
      <c r="C17" s="422">
        <v>9</v>
      </c>
      <c r="D17" s="3"/>
      <c r="E17" s="3"/>
      <c r="F17" s="3"/>
      <c r="G17" s="3"/>
      <c r="H17" s="3"/>
      <c r="I17" s="3"/>
    </row>
    <row r="18" spans="2:9" x14ac:dyDescent="0.2">
      <c r="B18" s="55">
        <v>42005</v>
      </c>
      <c r="C18" s="422">
        <v>10</v>
      </c>
      <c r="D18" s="3"/>
      <c r="E18" s="3"/>
      <c r="F18" s="3"/>
      <c r="G18" s="3"/>
      <c r="H18" s="3"/>
      <c r="I18" s="3"/>
    </row>
    <row r="19" spans="2:9" x14ac:dyDescent="0.2">
      <c r="B19" s="55">
        <v>42005</v>
      </c>
      <c r="C19" s="422">
        <v>11</v>
      </c>
      <c r="D19" s="3"/>
      <c r="E19" s="3"/>
      <c r="F19" s="3"/>
      <c r="G19" s="3"/>
      <c r="H19" s="3"/>
      <c r="I19" s="3"/>
    </row>
    <row r="20" spans="2:9" ht="11.25" customHeight="1" x14ac:dyDescent="0.2">
      <c r="B20" s="55">
        <v>42005</v>
      </c>
      <c r="C20" s="422">
        <v>12</v>
      </c>
      <c r="D20" s="3"/>
      <c r="E20" s="3"/>
      <c r="F20" s="3"/>
      <c r="G20" s="3"/>
      <c r="H20" s="3"/>
      <c r="I20" s="3"/>
    </row>
    <row r="21" spans="2:9" x14ac:dyDescent="0.2">
      <c r="B21" s="55">
        <v>42005</v>
      </c>
      <c r="C21" s="422">
        <v>13</v>
      </c>
      <c r="D21" s="3"/>
      <c r="E21" s="3"/>
      <c r="F21" s="3"/>
      <c r="G21" s="3"/>
      <c r="H21" s="3"/>
      <c r="I21" s="3"/>
    </row>
    <row r="22" spans="2:9" x14ac:dyDescent="0.2">
      <c r="B22" s="55">
        <v>42005</v>
      </c>
      <c r="C22" s="422">
        <v>14</v>
      </c>
      <c r="D22" s="3"/>
      <c r="E22" s="3"/>
      <c r="F22" s="3"/>
      <c r="G22" s="3"/>
      <c r="H22" s="3"/>
      <c r="I22" s="3"/>
    </row>
    <row r="23" spans="2:9" x14ac:dyDescent="0.2">
      <c r="B23" s="55">
        <v>42005</v>
      </c>
      <c r="C23" s="422">
        <v>15</v>
      </c>
      <c r="D23" s="3"/>
      <c r="E23" s="3"/>
      <c r="F23" s="3"/>
      <c r="G23" s="3"/>
      <c r="H23" s="3"/>
      <c r="I23" s="3"/>
    </row>
    <row r="24" spans="2:9" x14ac:dyDescent="0.2">
      <c r="B24" s="55">
        <v>42005</v>
      </c>
      <c r="C24" s="422">
        <v>16</v>
      </c>
      <c r="D24" s="3"/>
      <c r="E24" s="3"/>
      <c r="F24" s="3"/>
      <c r="G24" s="3"/>
      <c r="H24" s="3"/>
      <c r="I24" s="3"/>
    </row>
    <row r="25" spans="2:9" x14ac:dyDescent="0.2">
      <c r="B25" s="55">
        <v>42005</v>
      </c>
      <c r="C25" s="422">
        <v>17</v>
      </c>
      <c r="D25" s="3"/>
      <c r="E25" s="3"/>
      <c r="F25" s="3"/>
      <c r="G25" s="3"/>
      <c r="H25" s="3"/>
      <c r="I25" s="3"/>
    </row>
    <row r="26" spans="2:9" x14ac:dyDescent="0.2">
      <c r="B26" s="55">
        <v>42005</v>
      </c>
      <c r="C26" s="422">
        <v>18</v>
      </c>
      <c r="D26" s="3"/>
      <c r="E26" s="3"/>
      <c r="F26" s="3"/>
      <c r="G26" s="3"/>
      <c r="H26" s="3"/>
      <c r="I26" s="3"/>
    </row>
    <row r="27" spans="2:9" ht="11.25" customHeight="1" x14ac:dyDescent="0.2">
      <c r="B27" s="55">
        <v>42005</v>
      </c>
      <c r="C27" s="422">
        <v>19</v>
      </c>
      <c r="D27" s="3"/>
      <c r="E27" s="3"/>
      <c r="F27" s="3"/>
      <c r="G27" s="3"/>
      <c r="H27" s="3"/>
      <c r="I27" s="3"/>
    </row>
    <row r="28" spans="2:9" x14ac:dyDescent="0.2">
      <c r="B28" s="55">
        <v>42005</v>
      </c>
      <c r="C28" s="422">
        <v>20</v>
      </c>
      <c r="D28" s="3"/>
      <c r="E28" s="3"/>
      <c r="F28" s="3"/>
      <c r="G28" s="3"/>
      <c r="H28" s="3"/>
      <c r="I28" s="3"/>
    </row>
    <row r="29" spans="2:9" x14ac:dyDescent="0.2">
      <c r="B29" s="55">
        <v>42005</v>
      </c>
      <c r="C29" s="422">
        <v>21</v>
      </c>
      <c r="D29" s="3"/>
      <c r="E29" s="3"/>
      <c r="F29" s="3"/>
      <c r="G29" s="3"/>
      <c r="H29" s="3"/>
      <c r="I29" s="3"/>
    </row>
    <row r="30" spans="2:9" x14ac:dyDescent="0.2">
      <c r="B30" s="55">
        <v>42005</v>
      </c>
      <c r="C30" s="422">
        <v>22</v>
      </c>
      <c r="D30" s="3"/>
      <c r="E30" s="3"/>
      <c r="F30" s="3"/>
      <c r="G30" s="3"/>
      <c r="H30" s="3"/>
      <c r="I30" s="3"/>
    </row>
    <row r="31" spans="2:9" x14ac:dyDescent="0.2">
      <c r="B31" s="55">
        <v>42005</v>
      </c>
      <c r="C31" s="422">
        <v>23</v>
      </c>
      <c r="D31" s="3"/>
      <c r="E31" s="3"/>
      <c r="F31" s="3"/>
      <c r="G31" s="3"/>
      <c r="H31" s="3"/>
      <c r="I31" s="3"/>
    </row>
    <row r="32" spans="2:9" x14ac:dyDescent="0.2">
      <c r="B32" s="55">
        <v>42005</v>
      </c>
      <c r="C32" s="422">
        <v>24</v>
      </c>
      <c r="D32" s="3"/>
      <c r="E32" s="3"/>
      <c r="F32" s="3"/>
      <c r="G32" s="3"/>
      <c r="H32" s="3"/>
      <c r="I32" s="3"/>
    </row>
    <row r="33" spans="2:9" x14ac:dyDescent="0.2">
      <c r="B33" s="55">
        <v>42006</v>
      </c>
      <c r="C33" s="422">
        <v>1</v>
      </c>
      <c r="D33" s="3"/>
      <c r="E33" s="3"/>
      <c r="F33" s="3"/>
      <c r="G33" s="3"/>
      <c r="H33" s="3"/>
      <c r="I33" s="3"/>
    </row>
    <row r="34" spans="2:9" x14ac:dyDescent="0.2">
      <c r="B34" s="55">
        <v>42006</v>
      </c>
      <c r="C34" s="422">
        <v>2</v>
      </c>
      <c r="D34" s="3"/>
      <c r="E34" s="3"/>
      <c r="F34" s="3"/>
      <c r="G34" s="3"/>
      <c r="H34" s="3"/>
      <c r="I34" s="3"/>
    </row>
    <row r="35" spans="2:9" x14ac:dyDescent="0.2">
      <c r="B35" s="55">
        <v>42006</v>
      </c>
      <c r="C35" s="422">
        <v>3</v>
      </c>
      <c r="D35" s="3"/>
      <c r="E35" s="3"/>
      <c r="F35" s="3"/>
      <c r="G35" s="3"/>
      <c r="H35" s="3"/>
      <c r="I35" s="3"/>
    </row>
    <row r="36" spans="2:9" x14ac:dyDescent="0.2">
      <c r="B36" s="55">
        <v>42006</v>
      </c>
      <c r="C36" s="422">
        <v>4</v>
      </c>
      <c r="D36" s="3"/>
      <c r="E36" s="3"/>
      <c r="F36" s="3"/>
      <c r="G36" s="3"/>
      <c r="H36" s="3"/>
      <c r="I36" s="3"/>
    </row>
    <row r="37" spans="2:9" x14ac:dyDescent="0.2">
      <c r="B37" s="55">
        <v>42006</v>
      </c>
      <c r="C37" s="422">
        <v>5</v>
      </c>
      <c r="D37" s="3"/>
      <c r="E37" s="3"/>
      <c r="F37" s="3"/>
      <c r="G37" s="3"/>
      <c r="H37" s="3"/>
      <c r="I37" s="3"/>
    </row>
    <row r="38" spans="2:9" x14ac:dyDescent="0.2">
      <c r="B38" s="55">
        <v>42006</v>
      </c>
      <c r="C38" s="422">
        <v>6</v>
      </c>
      <c r="D38" s="3"/>
      <c r="E38" s="3"/>
      <c r="F38" s="3"/>
      <c r="G38" s="3"/>
      <c r="H38" s="3"/>
      <c r="I38" s="3"/>
    </row>
    <row r="39" spans="2:9" x14ac:dyDescent="0.2">
      <c r="B39" s="55">
        <v>42006</v>
      </c>
      <c r="C39" s="422">
        <v>7</v>
      </c>
      <c r="D39" s="3"/>
      <c r="E39" s="3"/>
      <c r="F39" s="3"/>
      <c r="G39" s="3"/>
      <c r="H39" s="3"/>
      <c r="I39" s="3"/>
    </row>
    <row r="40" spans="2:9" x14ac:dyDescent="0.2">
      <c r="B40" s="55">
        <v>42006</v>
      </c>
      <c r="C40" s="422">
        <v>8</v>
      </c>
      <c r="D40" s="3"/>
      <c r="E40" s="3"/>
      <c r="F40" s="3"/>
      <c r="G40" s="3"/>
      <c r="H40" s="3"/>
      <c r="I40" s="3"/>
    </row>
    <row r="41" spans="2:9" x14ac:dyDescent="0.2">
      <c r="B41" s="55">
        <v>42006</v>
      </c>
      <c r="C41" s="422">
        <v>9</v>
      </c>
      <c r="D41" s="3"/>
      <c r="E41" s="3"/>
      <c r="F41" s="3"/>
      <c r="G41" s="3"/>
      <c r="H41" s="3"/>
      <c r="I41" s="3"/>
    </row>
    <row r="42" spans="2:9" x14ac:dyDescent="0.2">
      <c r="B42" s="55">
        <v>42006</v>
      </c>
      <c r="C42" s="422">
        <v>10</v>
      </c>
      <c r="D42" s="3"/>
      <c r="E42" s="3"/>
      <c r="F42" s="3"/>
      <c r="G42" s="3"/>
      <c r="H42" s="3"/>
      <c r="I42" s="3"/>
    </row>
    <row r="43" spans="2:9" x14ac:dyDescent="0.2">
      <c r="B43" s="55">
        <v>42006</v>
      </c>
      <c r="C43" s="422">
        <v>11</v>
      </c>
      <c r="D43" s="3"/>
      <c r="E43" s="3"/>
      <c r="F43" s="3"/>
      <c r="G43" s="3"/>
      <c r="H43" s="3"/>
      <c r="I43" s="3"/>
    </row>
    <row r="44" spans="2:9" x14ac:dyDescent="0.2">
      <c r="B44" s="55">
        <v>42006</v>
      </c>
      <c r="C44" s="422">
        <v>12</v>
      </c>
      <c r="D44" s="3"/>
      <c r="E44" s="3"/>
      <c r="F44" s="3"/>
      <c r="G44" s="3"/>
      <c r="H44" s="3"/>
      <c r="I44" s="3"/>
    </row>
    <row r="45" spans="2:9" x14ac:dyDescent="0.2">
      <c r="B45" s="55">
        <v>42006</v>
      </c>
      <c r="C45" s="422">
        <v>13</v>
      </c>
      <c r="D45" s="3"/>
      <c r="E45" s="3"/>
      <c r="F45" s="3"/>
      <c r="G45" s="3"/>
      <c r="H45" s="3"/>
      <c r="I45" s="3"/>
    </row>
    <row r="46" spans="2:9" x14ac:dyDescent="0.2">
      <c r="B46" s="55">
        <v>42006</v>
      </c>
      <c r="C46" s="422">
        <v>14</v>
      </c>
      <c r="D46" s="3"/>
      <c r="E46" s="3"/>
      <c r="F46" s="3"/>
      <c r="G46" s="3"/>
      <c r="H46" s="3"/>
      <c r="I46" s="3"/>
    </row>
    <row r="47" spans="2:9" x14ac:dyDescent="0.2">
      <c r="B47" s="55">
        <v>42006</v>
      </c>
      <c r="C47" s="422">
        <v>15</v>
      </c>
      <c r="D47" s="3"/>
      <c r="E47" s="3"/>
      <c r="F47" s="3"/>
      <c r="G47" s="3"/>
      <c r="H47" s="3"/>
      <c r="I47" s="3"/>
    </row>
    <row r="48" spans="2:9" x14ac:dyDescent="0.2">
      <c r="B48" s="55">
        <v>42006</v>
      </c>
      <c r="C48" s="422">
        <v>16</v>
      </c>
      <c r="D48" s="3"/>
      <c r="E48" s="3"/>
      <c r="F48" s="3"/>
      <c r="G48" s="3"/>
      <c r="H48" s="3"/>
      <c r="I48" s="3"/>
    </row>
    <row r="49" spans="2:9" x14ac:dyDescent="0.2">
      <c r="B49" s="55">
        <v>42006</v>
      </c>
      <c r="C49" s="422">
        <v>17</v>
      </c>
      <c r="D49" s="3"/>
      <c r="E49" s="3"/>
      <c r="F49" s="3"/>
      <c r="G49" s="3"/>
      <c r="H49" s="3"/>
      <c r="I49" s="3"/>
    </row>
    <row r="50" spans="2:9" x14ac:dyDescent="0.2">
      <c r="B50" s="55">
        <v>42006</v>
      </c>
      <c r="C50" s="422">
        <v>18</v>
      </c>
      <c r="D50" s="3"/>
      <c r="E50" s="3"/>
      <c r="F50" s="3"/>
      <c r="G50" s="3"/>
      <c r="H50" s="3"/>
      <c r="I50" s="3"/>
    </row>
    <row r="51" spans="2:9" x14ac:dyDescent="0.2">
      <c r="B51" s="55">
        <v>42006</v>
      </c>
      <c r="C51" s="422">
        <v>19</v>
      </c>
      <c r="D51" s="3"/>
      <c r="E51" s="3"/>
      <c r="F51" s="3"/>
      <c r="G51" s="3"/>
      <c r="H51" s="3"/>
      <c r="I51" s="3"/>
    </row>
    <row r="52" spans="2:9" x14ac:dyDescent="0.2">
      <c r="B52" s="55">
        <v>42006</v>
      </c>
      <c r="C52" s="422">
        <v>20</v>
      </c>
      <c r="D52" s="3"/>
      <c r="E52" s="3"/>
      <c r="F52" s="3"/>
      <c r="G52" s="3"/>
      <c r="H52" s="3"/>
      <c r="I52" s="3"/>
    </row>
    <row r="53" spans="2:9" x14ac:dyDescent="0.2">
      <c r="B53" s="55">
        <v>42006</v>
      </c>
      <c r="C53" s="422">
        <v>21</v>
      </c>
      <c r="D53" s="3"/>
      <c r="E53" s="3"/>
      <c r="F53" s="3"/>
      <c r="G53" s="3"/>
      <c r="H53" s="3"/>
      <c r="I53" s="3"/>
    </row>
    <row r="54" spans="2:9" x14ac:dyDescent="0.2">
      <c r="B54" s="55">
        <v>42006</v>
      </c>
      <c r="C54" s="422">
        <v>22</v>
      </c>
      <c r="D54" s="3"/>
      <c r="E54" s="3"/>
      <c r="F54" s="3"/>
      <c r="G54" s="3"/>
      <c r="H54" s="3"/>
      <c r="I54" s="3"/>
    </row>
    <row r="55" spans="2:9" x14ac:dyDescent="0.2">
      <c r="B55" s="55">
        <v>42006</v>
      </c>
      <c r="C55" s="422">
        <v>23</v>
      </c>
      <c r="D55" s="3"/>
      <c r="E55" s="3"/>
      <c r="F55" s="3"/>
      <c r="G55" s="3"/>
      <c r="H55" s="3"/>
      <c r="I55" s="3"/>
    </row>
    <row r="56" spans="2:9" x14ac:dyDescent="0.2">
      <c r="B56" s="55">
        <v>42006</v>
      </c>
      <c r="C56" s="422">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61" t="s">
        <v>355</v>
      </c>
      <c r="C1" s="561"/>
      <c r="D1" s="561"/>
      <c r="E1" s="561"/>
      <c r="F1" s="561"/>
      <c r="G1" s="561"/>
      <c r="H1" s="561"/>
      <c r="I1" s="561"/>
      <c r="J1" s="561"/>
      <c r="K1" s="561"/>
      <c r="L1" s="561"/>
      <c r="M1" s="561"/>
    </row>
    <row r="2" spans="2:13" x14ac:dyDescent="0.2">
      <c r="H2" s="426" t="str">
        <f>'FormsList&amp;FilerInfo'!B2</f>
        <v>Sonoma Clean Power</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61" t="s">
        <v>373</v>
      </c>
      <c r="C1" s="561"/>
      <c r="D1" s="561"/>
      <c r="E1" s="561"/>
      <c r="F1" s="561"/>
      <c r="G1" s="561"/>
      <c r="H1" s="561"/>
      <c r="I1" s="561"/>
      <c r="J1" s="561"/>
      <c r="K1" s="561"/>
      <c r="L1" s="561"/>
      <c r="M1" s="561"/>
    </row>
    <row r="2" spans="2:13" x14ac:dyDescent="0.2">
      <c r="B2" s="562" t="str">
        <f>'FormsList&amp;FilerInfo'!B2</f>
        <v>Sonoma Clean Power</v>
      </c>
      <c r="C2" s="563"/>
      <c r="D2" s="563"/>
      <c r="E2" s="563"/>
      <c r="F2" s="563"/>
      <c r="G2" s="563"/>
      <c r="H2" s="563"/>
      <c r="I2" s="563"/>
      <c r="J2" s="563"/>
      <c r="K2" s="563"/>
      <c r="L2" s="563"/>
      <c r="M2" s="563"/>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24" t="s">
        <v>51</v>
      </c>
      <c r="C1" s="524"/>
      <c r="D1" s="524"/>
      <c r="E1" s="524"/>
      <c r="F1" s="524"/>
      <c r="G1" s="524"/>
      <c r="H1" s="524"/>
    </row>
    <row r="2" spans="2:8" ht="12.75" x14ac:dyDescent="0.2">
      <c r="B2" s="568" t="str">
        <f>'FormsList&amp;FilerInfo'!B2</f>
        <v>Sonoma Clean Power</v>
      </c>
      <c r="C2" s="569"/>
      <c r="D2" s="569"/>
      <c r="E2" s="569"/>
      <c r="F2" s="569"/>
      <c r="G2" s="569"/>
      <c r="H2" s="569"/>
    </row>
    <row r="3" spans="2:8" ht="12.75" x14ac:dyDescent="0.2">
      <c r="B3" s="322"/>
      <c r="C3" s="322"/>
      <c r="D3" s="322"/>
      <c r="E3" s="322"/>
      <c r="F3" s="322"/>
      <c r="G3" s="322"/>
      <c r="H3" s="322"/>
    </row>
    <row r="4" spans="2:8" ht="12.75" x14ac:dyDescent="0.2">
      <c r="B4" s="569" t="s">
        <v>295</v>
      </c>
      <c r="C4" s="569"/>
      <c r="D4" s="569"/>
      <c r="E4" s="569"/>
      <c r="F4" s="569"/>
      <c r="G4" s="569"/>
      <c r="H4" s="569"/>
    </row>
    <row r="5" spans="2:8" ht="15.75" x14ac:dyDescent="0.25">
      <c r="B5" s="570" t="s">
        <v>303</v>
      </c>
      <c r="C5" s="570"/>
      <c r="D5" s="570"/>
      <c r="E5" s="570"/>
      <c r="F5" s="570"/>
      <c r="G5" s="570"/>
      <c r="H5" s="570"/>
    </row>
    <row r="6" spans="2:8" ht="12.75" x14ac:dyDescent="0.2">
      <c r="B6" s="569" t="s">
        <v>24</v>
      </c>
      <c r="C6" s="571"/>
      <c r="D6" s="571"/>
      <c r="E6" s="571"/>
      <c r="F6" s="571"/>
      <c r="G6" s="571"/>
      <c r="H6" s="571"/>
    </row>
    <row r="10" spans="2:8" x14ac:dyDescent="0.2">
      <c r="B10" s="392"/>
      <c r="C10" s="567" t="s">
        <v>304</v>
      </c>
      <c r="D10" s="567"/>
      <c r="E10" s="567"/>
      <c r="F10" s="567"/>
      <c r="G10" s="567"/>
      <c r="H10" s="567"/>
    </row>
    <row r="11" spans="2:8"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64" t="s">
        <v>310</v>
      </c>
      <c r="D31" s="565"/>
      <c r="E31" s="565"/>
      <c r="F31" s="565"/>
      <c r="G31" s="565"/>
      <c r="H31" s="566"/>
      <c r="J31" s="392"/>
      <c r="K31" s="564" t="s">
        <v>310</v>
      </c>
      <c r="L31" s="565"/>
      <c r="M31" s="565"/>
      <c r="N31" s="565"/>
      <c r="O31" s="565"/>
      <c r="P31" s="566"/>
      <c r="R31" s="392"/>
      <c r="S31" s="564" t="s">
        <v>310</v>
      </c>
      <c r="T31" s="565"/>
      <c r="U31" s="565"/>
      <c r="V31" s="565"/>
      <c r="W31" s="565"/>
      <c r="X31" s="566"/>
    </row>
    <row r="32" spans="2:24"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67" t="s">
        <v>311</v>
      </c>
      <c r="D52" s="567"/>
      <c r="E52" s="567"/>
      <c r="F52" s="567"/>
      <c r="G52" s="567"/>
      <c r="H52" s="567"/>
      <c r="J52" s="392"/>
      <c r="K52" s="567" t="s">
        <v>311</v>
      </c>
      <c r="L52" s="567"/>
      <c r="M52" s="567"/>
      <c r="N52" s="567"/>
      <c r="O52" s="567"/>
      <c r="P52" s="567"/>
      <c r="R52" s="392"/>
      <c r="S52" s="567" t="s">
        <v>311</v>
      </c>
      <c r="T52" s="567"/>
      <c r="U52" s="567"/>
      <c r="V52" s="567"/>
      <c r="W52" s="567"/>
      <c r="X52" s="567"/>
    </row>
    <row r="53" spans="2:24"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24" t="s">
        <v>52</v>
      </c>
      <c r="C1" s="524"/>
      <c r="D1" s="524"/>
      <c r="E1" s="524"/>
      <c r="F1" s="524"/>
      <c r="G1" s="524"/>
      <c r="H1" s="524"/>
    </row>
    <row r="2" spans="2:8" ht="12.75" x14ac:dyDescent="0.2">
      <c r="B2" s="568" t="str">
        <f>'FormsList&amp;FilerInfo'!B2</f>
        <v>Sonoma Clean Power</v>
      </c>
      <c r="C2" s="569"/>
      <c r="D2" s="569"/>
      <c r="E2" s="569"/>
      <c r="F2" s="569"/>
      <c r="G2" s="569"/>
      <c r="H2" s="569"/>
    </row>
    <row r="3" spans="2:8" ht="12.75" x14ac:dyDescent="0.2">
      <c r="B3" s="322"/>
      <c r="C3" s="322"/>
      <c r="D3" s="322"/>
      <c r="E3" s="322"/>
      <c r="F3" s="322"/>
      <c r="G3" s="322"/>
      <c r="H3" s="322"/>
    </row>
    <row r="4" spans="2:8" ht="12.75" x14ac:dyDescent="0.2">
      <c r="B4" s="569" t="s">
        <v>295</v>
      </c>
      <c r="C4" s="569"/>
      <c r="D4" s="569"/>
      <c r="E4" s="569"/>
      <c r="F4" s="569"/>
      <c r="G4" s="569"/>
      <c r="H4" s="569"/>
    </row>
    <row r="5" spans="2:8" ht="15.75" x14ac:dyDescent="0.25">
      <c r="B5" s="570" t="s">
        <v>303</v>
      </c>
      <c r="C5" s="570"/>
      <c r="D5" s="570"/>
      <c r="E5" s="570"/>
      <c r="F5" s="570"/>
      <c r="G5" s="570"/>
      <c r="H5" s="570"/>
    </row>
    <row r="6" spans="2:8" ht="12.75" x14ac:dyDescent="0.2">
      <c r="B6" s="569" t="s">
        <v>26</v>
      </c>
      <c r="C6" s="571"/>
      <c r="D6" s="571"/>
      <c r="E6" s="571"/>
      <c r="F6" s="571"/>
      <c r="G6" s="571"/>
      <c r="H6" s="571"/>
    </row>
    <row r="10" spans="2:8" x14ac:dyDescent="0.2">
      <c r="B10" s="392"/>
      <c r="C10" s="564" t="s">
        <v>304</v>
      </c>
      <c r="D10" s="565"/>
      <c r="E10" s="565"/>
      <c r="F10" s="565"/>
      <c r="G10" s="565"/>
      <c r="H10" s="566"/>
    </row>
    <row r="11" spans="2:8"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64" t="s">
        <v>310</v>
      </c>
      <c r="D31" s="565"/>
      <c r="E31" s="565"/>
      <c r="F31" s="565"/>
      <c r="G31" s="565"/>
      <c r="H31" s="566"/>
      <c r="J31" s="392"/>
      <c r="K31" s="564" t="s">
        <v>310</v>
      </c>
      <c r="L31" s="565"/>
      <c r="M31" s="565"/>
      <c r="N31" s="565"/>
      <c r="O31" s="565"/>
      <c r="P31" s="566"/>
      <c r="R31" s="392"/>
      <c r="S31" s="564" t="s">
        <v>310</v>
      </c>
      <c r="T31" s="565"/>
      <c r="U31" s="565"/>
      <c r="V31" s="565"/>
      <c r="W31" s="565"/>
      <c r="X31" s="566"/>
    </row>
    <row r="32" spans="2:24"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64" t="s">
        <v>311</v>
      </c>
      <c r="D52" s="565"/>
      <c r="E52" s="565"/>
      <c r="F52" s="565"/>
      <c r="G52" s="565"/>
      <c r="H52" s="566"/>
      <c r="J52" s="392"/>
      <c r="K52" s="564" t="s">
        <v>311</v>
      </c>
      <c r="L52" s="565"/>
      <c r="M52" s="565"/>
      <c r="N52" s="565"/>
      <c r="O52" s="565"/>
      <c r="P52" s="566"/>
      <c r="R52" s="392"/>
      <c r="S52" s="564" t="s">
        <v>311</v>
      </c>
      <c r="T52" s="565"/>
      <c r="U52" s="565"/>
      <c r="V52" s="565"/>
      <c r="W52" s="565"/>
      <c r="X52" s="566"/>
    </row>
    <row r="53" spans="2:24"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24" t="s">
        <v>292</v>
      </c>
      <c r="C1" s="524"/>
      <c r="D1" s="524"/>
      <c r="E1" s="524"/>
      <c r="F1" s="524"/>
      <c r="G1" s="524"/>
      <c r="H1" s="524"/>
    </row>
    <row r="2" spans="2:8" ht="12.75" x14ac:dyDescent="0.2">
      <c r="B2" s="568" t="str">
        <f>'FormsList&amp;FilerInfo'!B2</f>
        <v>Sonoma Clean Power</v>
      </c>
      <c r="C2" s="569"/>
      <c r="D2" s="569"/>
      <c r="E2" s="569"/>
      <c r="F2" s="569"/>
      <c r="G2" s="569"/>
      <c r="H2" s="569"/>
    </row>
    <row r="3" spans="2:8" ht="12.75" x14ac:dyDescent="0.2">
      <c r="B3" s="322"/>
      <c r="C3" s="322"/>
      <c r="D3" s="322"/>
      <c r="E3" s="322"/>
      <c r="F3" s="322"/>
      <c r="G3" s="322"/>
      <c r="H3" s="322"/>
    </row>
    <row r="4" spans="2:8" ht="12.75" x14ac:dyDescent="0.2">
      <c r="B4" s="569" t="s">
        <v>295</v>
      </c>
      <c r="C4" s="569"/>
      <c r="D4" s="569"/>
      <c r="E4" s="569"/>
      <c r="F4" s="569"/>
      <c r="G4" s="569"/>
      <c r="H4" s="569"/>
    </row>
    <row r="5" spans="2:8" ht="15.75" x14ac:dyDescent="0.25">
      <c r="B5" s="570" t="s">
        <v>303</v>
      </c>
      <c r="C5" s="570"/>
      <c r="D5" s="570"/>
      <c r="E5" s="570"/>
      <c r="F5" s="570"/>
      <c r="G5" s="570"/>
      <c r="H5" s="570"/>
    </row>
    <row r="6" spans="2:8" ht="12.75" x14ac:dyDescent="0.2">
      <c r="B6" s="569" t="s">
        <v>368</v>
      </c>
      <c r="C6" s="571"/>
      <c r="D6" s="571"/>
      <c r="E6" s="571"/>
      <c r="F6" s="571"/>
      <c r="G6" s="571"/>
      <c r="H6" s="571"/>
    </row>
    <row r="10" spans="2:8" x14ac:dyDescent="0.2">
      <c r="B10" s="392"/>
      <c r="C10" s="564" t="s">
        <v>304</v>
      </c>
      <c r="D10" s="565"/>
      <c r="E10" s="565"/>
      <c r="F10" s="565"/>
      <c r="G10" s="565"/>
      <c r="H10" s="566"/>
    </row>
    <row r="11" spans="2:8"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64" t="s">
        <v>310</v>
      </c>
      <c r="D31" s="565"/>
      <c r="E31" s="565"/>
      <c r="F31" s="565"/>
      <c r="G31" s="565"/>
      <c r="H31" s="566"/>
      <c r="J31" s="392"/>
      <c r="K31" s="564" t="s">
        <v>310</v>
      </c>
      <c r="L31" s="565"/>
      <c r="M31" s="565"/>
      <c r="N31" s="565"/>
      <c r="O31" s="565"/>
      <c r="P31" s="566"/>
      <c r="R31" s="392"/>
      <c r="S31" s="564" t="s">
        <v>310</v>
      </c>
      <c r="T31" s="565"/>
      <c r="U31" s="565"/>
      <c r="V31" s="565"/>
      <c r="W31" s="565"/>
      <c r="X31" s="566"/>
    </row>
    <row r="32" spans="2:24"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64" t="s">
        <v>311</v>
      </c>
      <c r="D52" s="565"/>
      <c r="E52" s="565"/>
      <c r="F52" s="565"/>
      <c r="G52" s="565"/>
      <c r="H52" s="566"/>
      <c r="J52" s="392"/>
      <c r="K52" s="564" t="s">
        <v>311</v>
      </c>
      <c r="L52" s="565"/>
      <c r="M52" s="565"/>
      <c r="N52" s="565"/>
      <c r="O52" s="565"/>
      <c r="P52" s="566"/>
      <c r="R52" s="392"/>
      <c r="S52" s="564" t="s">
        <v>311</v>
      </c>
      <c r="T52" s="565"/>
      <c r="U52" s="565"/>
      <c r="V52" s="565"/>
      <c r="W52" s="565"/>
      <c r="X52" s="566"/>
    </row>
    <row r="53" spans="2:24"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O8" sqref="O8"/>
    </sheetView>
  </sheetViews>
  <sheetFormatPr defaultRowHeight="11.25" x14ac:dyDescent="0.2"/>
  <cols>
    <col min="4" max="13" width="13.5" customWidth="1"/>
  </cols>
  <sheetData>
    <row r="1" spans="1:13" ht="15.75" x14ac:dyDescent="0.25">
      <c r="A1" s="561" t="s">
        <v>357</v>
      </c>
      <c r="B1" s="561"/>
      <c r="C1" s="561"/>
      <c r="D1" s="561"/>
      <c r="E1" s="561"/>
      <c r="F1" s="561"/>
      <c r="G1" s="561"/>
      <c r="H1" s="561"/>
      <c r="I1" s="561"/>
      <c r="J1" s="561"/>
      <c r="K1" s="561"/>
      <c r="L1" s="561"/>
      <c r="M1" s="561"/>
    </row>
    <row r="2" spans="1:13" ht="12.75" x14ac:dyDescent="0.2">
      <c r="A2" s="572" t="str">
        <f>'FormsList&amp;FilerInfo'!B2</f>
        <v>Sonoma Clean Power</v>
      </c>
      <c r="B2" s="573"/>
      <c r="C2" s="573"/>
      <c r="D2" s="573"/>
      <c r="E2" s="573"/>
      <c r="F2" s="573"/>
      <c r="G2" s="573"/>
      <c r="H2" s="573"/>
      <c r="I2" s="573"/>
      <c r="J2" s="573"/>
      <c r="K2" s="573"/>
      <c r="L2" s="573"/>
      <c r="M2" s="573"/>
    </row>
    <row r="4" spans="1:13" ht="12.75" x14ac:dyDescent="0.2">
      <c r="A4" s="384" t="s">
        <v>346</v>
      </c>
      <c r="B4" s="385"/>
      <c r="C4" s="385"/>
      <c r="D4" s="385"/>
      <c r="E4" s="385"/>
      <c r="F4" s="385"/>
      <c r="G4" s="385"/>
      <c r="H4" s="385"/>
      <c r="I4" s="385"/>
      <c r="J4" s="385"/>
      <c r="K4" s="385"/>
      <c r="L4" s="385"/>
      <c r="M4" s="386"/>
    </row>
    <row r="5" spans="1:13" x14ac:dyDescent="0.2">
      <c r="A5" s="17"/>
      <c r="B5" s="17"/>
      <c r="C5" s="17"/>
      <c r="D5" s="574" t="s">
        <v>18</v>
      </c>
      <c r="E5" s="575"/>
      <c r="F5" s="574" t="s">
        <v>19</v>
      </c>
      <c r="G5" s="575"/>
      <c r="H5" s="574" t="s">
        <v>17</v>
      </c>
      <c r="I5" s="575"/>
      <c r="J5" s="574" t="s">
        <v>25</v>
      </c>
      <c r="K5" s="575"/>
      <c r="L5" s="574" t="s">
        <v>347</v>
      </c>
      <c r="M5" s="575"/>
    </row>
    <row r="6" spans="1:13" ht="22.5" x14ac:dyDescent="0.2">
      <c r="A6" s="3" t="s">
        <v>348</v>
      </c>
      <c r="B6" s="3" t="s">
        <v>349</v>
      </c>
      <c r="C6" s="3" t="s">
        <v>350</v>
      </c>
      <c r="D6" s="400" t="s">
        <v>370</v>
      </c>
      <c r="E6" s="400" t="s">
        <v>369</v>
      </c>
      <c r="F6" s="400" t="s">
        <v>370</v>
      </c>
      <c r="G6" s="400" t="s">
        <v>369</v>
      </c>
      <c r="H6" s="400" t="s">
        <v>370</v>
      </c>
      <c r="I6" s="400" t="s">
        <v>369</v>
      </c>
      <c r="J6" s="400" t="s">
        <v>370</v>
      </c>
      <c r="K6" s="400" t="s">
        <v>369</v>
      </c>
      <c r="L6" s="400" t="s">
        <v>370</v>
      </c>
      <c r="M6" s="400" t="s">
        <v>369</v>
      </c>
    </row>
    <row r="7" spans="1:13" x14ac:dyDescent="0.2">
      <c r="A7" s="405"/>
      <c r="B7" s="405">
        <v>2013</v>
      </c>
      <c r="C7" s="405">
        <v>1</v>
      </c>
      <c r="D7" s="405"/>
      <c r="E7" s="405"/>
      <c r="F7" s="405"/>
      <c r="G7" s="405"/>
      <c r="H7" s="405"/>
      <c r="I7" s="405"/>
      <c r="J7" s="405"/>
      <c r="K7" s="405"/>
      <c r="L7" s="405"/>
      <c r="M7" s="405"/>
    </row>
    <row r="8" spans="1:13" x14ac:dyDescent="0.2">
      <c r="A8" s="405"/>
      <c r="B8" s="405">
        <v>2013</v>
      </c>
      <c r="C8" s="405">
        <v>2</v>
      </c>
      <c r="D8" s="405"/>
      <c r="E8" s="405"/>
      <c r="F8" s="405"/>
      <c r="G8" s="405"/>
      <c r="H8" s="405"/>
      <c r="I8" s="405"/>
      <c r="J8" s="405"/>
      <c r="K8" s="405"/>
      <c r="L8" s="405"/>
      <c r="M8" s="405"/>
    </row>
    <row r="9" spans="1:13" x14ac:dyDescent="0.2">
      <c r="A9" s="405"/>
      <c r="B9" s="405">
        <v>2013</v>
      </c>
      <c r="C9" s="405">
        <v>3</v>
      </c>
      <c r="D9" s="405"/>
      <c r="E9" s="405"/>
      <c r="F9" s="405"/>
      <c r="G9" s="405"/>
      <c r="H9" s="405"/>
      <c r="I9" s="405"/>
      <c r="J9" s="405"/>
      <c r="K9" s="405"/>
      <c r="L9" s="405"/>
      <c r="M9" s="405"/>
    </row>
    <row r="10" spans="1:13" x14ac:dyDescent="0.2">
      <c r="A10" s="405"/>
      <c r="B10" s="405">
        <v>2013</v>
      </c>
      <c r="C10" s="405">
        <v>4</v>
      </c>
      <c r="D10" s="405"/>
      <c r="E10" s="405"/>
      <c r="F10" s="405"/>
      <c r="G10" s="405"/>
      <c r="H10" s="405"/>
      <c r="I10" s="405"/>
      <c r="J10" s="405"/>
      <c r="K10" s="405"/>
      <c r="L10" s="405"/>
      <c r="M10" s="405"/>
    </row>
    <row r="11" spans="1:13" x14ac:dyDescent="0.2">
      <c r="A11" s="405"/>
      <c r="B11" s="405">
        <v>2013</v>
      </c>
      <c r="C11" s="405">
        <v>5</v>
      </c>
      <c r="D11" s="405"/>
      <c r="E11" s="405"/>
      <c r="F11" s="405"/>
      <c r="G11" s="405"/>
      <c r="H11" s="405"/>
      <c r="I11" s="405"/>
      <c r="J11" s="405"/>
      <c r="K11" s="405"/>
      <c r="L11" s="405"/>
      <c r="M11" s="405"/>
    </row>
    <row r="12" spans="1:13" x14ac:dyDescent="0.2">
      <c r="A12" s="405"/>
      <c r="B12" s="405">
        <v>2013</v>
      </c>
      <c r="C12" s="405">
        <v>6</v>
      </c>
      <c r="D12" s="405"/>
      <c r="E12" s="405"/>
      <c r="F12" s="405"/>
      <c r="G12" s="405"/>
      <c r="H12" s="405"/>
      <c r="I12" s="405"/>
      <c r="J12" s="405"/>
      <c r="K12" s="405"/>
      <c r="L12" s="405"/>
      <c r="M12" s="405"/>
    </row>
    <row r="13" spans="1:13" x14ac:dyDescent="0.2">
      <c r="A13" s="405"/>
      <c r="B13" s="405">
        <v>2013</v>
      </c>
      <c r="C13" s="405">
        <v>7</v>
      </c>
      <c r="D13" s="405"/>
      <c r="E13" s="405"/>
      <c r="F13" s="405"/>
      <c r="G13" s="405"/>
      <c r="H13" s="405"/>
      <c r="I13" s="405"/>
      <c r="J13" s="405"/>
      <c r="K13" s="405"/>
      <c r="L13" s="405"/>
      <c r="M13" s="405"/>
    </row>
    <row r="14" spans="1:13" x14ac:dyDescent="0.2">
      <c r="A14" s="405"/>
      <c r="B14" s="405">
        <v>2013</v>
      </c>
      <c r="C14" s="405">
        <v>8</v>
      </c>
      <c r="D14" s="405"/>
      <c r="E14" s="405"/>
      <c r="F14" s="405"/>
      <c r="G14" s="405"/>
      <c r="H14" s="405"/>
      <c r="I14" s="405"/>
      <c r="J14" s="405"/>
      <c r="K14" s="405"/>
      <c r="L14" s="405"/>
      <c r="M14" s="405"/>
    </row>
    <row r="15" spans="1:13" x14ac:dyDescent="0.2">
      <c r="A15" s="405"/>
      <c r="B15" s="405">
        <v>2013</v>
      </c>
      <c r="C15" s="405">
        <v>9</v>
      </c>
      <c r="D15" s="405"/>
      <c r="E15" s="405"/>
      <c r="F15" s="405"/>
      <c r="G15" s="405"/>
      <c r="H15" s="405"/>
      <c r="I15" s="405"/>
      <c r="J15" s="405"/>
      <c r="K15" s="405"/>
      <c r="L15" s="405"/>
      <c r="M15" s="405"/>
    </row>
    <row r="16" spans="1:13" x14ac:dyDescent="0.2">
      <c r="A16" s="405"/>
      <c r="B16" s="405">
        <v>2013</v>
      </c>
      <c r="C16" s="405">
        <v>10</v>
      </c>
      <c r="D16" s="405"/>
      <c r="E16" s="405"/>
      <c r="F16" s="405"/>
      <c r="G16" s="405"/>
      <c r="H16" s="405"/>
      <c r="I16" s="405"/>
      <c r="J16" s="405"/>
      <c r="K16" s="405"/>
      <c r="L16" s="405"/>
      <c r="M16" s="405"/>
    </row>
    <row r="17" spans="1:13" x14ac:dyDescent="0.2">
      <c r="A17" s="405"/>
      <c r="B17" s="405">
        <v>2013</v>
      </c>
      <c r="C17" s="405">
        <v>11</v>
      </c>
      <c r="D17" s="405"/>
      <c r="E17" s="405"/>
      <c r="F17" s="405"/>
      <c r="G17" s="405"/>
      <c r="H17" s="405"/>
      <c r="I17" s="405"/>
      <c r="J17" s="405"/>
      <c r="K17" s="405"/>
      <c r="L17" s="405"/>
      <c r="M17" s="405"/>
    </row>
    <row r="18" spans="1:13" x14ac:dyDescent="0.2">
      <c r="A18" s="405"/>
      <c r="B18" s="405">
        <v>2013</v>
      </c>
      <c r="C18" s="405">
        <v>12</v>
      </c>
      <c r="D18" s="405"/>
      <c r="E18" s="405"/>
      <c r="F18" s="405"/>
      <c r="G18" s="405"/>
      <c r="H18" s="405"/>
      <c r="I18" s="405"/>
      <c r="J18" s="405"/>
      <c r="K18" s="405"/>
      <c r="L18" s="405"/>
      <c r="M18" s="405"/>
    </row>
    <row r="19" spans="1:13" x14ac:dyDescent="0.2">
      <c r="A19" s="405"/>
      <c r="B19" s="405">
        <v>2014</v>
      </c>
      <c r="C19" s="405">
        <v>1</v>
      </c>
      <c r="D19" s="405"/>
      <c r="E19" s="405"/>
      <c r="F19" s="405"/>
      <c r="G19" s="405"/>
      <c r="H19" s="405"/>
      <c r="I19" s="405"/>
      <c r="J19" s="405"/>
      <c r="K19" s="405"/>
      <c r="L19" s="405"/>
      <c r="M19" s="405"/>
    </row>
    <row r="20" spans="1:13" x14ac:dyDescent="0.2">
      <c r="A20" s="405"/>
      <c r="B20" s="405">
        <v>2014</v>
      </c>
      <c r="C20" s="405">
        <v>2</v>
      </c>
      <c r="D20" s="405"/>
      <c r="E20" s="405"/>
      <c r="F20" s="405"/>
      <c r="G20" s="405"/>
      <c r="H20" s="405"/>
      <c r="I20" s="405"/>
      <c r="J20" s="405"/>
      <c r="K20" s="405"/>
      <c r="L20" s="405"/>
      <c r="M20" s="405"/>
    </row>
    <row r="21" spans="1:13" x14ac:dyDescent="0.2">
      <c r="A21" s="405"/>
      <c r="B21" s="405">
        <v>2014</v>
      </c>
      <c r="C21" s="405">
        <v>3</v>
      </c>
      <c r="D21" s="405"/>
      <c r="E21" s="405"/>
      <c r="F21" s="405"/>
      <c r="G21" s="405"/>
      <c r="H21" s="405"/>
      <c r="I21" s="405"/>
      <c r="J21" s="405"/>
      <c r="K21" s="405"/>
      <c r="L21" s="405"/>
      <c r="M21" s="405"/>
    </row>
    <row r="22" spans="1:13" x14ac:dyDescent="0.2">
      <c r="A22" s="405"/>
      <c r="B22" s="405">
        <v>2014</v>
      </c>
      <c r="C22" s="405">
        <v>4</v>
      </c>
      <c r="D22" s="405"/>
      <c r="E22" s="405"/>
      <c r="F22" s="405"/>
      <c r="G22" s="405"/>
      <c r="H22" s="405"/>
      <c r="I22" s="405"/>
      <c r="J22" s="405"/>
      <c r="K22" s="405"/>
      <c r="L22" s="405"/>
      <c r="M22" s="405"/>
    </row>
    <row r="23" spans="1:13" x14ac:dyDescent="0.2">
      <c r="A23" s="405"/>
      <c r="B23" s="405">
        <v>2014</v>
      </c>
      <c r="C23" s="405">
        <v>5</v>
      </c>
      <c r="D23" s="405"/>
      <c r="E23" s="405"/>
      <c r="F23" s="405"/>
      <c r="G23" s="405"/>
      <c r="H23" s="405"/>
      <c r="I23" s="405"/>
      <c r="J23" s="405"/>
      <c r="K23" s="405"/>
      <c r="L23" s="405"/>
      <c r="M23" s="405"/>
    </row>
    <row r="24" spans="1:13" x14ac:dyDescent="0.2">
      <c r="A24" s="405"/>
      <c r="B24" s="405">
        <v>2014</v>
      </c>
      <c r="C24" s="405">
        <v>6</v>
      </c>
      <c r="D24" s="405"/>
      <c r="E24" s="405"/>
      <c r="F24" s="405"/>
      <c r="G24" s="405"/>
      <c r="H24" s="405"/>
      <c r="I24" s="405"/>
      <c r="J24" s="405"/>
      <c r="K24" s="405"/>
      <c r="L24" s="405"/>
      <c r="M24" s="405"/>
    </row>
    <row r="25" spans="1:13" x14ac:dyDescent="0.2">
      <c r="A25" s="405"/>
      <c r="B25" s="405">
        <v>2014</v>
      </c>
      <c r="C25" s="405">
        <v>7</v>
      </c>
      <c r="D25" s="405"/>
      <c r="E25" s="405"/>
      <c r="F25" s="405"/>
      <c r="G25" s="405"/>
      <c r="H25" s="405"/>
      <c r="I25" s="405"/>
      <c r="J25" s="405"/>
      <c r="K25" s="405"/>
      <c r="L25" s="405"/>
      <c r="M25" s="405"/>
    </row>
    <row r="26" spans="1:13" x14ac:dyDescent="0.2">
      <c r="A26" s="405"/>
      <c r="B26" s="405">
        <v>2014</v>
      </c>
      <c r="C26" s="405">
        <v>8</v>
      </c>
      <c r="D26" s="405"/>
      <c r="E26" s="405"/>
      <c r="F26" s="405"/>
      <c r="G26" s="405"/>
      <c r="H26" s="405"/>
      <c r="I26" s="405"/>
      <c r="J26" s="405"/>
      <c r="K26" s="405"/>
      <c r="L26" s="405"/>
      <c r="M26" s="405"/>
    </row>
    <row r="27" spans="1:13" x14ac:dyDescent="0.2">
      <c r="A27" s="405"/>
      <c r="B27" s="405">
        <v>2014</v>
      </c>
      <c r="C27" s="405">
        <v>9</v>
      </c>
      <c r="D27" s="405"/>
      <c r="E27" s="405"/>
      <c r="F27" s="405"/>
      <c r="G27" s="405"/>
      <c r="H27" s="405"/>
      <c r="I27" s="405"/>
      <c r="J27" s="405"/>
      <c r="K27" s="405"/>
      <c r="L27" s="405"/>
      <c r="M27" s="405"/>
    </row>
    <row r="28" spans="1:13" x14ac:dyDescent="0.2">
      <c r="A28" s="405"/>
      <c r="B28" s="405">
        <v>2014</v>
      </c>
      <c r="C28" s="405">
        <v>10</v>
      </c>
      <c r="D28" s="405"/>
      <c r="E28" s="405"/>
      <c r="F28" s="405"/>
      <c r="G28" s="405"/>
      <c r="H28" s="405"/>
      <c r="I28" s="405"/>
      <c r="J28" s="405"/>
      <c r="K28" s="405"/>
      <c r="L28" s="405"/>
      <c r="M28" s="405"/>
    </row>
    <row r="29" spans="1:13" x14ac:dyDescent="0.2">
      <c r="A29" s="405"/>
      <c r="B29" s="405">
        <v>2014</v>
      </c>
      <c r="C29" s="405">
        <v>11</v>
      </c>
      <c r="D29" s="405"/>
      <c r="E29" s="405"/>
      <c r="F29" s="405"/>
      <c r="G29" s="405"/>
      <c r="H29" s="405"/>
      <c r="I29" s="405"/>
      <c r="J29" s="405"/>
      <c r="K29" s="405"/>
      <c r="L29" s="405"/>
      <c r="M29" s="405"/>
    </row>
    <row r="30" spans="1:13" x14ac:dyDescent="0.2">
      <c r="A30" s="405"/>
      <c r="B30" s="405">
        <v>2014</v>
      </c>
      <c r="C30" s="405">
        <v>12</v>
      </c>
      <c r="D30" s="405"/>
      <c r="E30" s="405"/>
      <c r="F30" s="405"/>
      <c r="G30" s="405"/>
      <c r="H30" s="405"/>
      <c r="I30" s="405"/>
      <c r="J30" s="405"/>
      <c r="K30" s="405"/>
      <c r="L30" s="405"/>
      <c r="M30" s="405"/>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08"/>
      <c r="B43" s="408">
        <v>2016</v>
      </c>
      <c r="C43" s="408">
        <v>1</v>
      </c>
      <c r="D43" s="408"/>
      <c r="E43" s="408"/>
      <c r="F43" s="408"/>
      <c r="G43" s="408"/>
      <c r="H43" s="408"/>
      <c r="I43" s="408"/>
      <c r="J43" s="408"/>
      <c r="K43" s="408"/>
      <c r="L43" s="408"/>
      <c r="M43" s="408"/>
    </row>
    <row r="44" spans="1:13" x14ac:dyDescent="0.2">
      <c r="A44" s="408"/>
      <c r="B44" s="408">
        <v>2016</v>
      </c>
      <c r="C44" s="408">
        <v>2</v>
      </c>
      <c r="D44" s="408"/>
      <c r="E44" s="408"/>
      <c r="F44" s="408"/>
      <c r="G44" s="408"/>
      <c r="H44" s="408"/>
      <c r="I44" s="408"/>
      <c r="J44" s="408"/>
      <c r="K44" s="408"/>
      <c r="L44" s="408"/>
      <c r="M44" s="408"/>
    </row>
    <row r="45" spans="1:13" x14ac:dyDescent="0.2">
      <c r="A45" s="408"/>
      <c r="B45" s="408">
        <v>2016</v>
      </c>
      <c r="C45" s="408">
        <v>3</v>
      </c>
      <c r="D45" s="408"/>
      <c r="E45" s="408"/>
      <c r="F45" s="408"/>
      <c r="G45" s="408"/>
      <c r="H45" s="408"/>
      <c r="I45" s="408"/>
      <c r="J45" s="408"/>
      <c r="K45" s="408"/>
      <c r="L45" s="408"/>
      <c r="M45" s="408"/>
    </row>
    <row r="46" spans="1:13" x14ac:dyDescent="0.2">
      <c r="A46" s="408"/>
      <c r="B46" s="408">
        <v>2016</v>
      </c>
      <c r="C46" s="408">
        <v>4</v>
      </c>
      <c r="D46" s="408"/>
      <c r="E46" s="408"/>
      <c r="F46" s="408"/>
      <c r="G46" s="408"/>
      <c r="H46" s="408"/>
      <c r="I46" s="408"/>
      <c r="J46" s="408"/>
      <c r="K46" s="408"/>
      <c r="L46" s="408"/>
      <c r="M46" s="408"/>
    </row>
    <row r="47" spans="1:13" x14ac:dyDescent="0.2">
      <c r="A47" s="408"/>
      <c r="B47" s="408">
        <v>2016</v>
      </c>
      <c r="C47" s="408">
        <v>5</v>
      </c>
      <c r="D47" s="408"/>
      <c r="E47" s="408"/>
      <c r="F47" s="408"/>
      <c r="G47" s="408"/>
      <c r="H47" s="408"/>
      <c r="I47" s="408"/>
      <c r="J47" s="408"/>
      <c r="K47" s="408"/>
      <c r="L47" s="408"/>
      <c r="M47" s="408"/>
    </row>
    <row r="48" spans="1:13" x14ac:dyDescent="0.2">
      <c r="A48" s="408"/>
      <c r="B48" s="408">
        <v>2016</v>
      </c>
      <c r="C48" s="408">
        <v>6</v>
      </c>
      <c r="D48" s="408"/>
      <c r="E48" s="408"/>
      <c r="F48" s="408"/>
      <c r="G48" s="408"/>
      <c r="H48" s="408"/>
      <c r="I48" s="408"/>
      <c r="J48" s="408"/>
      <c r="K48" s="408"/>
      <c r="L48" s="408"/>
      <c r="M48" s="408"/>
    </row>
    <row r="49" spans="1:13" x14ac:dyDescent="0.2">
      <c r="A49" s="408"/>
      <c r="B49" s="408">
        <v>2016</v>
      </c>
      <c r="C49" s="408">
        <v>7</v>
      </c>
      <c r="D49" s="408"/>
      <c r="E49" s="408"/>
      <c r="F49" s="408"/>
      <c r="G49" s="408"/>
      <c r="H49" s="408"/>
      <c r="I49" s="408"/>
      <c r="J49" s="408"/>
      <c r="K49" s="408"/>
      <c r="L49" s="408"/>
      <c r="M49" s="408"/>
    </row>
    <row r="50" spans="1:13" x14ac:dyDescent="0.2">
      <c r="A50" s="408"/>
      <c r="B50" s="408">
        <v>2016</v>
      </c>
      <c r="C50" s="408">
        <v>8</v>
      </c>
      <c r="D50" s="408"/>
      <c r="E50" s="408"/>
      <c r="F50" s="408"/>
      <c r="G50" s="408"/>
      <c r="H50" s="408"/>
      <c r="I50" s="408"/>
      <c r="J50" s="408"/>
      <c r="K50" s="408"/>
      <c r="L50" s="408"/>
      <c r="M50" s="408"/>
    </row>
    <row r="51" spans="1:13" x14ac:dyDescent="0.2">
      <c r="A51" s="408"/>
      <c r="B51" s="408">
        <v>2016</v>
      </c>
      <c r="C51" s="408">
        <v>9</v>
      </c>
      <c r="D51" s="408"/>
      <c r="E51" s="408"/>
      <c r="F51" s="408"/>
      <c r="G51" s="408"/>
      <c r="H51" s="408"/>
      <c r="I51" s="408"/>
      <c r="J51" s="408"/>
      <c r="K51" s="408"/>
      <c r="L51" s="408"/>
      <c r="M51" s="408"/>
    </row>
    <row r="52" spans="1:13" x14ac:dyDescent="0.2">
      <c r="A52" s="408"/>
      <c r="B52" s="408">
        <v>2016</v>
      </c>
      <c r="C52" s="408">
        <v>10</v>
      </c>
      <c r="D52" s="408"/>
      <c r="E52" s="408"/>
      <c r="F52" s="408"/>
      <c r="G52" s="408"/>
      <c r="H52" s="408"/>
      <c r="I52" s="408"/>
      <c r="J52" s="408"/>
      <c r="K52" s="408"/>
      <c r="L52" s="408"/>
      <c r="M52" s="408"/>
    </row>
    <row r="53" spans="1:13" x14ac:dyDescent="0.2">
      <c r="A53" s="408"/>
      <c r="B53" s="408">
        <v>2016</v>
      </c>
      <c r="C53" s="408">
        <v>11</v>
      </c>
      <c r="D53" s="408"/>
      <c r="E53" s="408"/>
      <c r="F53" s="408"/>
      <c r="G53" s="408"/>
      <c r="H53" s="408"/>
      <c r="I53" s="408"/>
      <c r="J53" s="408"/>
      <c r="K53" s="408"/>
      <c r="L53" s="408"/>
      <c r="M53" s="408"/>
    </row>
    <row r="54" spans="1:13" x14ac:dyDescent="0.2">
      <c r="A54" s="408"/>
      <c r="B54" s="408">
        <v>2016</v>
      </c>
      <c r="C54" s="408">
        <v>12</v>
      </c>
      <c r="D54" s="408"/>
      <c r="E54" s="408"/>
      <c r="F54" s="408"/>
      <c r="G54" s="408"/>
      <c r="H54" s="408"/>
      <c r="I54" s="408"/>
      <c r="J54" s="408"/>
      <c r="K54" s="408"/>
      <c r="L54" s="408"/>
      <c r="M54" s="408"/>
    </row>
    <row r="55" spans="1:13" x14ac:dyDescent="0.2">
      <c r="A55" s="383" t="s">
        <v>351</v>
      </c>
      <c r="B55" s="383"/>
      <c r="C55" s="383"/>
      <c r="D55" s="383"/>
      <c r="E55" s="383"/>
      <c r="F55" s="383"/>
      <c r="G55" s="383"/>
      <c r="H55" s="383"/>
      <c r="I55" s="383"/>
      <c r="J55" s="383"/>
      <c r="K55" s="383"/>
      <c r="L55" s="383"/>
      <c r="M55" s="383"/>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76" t="s">
        <v>32</v>
      </c>
      <c r="C1" s="577"/>
      <c r="D1" s="577"/>
      <c r="E1" s="577"/>
      <c r="F1" s="577"/>
      <c r="G1" s="577"/>
      <c r="H1" s="577"/>
      <c r="I1" s="577"/>
      <c r="J1" s="578"/>
    </row>
    <row r="2" spans="2:10" ht="12.75" x14ac:dyDescent="0.2">
      <c r="B2" s="580" t="str">
        <f>'FormsList&amp;FilerInfo'!B2</f>
        <v>Sonoma Clean Power</v>
      </c>
      <c r="C2" s="581"/>
      <c r="D2" s="581"/>
      <c r="E2" s="581"/>
      <c r="F2" s="581"/>
      <c r="G2" s="581"/>
      <c r="H2" s="581"/>
      <c r="I2" s="581"/>
      <c r="J2" s="581"/>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82" t="s">
        <v>338</v>
      </c>
      <c r="C5" s="583"/>
      <c r="D5" s="583"/>
      <c r="E5" s="583"/>
      <c r="F5" s="583"/>
      <c r="G5" s="583"/>
      <c r="H5" s="583"/>
      <c r="I5" s="583"/>
      <c r="J5" s="583"/>
    </row>
    <row r="6" spans="2:10" ht="12.75" x14ac:dyDescent="0.2">
      <c r="B6" s="581" t="s">
        <v>50</v>
      </c>
      <c r="C6" s="581"/>
      <c r="D6" s="581"/>
      <c r="E6" s="581"/>
      <c r="F6" s="581"/>
      <c r="G6" s="581"/>
      <c r="H6" s="581"/>
      <c r="I6" s="581"/>
      <c r="J6" s="581"/>
    </row>
    <row r="7" spans="2:10" ht="12.75" x14ac:dyDescent="0.2">
      <c r="B7" s="19"/>
      <c r="C7" s="19"/>
      <c r="D7" s="19"/>
      <c r="E7" s="19"/>
      <c r="F7" s="19"/>
      <c r="G7" s="19"/>
      <c r="H7" s="19"/>
      <c r="I7" s="19"/>
      <c r="J7" s="19"/>
    </row>
    <row r="8" spans="2:10" x14ac:dyDescent="0.2">
      <c r="B8" s="579" t="s">
        <v>300</v>
      </c>
      <c r="C8" s="579"/>
      <c r="D8" s="579"/>
      <c r="E8" s="579"/>
      <c r="F8" s="579"/>
      <c r="G8" s="579"/>
      <c r="H8" s="579"/>
      <c r="I8" s="579"/>
      <c r="J8" s="12"/>
    </row>
    <row r="9" spans="2:10" ht="56.25" x14ac:dyDescent="0.2">
      <c r="B9" s="56"/>
      <c r="C9" s="321" t="s">
        <v>419</v>
      </c>
      <c r="D9" s="21" t="s">
        <v>417</v>
      </c>
      <c r="E9" s="21" t="s">
        <v>33</v>
      </c>
      <c r="F9" s="321" t="s">
        <v>418</v>
      </c>
      <c r="G9" s="21" t="s">
        <v>36</v>
      </c>
      <c r="H9" s="21" t="s">
        <v>34</v>
      </c>
      <c r="I9" s="21" t="s">
        <v>35</v>
      </c>
      <c r="J9" s="21" t="s">
        <v>416</v>
      </c>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37</v>
      </c>
      <c r="C1" s="43"/>
      <c r="D1" s="43"/>
      <c r="E1" s="43"/>
      <c r="F1" s="43"/>
      <c r="G1" s="43"/>
      <c r="H1" s="43"/>
      <c r="I1" s="43"/>
      <c r="J1" s="43"/>
    </row>
    <row r="2" spans="2:10" s="10" customFormat="1" ht="12.75" x14ac:dyDescent="0.2">
      <c r="B2" s="427" t="str">
        <f>'FormsList&amp;FilerInfo'!B2</f>
        <v>Sonoma Clean Power</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69</v>
      </c>
      <c r="C5" s="41"/>
      <c r="D5" s="42"/>
      <c r="E5" s="42"/>
      <c r="F5" s="42"/>
      <c r="G5" s="42"/>
      <c r="H5" s="42"/>
      <c r="I5" s="42"/>
      <c r="J5" s="42"/>
    </row>
    <row r="6" spans="2:10" ht="13.5" customHeight="1" x14ac:dyDescent="0.2">
      <c r="B6" s="13" t="s">
        <v>408</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84" t="str">
        <f>+'Form 1.3'!C7</f>
        <v>(Modify categories below to be consistent with sectors or classes reported on Form 1.1)</v>
      </c>
      <c r="D8" s="584"/>
      <c r="E8" s="584"/>
      <c r="F8" s="584"/>
      <c r="G8" s="584"/>
      <c r="H8" s="584"/>
      <c r="I8" s="584"/>
      <c r="J8" s="584"/>
    </row>
    <row r="9" spans="2:10" ht="60.75" customHeight="1" x14ac:dyDescent="0.2">
      <c r="B9" s="21" t="s">
        <v>13</v>
      </c>
      <c r="C9" s="321" t="s">
        <v>407</v>
      </c>
      <c r="D9" s="321" t="s">
        <v>100</v>
      </c>
      <c r="E9" s="321" t="s">
        <v>319</v>
      </c>
      <c r="F9" s="321" t="s">
        <v>320</v>
      </c>
      <c r="G9" s="321" t="s">
        <v>176</v>
      </c>
      <c r="H9" s="321" t="s">
        <v>321</v>
      </c>
      <c r="I9" s="321" t="s">
        <v>322</v>
      </c>
      <c r="J9" s="321" t="s">
        <v>23</v>
      </c>
    </row>
    <row r="10" spans="2:10" x14ac:dyDescent="0.2">
      <c r="B10" s="408">
        <v>2000</v>
      </c>
      <c r="C10" s="405"/>
      <c r="D10" s="403"/>
      <c r="E10" s="403"/>
      <c r="F10" s="403"/>
      <c r="G10" s="403"/>
      <c r="H10" s="403"/>
      <c r="I10" s="403"/>
      <c r="J10" s="403"/>
    </row>
    <row r="11" spans="2:10" ht="11.25" customHeight="1" x14ac:dyDescent="0.2">
      <c r="B11" s="408">
        <v>2001</v>
      </c>
      <c r="C11" s="405"/>
      <c r="D11" s="403"/>
      <c r="E11" s="403"/>
      <c r="F11" s="403"/>
      <c r="G11" s="403"/>
      <c r="H11" s="403"/>
      <c r="I11" s="403"/>
      <c r="J11" s="403"/>
    </row>
    <row r="12" spans="2:10" x14ac:dyDescent="0.2">
      <c r="B12" s="408">
        <v>2002</v>
      </c>
      <c r="C12" s="405"/>
      <c r="D12" s="403"/>
      <c r="E12" s="403"/>
      <c r="F12" s="403"/>
      <c r="G12" s="403"/>
      <c r="H12" s="403"/>
      <c r="I12" s="403"/>
      <c r="J12" s="403"/>
    </row>
    <row r="13" spans="2:10" x14ac:dyDescent="0.2">
      <c r="B13" s="408">
        <v>2003</v>
      </c>
      <c r="C13" s="405"/>
      <c r="D13" s="403"/>
      <c r="E13" s="403"/>
      <c r="F13" s="403"/>
      <c r="G13" s="403"/>
      <c r="H13" s="403"/>
      <c r="I13" s="403"/>
      <c r="J13" s="403"/>
    </row>
    <row r="14" spans="2:10" x14ac:dyDescent="0.2">
      <c r="B14" s="408">
        <v>2004</v>
      </c>
      <c r="C14" s="405"/>
      <c r="D14" s="403"/>
      <c r="E14" s="403"/>
      <c r="F14" s="403"/>
      <c r="G14" s="403"/>
      <c r="H14" s="403"/>
      <c r="I14" s="403"/>
      <c r="J14" s="403"/>
    </row>
    <row r="15" spans="2:10" x14ac:dyDescent="0.2">
      <c r="B15" s="408">
        <v>2005</v>
      </c>
      <c r="C15" s="405"/>
      <c r="D15" s="403"/>
      <c r="E15" s="403"/>
      <c r="F15" s="403"/>
      <c r="G15" s="403"/>
      <c r="H15" s="403"/>
      <c r="I15" s="403"/>
      <c r="J15" s="403"/>
    </row>
    <row r="16" spans="2:10" x14ac:dyDescent="0.2">
      <c r="B16" s="408">
        <v>2006</v>
      </c>
      <c r="C16" s="405"/>
      <c r="D16" s="403"/>
      <c r="E16" s="403"/>
      <c r="F16" s="403"/>
      <c r="G16" s="403"/>
      <c r="H16" s="403"/>
      <c r="I16" s="403"/>
      <c r="J16" s="403"/>
    </row>
    <row r="17" spans="2:10" x14ac:dyDescent="0.2">
      <c r="B17" s="408">
        <v>2007</v>
      </c>
      <c r="C17" s="405"/>
      <c r="D17" s="403"/>
      <c r="E17" s="403"/>
      <c r="F17" s="403"/>
      <c r="G17" s="403"/>
      <c r="H17" s="403"/>
      <c r="I17" s="403"/>
      <c r="J17" s="403"/>
    </row>
    <row r="18" spans="2:10" ht="11.25" customHeight="1" x14ac:dyDescent="0.2">
      <c r="B18" s="408">
        <v>2008</v>
      </c>
      <c r="C18" s="405"/>
      <c r="D18" s="403"/>
      <c r="E18" s="403"/>
      <c r="F18" s="403"/>
      <c r="G18" s="403"/>
      <c r="H18" s="403"/>
      <c r="I18" s="403"/>
      <c r="J18" s="403"/>
    </row>
    <row r="19" spans="2:10" x14ac:dyDescent="0.2">
      <c r="B19" s="408">
        <v>2009</v>
      </c>
      <c r="C19" s="405"/>
      <c r="D19" s="403"/>
      <c r="E19" s="403"/>
      <c r="F19" s="403"/>
      <c r="G19" s="403"/>
      <c r="H19" s="403"/>
      <c r="I19" s="403"/>
      <c r="J19" s="403"/>
    </row>
    <row r="20" spans="2:10" x14ac:dyDescent="0.2">
      <c r="B20" s="408">
        <v>2010</v>
      </c>
      <c r="C20" s="405"/>
      <c r="D20" s="403"/>
      <c r="E20" s="403"/>
      <c r="F20" s="403"/>
      <c r="G20" s="403"/>
      <c r="H20" s="403"/>
      <c r="I20" s="403"/>
      <c r="J20" s="403"/>
    </row>
    <row r="21" spans="2:10" x14ac:dyDescent="0.2">
      <c r="B21" s="408">
        <v>2011</v>
      </c>
      <c r="C21" s="405"/>
      <c r="D21" s="403"/>
      <c r="E21" s="403"/>
      <c r="F21" s="403"/>
      <c r="G21" s="403"/>
      <c r="H21" s="403"/>
      <c r="I21" s="403"/>
      <c r="J21" s="403"/>
    </row>
    <row r="22" spans="2:10" x14ac:dyDescent="0.2">
      <c r="B22" s="408">
        <v>2012</v>
      </c>
      <c r="C22" s="405"/>
      <c r="D22" s="403"/>
      <c r="E22" s="403"/>
      <c r="F22" s="403"/>
      <c r="G22" s="403"/>
      <c r="H22" s="403"/>
      <c r="I22" s="403"/>
      <c r="J22" s="403"/>
    </row>
    <row r="23" spans="2:10" x14ac:dyDescent="0.2">
      <c r="B23" s="408">
        <v>2013</v>
      </c>
      <c r="C23" s="405"/>
      <c r="D23" s="403"/>
      <c r="E23" s="403"/>
      <c r="F23" s="403"/>
      <c r="G23" s="403"/>
      <c r="H23" s="403"/>
      <c r="I23" s="403"/>
      <c r="J23" s="403"/>
    </row>
    <row r="24" spans="2:10" x14ac:dyDescent="0.2">
      <c r="B24" s="408">
        <v>2014</v>
      </c>
      <c r="C24" s="405"/>
      <c r="D24" s="403"/>
      <c r="E24" s="403"/>
      <c r="F24" s="403"/>
      <c r="G24" s="403"/>
      <c r="H24" s="403"/>
      <c r="I24" s="403"/>
      <c r="J24" s="403"/>
    </row>
    <row r="25" spans="2:10" x14ac:dyDescent="0.2">
      <c r="B25" s="8">
        <v>2015</v>
      </c>
      <c r="C25" s="8"/>
      <c r="D25" s="391"/>
      <c r="E25" s="391"/>
      <c r="F25" s="391"/>
      <c r="G25" s="391"/>
      <c r="H25" s="391"/>
      <c r="I25" s="391"/>
      <c r="J25" s="391"/>
    </row>
    <row r="26" spans="2:10" x14ac:dyDescent="0.2">
      <c r="B26" s="8">
        <v>2016</v>
      </c>
      <c r="C26" s="8"/>
      <c r="D26" s="391"/>
      <c r="E26" s="391"/>
      <c r="F26" s="391"/>
      <c r="G26" s="391"/>
      <c r="H26" s="391"/>
      <c r="I26" s="391"/>
      <c r="J26" s="391"/>
    </row>
    <row r="27" spans="2:10" x14ac:dyDescent="0.2">
      <c r="B27" s="8">
        <v>2017</v>
      </c>
      <c r="C27" s="8"/>
      <c r="D27" s="391"/>
      <c r="E27" s="391"/>
      <c r="F27" s="391"/>
      <c r="G27" s="391"/>
      <c r="H27" s="391"/>
      <c r="I27" s="391"/>
      <c r="J27" s="391"/>
    </row>
    <row r="28" spans="2:10" x14ac:dyDescent="0.2">
      <c r="B28" s="3">
        <v>2018</v>
      </c>
      <c r="C28" s="3"/>
      <c r="D28" s="362"/>
      <c r="E28" s="362"/>
      <c r="F28" s="362"/>
      <c r="G28" s="362"/>
      <c r="H28" s="362"/>
      <c r="I28" s="362"/>
      <c r="J28" s="362"/>
    </row>
    <row r="29" spans="2:10" x14ac:dyDescent="0.2">
      <c r="B29" s="8">
        <v>2019</v>
      </c>
      <c r="C29" s="8"/>
      <c r="D29" s="391"/>
      <c r="E29" s="391"/>
      <c r="F29" s="391"/>
      <c r="G29" s="391"/>
      <c r="H29" s="391"/>
      <c r="I29" s="391"/>
      <c r="J29" s="391"/>
    </row>
    <row r="30" spans="2:10" x14ac:dyDescent="0.2">
      <c r="B30" s="8">
        <v>2020</v>
      </c>
      <c r="C30" s="8"/>
      <c r="D30" s="391"/>
      <c r="E30" s="391"/>
      <c r="F30" s="391"/>
      <c r="G30" s="391"/>
      <c r="H30" s="391"/>
      <c r="I30" s="391"/>
      <c r="J30" s="391"/>
    </row>
    <row r="31" spans="2:10" x14ac:dyDescent="0.2">
      <c r="B31" s="8">
        <v>2021</v>
      </c>
      <c r="C31" s="8"/>
      <c r="D31" s="391"/>
      <c r="E31" s="391"/>
      <c r="F31" s="391"/>
      <c r="G31" s="391"/>
      <c r="H31" s="391"/>
      <c r="I31" s="391"/>
      <c r="J31" s="391"/>
    </row>
    <row r="32" spans="2:10" x14ac:dyDescent="0.2">
      <c r="B32" s="3">
        <v>2022</v>
      </c>
      <c r="C32" s="3"/>
      <c r="D32" s="362"/>
      <c r="E32" s="362"/>
      <c r="F32" s="362"/>
      <c r="G32" s="362"/>
      <c r="H32" s="362"/>
      <c r="I32" s="362"/>
      <c r="J32" s="362"/>
    </row>
    <row r="33" spans="2:10" x14ac:dyDescent="0.2">
      <c r="B33" s="8">
        <v>2023</v>
      </c>
      <c r="C33" s="8"/>
      <c r="D33" s="391"/>
      <c r="E33" s="391"/>
      <c r="F33" s="391"/>
      <c r="G33" s="391"/>
      <c r="H33" s="391"/>
      <c r="I33" s="391"/>
      <c r="J33" s="391"/>
    </row>
    <row r="34" spans="2:10" x14ac:dyDescent="0.2">
      <c r="B34" s="3">
        <v>2024</v>
      </c>
      <c r="C34" s="3"/>
      <c r="D34" s="362"/>
      <c r="E34" s="362"/>
      <c r="F34" s="362"/>
      <c r="G34" s="362"/>
      <c r="H34" s="362"/>
      <c r="I34" s="362"/>
      <c r="J34" s="362"/>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76" t="s">
        <v>87</v>
      </c>
      <c r="C1" s="576"/>
      <c r="D1" s="576"/>
      <c r="E1" s="576"/>
      <c r="F1" s="576"/>
      <c r="G1" s="576"/>
      <c r="H1" s="576"/>
      <c r="I1" s="576"/>
      <c r="J1" s="576"/>
    </row>
    <row r="2" spans="2:10" ht="12.75" x14ac:dyDescent="0.2">
      <c r="B2" s="51" t="str">
        <f>CoName</f>
        <v>Sonoma Clean Power</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62</v>
      </c>
      <c r="C5" s="53"/>
      <c r="D5" s="53"/>
      <c r="E5" s="53"/>
      <c r="F5" s="53"/>
      <c r="G5" s="53"/>
      <c r="H5" s="53"/>
      <c r="I5" s="53"/>
      <c r="J5" s="54"/>
    </row>
    <row r="6" spans="2:10" s="44" customFormat="1" ht="15.75" x14ac:dyDescent="0.25">
      <c r="B6" s="53"/>
      <c r="C6" s="53"/>
      <c r="D6" s="53"/>
      <c r="E6" s="53"/>
      <c r="F6" s="428" t="str">
        <f>'FormsList&amp;FilerInfo'!B2</f>
        <v>Sonoma Clean Power</v>
      </c>
      <c r="G6" s="53"/>
      <c r="H6" s="53"/>
      <c r="I6" s="53"/>
      <c r="J6" s="54"/>
    </row>
    <row r="7" spans="2:10" ht="22.5" customHeight="1" x14ac:dyDescent="0.2">
      <c r="B7" s="579" t="str">
        <f>+'Form 1.3'!C7</f>
        <v>(Modify categories below to be consistent with sectors or classes reported on Form 1.1)</v>
      </c>
      <c r="C7" s="579"/>
      <c r="D7" s="579"/>
      <c r="E7" s="579"/>
      <c r="F7" s="579"/>
      <c r="G7" s="579"/>
      <c r="H7" s="579"/>
      <c r="I7" s="579"/>
      <c r="J7" s="579"/>
    </row>
    <row r="8" spans="2:10" x14ac:dyDescent="0.2">
      <c r="B8" s="48"/>
      <c r="C8" s="50" t="s">
        <v>57</v>
      </c>
      <c r="D8" s="46"/>
      <c r="E8" s="46"/>
      <c r="F8" s="46"/>
      <c r="G8" s="46"/>
      <c r="H8" s="46"/>
      <c r="I8" s="47"/>
      <c r="J8" s="585" t="s">
        <v>59</v>
      </c>
    </row>
    <row r="9" spans="2:10" x14ac:dyDescent="0.2">
      <c r="B9" s="49" t="s">
        <v>13</v>
      </c>
      <c r="C9" s="361" t="s">
        <v>100</v>
      </c>
      <c r="D9" s="361" t="s">
        <v>319</v>
      </c>
      <c r="E9" s="361" t="s">
        <v>320</v>
      </c>
      <c r="F9" s="361" t="s">
        <v>176</v>
      </c>
      <c r="G9" s="361" t="s">
        <v>321</v>
      </c>
      <c r="H9" s="361" t="s">
        <v>322</v>
      </c>
      <c r="I9" s="375" t="s">
        <v>23</v>
      </c>
      <c r="J9" s="586"/>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9"/>
      <c r="D36" s="409"/>
      <c r="E36" s="409"/>
      <c r="F36" s="409"/>
      <c r="G36" s="409"/>
      <c r="H36" s="409"/>
      <c r="I36" s="409"/>
      <c r="J36" s="409"/>
    </row>
    <row r="37" spans="2:11" x14ac:dyDescent="0.2">
      <c r="B37" s="3">
        <v>2027</v>
      </c>
      <c r="C37" s="4"/>
      <c r="D37" s="4"/>
      <c r="E37" s="4"/>
      <c r="F37" s="4"/>
      <c r="G37" s="4"/>
      <c r="H37" s="4"/>
      <c r="I37" s="4"/>
      <c r="J37" s="4"/>
    </row>
    <row r="38" spans="2:11" x14ac:dyDescent="0.2">
      <c r="B38" s="3">
        <v>2028</v>
      </c>
      <c r="C38" s="409"/>
      <c r="D38" s="409"/>
      <c r="E38" s="409"/>
      <c r="F38" s="409"/>
      <c r="G38" s="409"/>
      <c r="H38" s="409"/>
      <c r="I38" s="409"/>
      <c r="J38" s="409"/>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8" sqref="B8"/>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6" t="s">
        <v>9</v>
      </c>
      <c r="B1" s="442"/>
      <c r="C1" s="272"/>
      <c r="D1" s="272"/>
      <c r="E1" s="272"/>
      <c r="F1" s="273"/>
    </row>
    <row r="2" spans="1:6" ht="17.25" customHeight="1" x14ac:dyDescent="0.2">
      <c r="A2" s="274" t="s">
        <v>67</v>
      </c>
      <c r="B2" s="270" t="s">
        <v>429</v>
      </c>
      <c r="C2" s="269"/>
      <c r="D2" s="269"/>
      <c r="E2" s="269"/>
      <c r="F2" s="275"/>
    </row>
    <row r="3" spans="1:6" ht="12.75" x14ac:dyDescent="0.2">
      <c r="A3" s="276" t="s">
        <v>68</v>
      </c>
      <c r="B3" s="271">
        <v>42839</v>
      </c>
      <c r="C3" s="269"/>
      <c r="D3" s="269"/>
      <c r="E3" s="269"/>
      <c r="F3" s="275"/>
    </row>
    <row r="4" spans="1:6" ht="15" customHeight="1" x14ac:dyDescent="0.2">
      <c r="A4" s="276" t="s">
        <v>70</v>
      </c>
      <c r="B4" s="271" t="s">
        <v>430</v>
      </c>
      <c r="C4" s="269"/>
      <c r="D4" s="269"/>
      <c r="E4" s="269"/>
      <c r="F4" s="275"/>
    </row>
    <row r="5" spans="1:6" ht="12.75" x14ac:dyDescent="0.2">
      <c r="A5" s="277"/>
      <c r="B5" s="271" t="s">
        <v>431</v>
      </c>
      <c r="C5" s="269"/>
      <c r="D5" s="269"/>
      <c r="E5" s="269"/>
      <c r="F5" s="275"/>
    </row>
    <row r="6" spans="1:6" ht="12.75" x14ac:dyDescent="0.2">
      <c r="A6" s="277"/>
      <c r="B6" s="271" t="s">
        <v>432</v>
      </c>
      <c r="C6" s="269"/>
      <c r="D6" s="269"/>
      <c r="E6" s="269"/>
      <c r="F6" s="275"/>
    </row>
    <row r="7" spans="1:6" ht="13.5" thickBot="1" x14ac:dyDescent="0.25">
      <c r="A7" s="278"/>
      <c r="B7" s="503" t="s">
        <v>433</v>
      </c>
      <c r="C7" s="279"/>
      <c r="D7" s="279"/>
      <c r="E7" s="279"/>
      <c r="F7" s="280"/>
    </row>
    <row r="8" spans="1:6" ht="12.75" x14ac:dyDescent="0.2">
      <c r="A8" s="267"/>
      <c r="B8" s="268"/>
    </row>
    <row r="10" spans="1:6" x14ac:dyDescent="0.2">
      <c r="C10" s="519" t="s">
        <v>287</v>
      </c>
      <c r="D10" s="520"/>
      <c r="E10" s="520"/>
      <c r="F10" s="520"/>
    </row>
    <row r="11" spans="1:6" s="269" customFormat="1" x14ac:dyDescent="0.2">
      <c r="C11" s="265" t="s">
        <v>288</v>
      </c>
      <c r="D11" s="265" t="s">
        <v>289</v>
      </c>
      <c r="E11" s="265" t="s">
        <v>363</v>
      </c>
      <c r="F11" s="265" t="s">
        <v>290</v>
      </c>
    </row>
    <row r="12" spans="1:6" s="269" customFormat="1" x14ac:dyDescent="0.2">
      <c r="A12" s="284" t="s">
        <v>314</v>
      </c>
      <c r="B12" s="281" t="str">
        <f>'Form 1.1a'!B5:K5</f>
        <v>RETAIL SALES OF ELECTRICITY BY CLASS OR SECTOR (GWh) Bundled &amp; Direct Access</v>
      </c>
      <c r="C12" s="282" t="s">
        <v>291</v>
      </c>
      <c r="D12" s="282" t="s">
        <v>291</v>
      </c>
      <c r="E12" s="282"/>
      <c r="F12" s="283"/>
    </row>
    <row r="13" spans="1:6" s="269" customFormat="1" x14ac:dyDescent="0.2">
      <c r="A13" s="284" t="s">
        <v>317</v>
      </c>
      <c r="B13" s="281" t="str">
        <f>'Form 1.1b'!B5:K5</f>
        <v>RETAIL SALES OF ELECTRICITY BY CLASS OR SECTOR (GWh) Bundled Customers</v>
      </c>
      <c r="C13" s="282" t="s">
        <v>291</v>
      </c>
      <c r="D13" s="282" t="s">
        <v>291</v>
      </c>
      <c r="E13" s="282"/>
      <c r="F13" s="283"/>
    </row>
    <row r="14" spans="1:6" s="269" customFormat="1" x14ac:dyDescent="0.2">
      <c r="A14" s="281" t="s">
        <v>0</v>
      </c>
      <c r="B14" s="281" t="str">
        <f>'Form 1.2'!B5:M5</f>
        <v>DISTRIBUTION AREA NET ELECTRICITY FOR GENERATION LOAD (GWh)</v>
      </c>
      <c r="C14" s="282" t="s">
        <v>291</v>
      </c>
      <c r="D14" s="282" t="s">
        <v>291</v>
      </c>
      <c r="E14" s="282"/>
      <c r="F14" s="283"/>
    </row>
    <row r="15" spans="1:6" s="269" customFormat="1" x14ac:dyDescent="0.2">
      <c r="A15" s="281" t="s">
        <v>1</v>
      </c>
      <c r="B15" s="281" t="str">
        <f>+'Form 1.3'!B$5</f>
        <v>LSE COINCIDENT PEAK DEMAND BY SECTOR (Bundled Customers)</v>
      </c>
      <c r="C15" s="282" t="s">
        <v>291</v>
      </c>
      <c r="D15" s="282" t="s">
        <v>291</v>
      </c>
      <c r="E15" s="282"/>
      <c r="F15" s="283"/>
    </row>
    <row r="16" spans="1:6" s="269" customFormat="1" x14ac:dyDescent="0.2">
      <c r="A16" s="281" t="s">
        <v>2</v>
      </c>
      <c r="B16" s="281" t="str">
        <f>+'Form 1.4'!B$4</f>
        <v>DISTRIBUTION AREA COINCIDENT PEAK DEMAND</v>
      </c>
      <c r="C16" s="282" t="s">
        <v>291</v>
      </c>
      <c r="D16" s="282" t="s">
        <v>291</v>
      </c>
      <c r="E16" s="282"/>
      <c r="F16" s="283"/>
    </row>
    <row r="17" spans="1:6" s="269" customFormat="1" x14ac:dyDescent="0.2">
      <c r="A17" s="281" t="s">
        <v>3</v>
      </c>
      <c r="B17" s="281" t="str">
        <f>+'Form 1.5'!B$4</f>
        <v>PEAK DEMAND WEATHER SCENARIOS</v>
      </c>
      <c r="C17" s="282" t="s">
        <v>291</v>
      </c>
      <c r="D17" s="282" t="s">
        <v>291</v>
      </c>
      <c r="E17" s="282"/>
      <c r="F17" s="283"/>
    </row>
    <row r="18" spans="1:6" s="269" customFormat="1" x14ac:dyDescent="0.2">
      <c r="A18" s="284" t="s">
        <v>273</v>
      </c>
      <c r="B18" s="281" t="str">
        <f>'Form 1.6a'!$A$4</f>
        <v>RECORDED LSE HOURLY  LOADS FOR 2015, 2016 and Forecast Loads for 2017</v>
      </c>
      <c r="C18" s="282" t="s">
        <v>291</v>
      </c>
      <c r="D18" s="282" t="s">
        <v>291</v>
      </c>
      <c r="E18" s="282"/>
      <c r="F18" s="283"/>
    </row>
    <row r="19" spans="1:6" s="269" customFormat="1" x14ac:dyDescent="0.2">
      <c r="A19" s="284" t="s">
        <v>274</v>
      </c>
      <c r="B19" s="281" t="s">
        <v>282</v>
      </c>
      <c r="C19" s="282" t="s">
        <v>291</v>
      </c>
      <c r="D19" s="282" t="s">
        <v>291</v>
      </c>
      <c r="E19" s="282"/>
      <c r="F19" s="283"/>
    </row>
    <row r="20" spans="1:6" s="269" customFormat="1" x14ac:dyDescent="0.2">
      <c r="A20" s="284" t="s">
        <v>353</v>
      </c>
      <c r="B20" s="284" t="s">
        <v>367</v>
      </c>
      <c r="C20" s="282" t="s">
        <v>291</v>
      </c>
      <c r="D20" s="282" t="s">
        <v>291</v>
      </c>
      <c r="E20" s="282"/>
      <c r="F20" s="283"/>
    </row>
    <row r="21" spans="1:6" s="269" customFormat="1" x14ac:dyDescent="0.2">
      <c r="A21" s="284" t="s">
        <v>414</v>
      </c>
      <c r="B21" s="284" t="s">
        <v>415</v>
      </c>
      <c r="C21" s="282" t="s">
        <v>291</v>
      </c>
      <c r="D21" s="282" t="s">
        <v>291</v>
      </c>
      <c r="E21" s="282"/>
      <c r="F21" s="283"/>
    </row>
    <row r="22" spans="1:6" s="269" customFormat="1" x14ac:dyDescent="0.2">
      <c r="A22" s="281" t="s">
        <v>275</v>
      </c>
      <c r="B22" s="284" t="s">
        <v>306</v>
      </c>
      <c r="C22" s="282" t="s">
        <v>291</v>
      </c>
      <c r="D22" s="282" t="s">
        <v>291</v>
      </c>
      <c r="E22" s="282"/>
      <c r="F22" s="283"/>
    </row>
    <row r="23" spans="1:6" s="269" customFormat="1" x14ac:dyDescent="0.2">
      <c r="A23" s="281" t="s">
        <v>276</v>
      </c>
      <c r="B23" s="284" t="s">
        <v>307</v>
      </c>
      <c r="C23" s="282" t="s">
        <v>291</v>
      </c>
      <c r="D23" s="282" t="s">
        <v>291</v>
      </c>
      <c r="E23" s="282"/>
      <c r="F23" s="283"/>
    </row>
    <row r="24" spans="1:6" s="269" customFormat="1" x14ac:dyDescent="0.2">
      <c r="A24" s="281" t="s">
        <v>293</v>
      </c>
      <c r="B24" s="284" t="s">
        <v>308</v>
      </c>
      <c r="C24" s="282" t="s">
        <v>291</v>
      </c>
      <c r="D24" s="282" t="s">
        <v>291</v>
      </c>
      <c r="E24" s="282"/>
      <c r="F24" s="283"/>
    </row>
    <row r="25" spans="1:6" s="269" customFormat="1" x14ac:dyDescent="0.2">
      <c r="A25" s="284" t="s">
        <v>371</v>
      </c>
      <c r="B25" s="284" t="s">
        <v>372</v>
      </c>
      <c r="C25" s="282" t="s">
        <v>291</v>
      </c>
      <c r="D25" s="282" t="s">
        <v>291</v>
      </c>
      <c r="E25" s="282"/>
      <c r="F25" s="283"/>
    </row>
    <row r="26" spans="1:6" s="269" customFormat="1" x14ac:dyDescent="0.2">
      <c r="A26" s="284" t="s">
        <v>309</v>
      </c>
      <c r="B26" s="281" t="str">
        <f>+'Form 2.1'!B$5</f>
        <v>PLANNING AREA ECONOMIC AND DEMOGRAPHIC ASSUMPTIONS</v>
      </c>
      <c r="C26" s="282" t="s">
        <v>291</v>
      </c>
      <c r="D26" s="282" t="s">
        <v>291</v>
      </c>
      <c r="E26" s="282"/>
      <c r="F26" s="283"/>
    </row>
    <row r="27" spans="1:6" s="269" customFormat="1" x14ac:dyDescent="0.2">
      <c r="A27" s="284" t="s">
        <v>4</v>
      </c>
      <c r="B27" s="281" t="str">
        <f>+'Form 2.2'!B5</f>
        <v>ELECTRICITY RATE FORECAST</v>
      </c>
      <c r="C27" s="282" t="s">
        <v>291</v>
      </c>
      <c r="D27" s="282" t="s">
        <v>291</v>
      </c>
      <c r="E27" s="282"/>
      <c r="F27" s="283"/>
    </row>
    <row r="28" spans="1:6" s="269" customFormat="1" x14ac:dyDescent="0.2">
      <c r="A28" s="284" t="s">
        <v>5</v>
      </c>
      <c r="B28" s="281" t="str">
        <f>+'Form 2.3'!B$5</f>
        <v>CUSTOMER COUNT &amp; OTHER FORECASTING INPUTS</v>
      </c>
      <c r="C28" s="282" t="s">
        <v>291</v>
      </c>
      <c r="D28" s="282" t="s">
        <v>291</v>
      </c>
      <c r="E28" s="282"/>
      <c r="F28" s="283"/>
    </row>
    <row r="29" spans="1:6" s="269" customFormat="1" x14ac:dyDescent="0.2">
      <c r="A29" s="284" t="s">
        <v>361</v>
      </c>
      <c r="B29" s="284" t="s">
        <v>362</v>
      </c>
      <c r="C29" s="282" t="s">
        <v>291</v>
      </c>
      <c r="D29" s="282" t="s">
        <v>291</v>
      </c>
      <c r="E29" s="282"/>
      <c r="F29" s="283"/>
    </row>
    <row r="30" spans="1:6" s="269" customFormat="1" x14ac:dyDescent="0.2">
      <c r="A30" s="281" t="s">
        <v>6</v>
      </c>
      <c r="B30" s="281" t="str">
        <f>'Form 3.3'!A4</f>
        <v>DISTRIBUTED GENERATION - CUMULATIVE INCREMENTAL IMPACTS</v>
      </c>
      <c r="C30" s="282" t="s">
        <v>291</v>
      </c>
      <c r="D30" s="282" t="s">
        <v>291</v>
      </c>
      <c r="E30" s="282"/>
      <c r="F30" s="283"/>
    </row>
    <row r="31" spans="1:6" s="269" customFormat="1" x14ac:dyDescent="0.2">
      <c r="A31" s="281" t="s">
        <v>7</v>
      </c>
      <c r="B31" s="281" t="str">
        <f>+'Form 3.4'!A$4</f>
        <v>DEMAND RESPONSE - CUMULATIVE INCREMENTAL IMPACTS</v>
      </c>
      <c r="C31" s="282" t="s">
        <v>291</v>
      </c>
      <c r="D31" s="282" t="s">
        <v>291</v>
      </c>
      <c r="E31" s="282"/>
      <c r="F31" s="283"/>
    </row>
    <row r="32" spans="1:6" s="269" customFormat="1" x14ac:dyDescent="0.2">
      <c r="A32" s="281" t="s">
        <v>8</v>
      </c>
      <c r="B32" s="281" t="s">
        <v>267</v>
      </c>
      <c r="C32" s="282" t="s">
        <v>291</v>
      </c>
      <c r="D32" s="282" t="s">
        <v>291</v>
      </c>
      <c r="E32" s="282" t="s">
        <v>291</v>
      </c>
      <c r="F32" s="283"/>
    </row>
    <row r="33" spans="1:6" s="269" customFormat="1" x14ac:dyDescent="0.2">
      <c r="A33" s="281" t="s">
        <v>97</v>
      </c>
      <c r="B33" s="281" t="s">
        <v>266</v>
      </c>
      <c r="C33" s="282" t="s">
        <v>291</v>
      </c>
      <c r="D33" s="282" t="s">
        <v>291</v>
      </c>
      <c r="E33" s="282"/>
      <c r="F33" s="283"/>
    </row>
    <row r="34" spans="1:6" s="269" customFormat="1" x14ac:dyDescent="0.2">
      <c r="A34" s="284" t="s">
        <v>365</v>
      </c>
      <c r="B34" s="284" t="s">
        <v>299</v>
      </c>
      <c r="C34" s="282"/>
      <c r="D34" s="282"/>
      <c r="E34" s="282"/>
      <c r="F34" s="399" t="s">
        <v>291</v>
      </c>
    </row>
    <row r="35" spans="1:6" s="269" customFormat="1" x14ac:dyDescent="0.2">
      <c r="A35" s="284" t="s">
        <v>364</v>
      </c>
      <c r="B35" s="284" t="s">
        <v>366</v>
      </c>
      <c r="C35" s="283"/>
      <c r="D35" s="283"/>
      <c r="E35" s="399" t="s">
        <v>291</v>
      </c>
      <c r="F35" s="283"/>
    </row>
    <row r="36" spans="1:6" s="269" customFormat="1" x14ac:dyDescent="0.2">
      <c r="A36" s="284" t="s">
        <v>268</v>
      </c>
      <c r="B36" s="284" t="s">
        <v>277</v>
      </c>
      <c r="C36" s="282" t="s">
        <v>291</v>
      </c>
      <c r="D36" s="283"/>
      <c r="E36" s="283"/>
      <c r="F36" s="283"/>
    </row>
    <row r="37" spans="1:6" s="269" customFormat="1" x14ac:dyDescent="0.2">
      <c r="A37" s="284" t="s">
        <v>390</v>
      </c>
      <c r="B37" s="284" t="s">
        <v>278</v>
      </c>
      <c r="C37" s="283"/>
      <c r="D37" s="282" t="s">
        <v>291</v>
      </c>
      <c r="E37" s="282" t="s">
        <v>291</v>
      </c>
      <c r="F37" s="283"/>
    </row>
    <row r="38" spans="1:6" s="269" customFormat="1" x14ac:dyDescent="0.2">
      <c r="A38" s="284" t="s">
        <v>265</v>
      </c>
      <c r="B38" s="284" t="s">
        <v>269</v>
      </c>
      <c r="C38" s="283"/>
      <c r="D38" s="283"/>
      <c r="E38" s="283"/>
      <c r="F38" s="283" t="s">
        <v>291</v>
      </c>
    </row>
    <row r="39" spans="1:6" s="269" customFormat="1" x14ac:dyDescent="0.2">
      <c r="A39" s="284" t="s">
        <v>270</v>
      </c>
      <c r="B39" s="284" t="s">
        <v>279</v>
      </c>
      <c r="C39" s="282" t="s">
        <v>291</v>
      </c>
      <c r="D39" s="282" t="s">
        <v>291</v>
      </c>
      <c r="E39" s="282"/>
      <c r="F39" s="283"/>
    </row>
    <row r="40" spans="1:6" s="269" customFormat="1" x14ac:dyDescent="0.2">
      <c r="A40" s="284" t="s">
        <v>271</v>
      </c>
      <c r="B40" s="284" t="s">
        <v>280</v>
      </c>
      <c r="C40" s="282" t="s">
        <v>291</v>
      </c>
      <c r="D40" s="282" t="s">
        <v>291</v>
      </c>
      <c r="E40" s="282"/>
      <c r="F40" s="283"/>
    </row>
    <row r="41" spans="1:6" s="269" customFormat="1" x14ac:dyDescent="0.2">
      <c r="A41" s="284" t="s">
        <v>272</v>
      </c>
      <c r="B41" s="284" t="s">
        <v>281</v>
      </c>
      <c r="C41" s="282" t="s">
        <v>291</v>
      </c>
      <c r="D41" s="282" t="s">
        <v>291</v>
      </c>
      <c r="E41" s="282"/>
      <c r="F41" s="283"/>
    </row>
    <row r="42" spans="1:6" s="269" customFormat="1" x14ac:dyDescent="0.2"/>
    <row r="43" spans="1:6" s="269"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530" t="s">
        <v>344</v>
      </c>
      <c r="B1" s="530"/>
      <c r="C1" s="530"/>
      <c r="D1" s="530"/>
      <c r="E1" s="530"/>
      <c r="F1" s="530"/>
      <c r="G1" s="530"/>
      <c r="H1" s="530"/>
      <c r="I1" s="530"/>
      <c r="J1" s="530"/>
      <c r="K1" s="530"/>
      <c r="L1" s="530"/>
      <c r="M1" s="530"/>
      <c r="N1" s="530"/>
      <c r="O1" s="530"/>
      <c r="P1" s="530"/>
      <c r="Q1" s="530"/>
    </row>
    <row r="2" spans="1:17" ht="12.75" x14ac:dyDescent="0.2">
      <c r="A2" s="587" t="str">
        <f>'FormsList&amp;FilerInfo'!B2</f>
        <v>Sonoma Clean Power</v>
      </c>
      <c r="B2" s="531"/>
      <c r="C2" s="531"/>
      <c r="D2" s="531"/>
      <c r="E2" s="531"/>
      <c r="F2" s="531"/>
      <c r="G2" s="531"/>
      <c r="H2" s="531"/>
      <c r="I2" s="531"/>
      <c r="J2" s="531"/>
      <c r="K2" s="531"/>
      <c r="L2" s="531"/>
      <c r="M2" s="531"/>
      <c r="N2" s="531"/>
      <c r="O2" s="531"/>
      <c r="P2" s="531"/>
      <c r="Q2" s="531"/>
    </row>
    <row r="3" spans="1:17" ht="12.75" x14ac:dyDescent="0.2">
      <c r="A3" s="18"/>
      <c r="B3" s="18"/>
      <c r="C3" s="18"/>
      <c r="D3" s="18"/>
      <c r="E3" s="18"/>
      <c r="F3" s="18"/>
      <c r="G3" s="18"/>
      <c r="H3" s="18"/>
      <c r="I3" s="18"/>
      <c r="J3" s="18"/>
      <c r="K3" s="18"/>
      <c r="L3" s="18"/>
      <c r="M3" s="18"/>
      <c r="N3" s="18"/>
      <c r="O3" s="18"/>
      <c r="P3" s="18"/>
      <c r="Q3" s="18"/>
    </row>
    <row r="4" spans="1:17" ht="15.75" x14ac:dyDescent="0.25">
      <c r="A4" s="45" t="s">
        <v>359</v>
      </c>
      <c r="B4" s="45"/>
      <c r="C4" s="45"/>
      <c r="D4" s="45"/>
      <c r="E4" s="45"/>
      <c r="F4" s="45"/>
      <c r="G4" s="45"/>
      <c r="H4" s="37"/>
      <c r="I4" s="37"/>
      <c r="J4" s="37"/>
      <c r="K4" s="37"/>
      <c r="L4" s="37"/>
      <c r="M4" s="37"/>
      <c r="N4" s="37"/>
      <c r="O4" s="37"/>
      <c r="P4" s="37"/>
      <c r="Q4" s="37"/>
    </row>
    <row r="5" spans="1:17" ht="12.75" x14ac:dyDescent="0.2">
      <c r="A5" s="379"/>
      <c r="B5" s="9"/>
      <c r="C5" s="9"/>
    </row>
    <row r="6" spans="1:17" ht="12" x14ac:dyDescent="0.2">
      <c r="A6" s="380" t="s">
        <v>10</v>
      </c>
      <c r="B6" s="380" t="s">
        <v>345</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x14ac:dyDescent="0.2">
      <c r="A7" s="4"/>
      <c r="B7" s="4"/>
      <c r="C7" s="30" t="s">
        <v>46</v>
      </c>
      <c r="D7" s="4"/>
      <c r="E7" s="4"/>
      <c r="F7" s="4"/>
      <c r="G7" s="4"/>
      <c r="H7" s="4"/>
      <c r="I7" s="4"/>
      <c r="J7" s="4"/>
      <c r="K7" s="4"/>
      <c r="L7" s="4"/>
      <c r="M7" s="4"/>
      <c r="N7" s="4"/>
      <c r="O7" s="4"/>
      <c r="P7" s="4"/>
      <c r="Q7" s="4"/>
    </row>
    <row r="8" spans="1:17" x14ac:dyDescent="0.2">
      <c r="A8" s="4"/>
      <c r="B8" s="4"/>
      <c r="C8" s="30" t="s">
        <v>45</v>
      </c>
      <c r="D8" s="4"/>
      <c r="E8" s="4"/>
      <c r="F8" s="4"/>
      <c r="G8" s="4"/>
      <c r="H8" s="4"/>
      <c r="I8" s="4"/>
      <c r="J8" s="4"/>
      <c r="K8" s="4"/>
      <c r="L8" s="4"/>
      <c r="M8" s="4"/>
      <c r="N8" s="4"/>
      <c r="O8" s="4"/>
      <c r="P8" s="4"/>
      <c r="Q8" s="4"/>
    </row>
    <row r="9" spans="1:17" x14ac:dyDescent="0.2">
      <c r="A9" s="4"/>
      <c r="B9" s="4"/>
      <c r="C9" s="382" t="s">
        <v>301</v>
      </c>
      <c r="D9" s="4"/>
      <c r="E9" s="4"/>
      <c r="F9" s="4"/>
      <c r="G9" s="4"/>
      <c r="H9" s="4"/>
      <c r="I9" s="4"/>
      <c r="J9" s="4"/>
      <c r="K9" s="4"/>
      <c r="L9" s="4"/>
      <c r="M9" s="4"/>
      <c r="N9" s="4"/>
      <c r="O9" s="4"/>
      <c r="P9" s="4"/>
      <c r="Q9" s="4"/>
    </row>
    <row r="10" spans="1:17" x14ac:dyDescent="0.2">
      <c r="A10" s="4"/>
      <c r="B10" s="4"/>
      <c r="C10" s="30" t="s">
        <v>46</v>
      </c>
      <c r="D10" s="4"/>
      <c r="E10" s="4"/>
      <c r="F10" s="4"/>
      <c r="G10" s="4"/>
      <c r="H10" s="4"/>
      <c r="I10" s="4"/>
      <c r="J10" s="4"/>
      <c r="K10" s="4"/>
      <c r="L10" s="4"/>
      <c r="M10" s="4"/>
      <c r="N10" s="4"/>
      <c r="O10" s="4"/>
      <c r="P10" s="4"/>
      <c r="Q10" s="4"/>
    </row>
    <row r="11" spans="1:17" x14ac:dyDescent="0.2">
      <c r="A11" s="4"/>
      <c r="B11" s="4"/>
      <c r="C11" s="30" t="s">
        <v>45</v>
      </c>
      <c r="D11" s="4"/>
      <c r="E11" s="4"/>
      <c r="F11" s="4"/>
      <c r="G11" s="4"/>
      <c r="H11" s="4"/>
      <c r="I11" s="4"/>
      <c r="J11" s="4"/>
      <c r="K11" s="4"/>
      <c r="L11" s="4"/>
      <c r="M11" s="4"/>
      <c r="N11" s="4"/>
      <c r="O11" s="4"/>
      <c r="P11" s="4"/>
      <c r="Q11" s="4"/>
    </row>
    <row r="12" spans="1:17" x14ac:dyDescent="0.2">
      <c r="A12" s="4"/>
      <c r="B12" s="4"/>
      <c r="C12" s="382" t="s">
        <v>301</v>
      </c>
      <c r="D12" s="4"/>
      <c r="E12" s="4"/>
      <c r="F12" s="4"/>
      <c r="G12" s="4"/>
      <c r="H12" s="4"/>
      <c r="I12" s="4"/>
      <c r="J12" s="4"/>
      <c r="K12" s="4"/>
      <c r="L12" s="4"/>
      <c r="M12" s="4"/>
      <c r="N12" s="4"/>
      <c r="O12" s="4"/>
      <c r="P12" s="4"/>
      <c r="Q12" s="4"/>
    </row>
    <row r="13" spans="1:17" x14ac:dyDescent="0.2">
      <c r="A13" s="4"/>
      <c r="B13" s="4"/>
      <c r="C13" s="30" t="s">
        <v>46</v>
      </c>
      <c r="D13" s="4"/>
      <c r="E13" s="4"/>
      <c r="F13" s="4"/>
      <c r="G13" s="4"/>
      <c r="H13" s="4"/>
      <c r="I13" s="4"/>
      <c r="J13" s="4"/>
      <c r="K13" s="4"/>
      <c r="L13" s="4"/>
      <c r="M13" s="4"/>
      <c r="N13" s="4"/>
      <c r="O13" s="4"/>
      <c r="P13" s="4"/>
      <c r="Q13" s="4"/>
    </row>
    <row r="14" spans="1:17" x14ac:dyDescent="0.2">
      <c r="A14" s="4"/>
      <c r="B14" s="4"/>
      <c r="C14" s="30" t="s">
        <v>45</v>
      </c>
      <c r="D14" s="4"/>
      <c r="E14" s="4"/>
      <c r="F14" s="4"/>
      <c r="G14" s="4"/>
      <c r="H14" s="4"/>
      <c r="I14" s="4"/>
      <c r="J14" s="4"/>
      <c r="K14" s="4"/>
      <c r="L14" s="4"/>
      <c r="M14" s="4"/>
      <c r="N14" s="4"/>
      <c r="O14" s="4"/>
      <c r="P14" s="4"/>
      <c r="Q14" s="4"/>
    </row>
    <row r="15" spans="1:17" x14ac:dyDescent="0.2">
      <c r="A15" s="4"/>
      <c r="B15" s="4"/>
      <c r="C15" s="382" t="s">
        <v>301</v>
      </c>
      <c r="D15" s="4"/>
      <c r="E15" s="4"/>
      <c r="F15" s="4"/>
      <c r="G15" s="4"/>
      <c r="H15" s="4"/>
      <c r="I15" s="4"/>
      <c r="J15" s="4"/>
      <c r="K15" s="4"/>
      <c r="L15" s="4"/>
      <c r="M15" s="4"/>
      <c r="N15" s="4"/>
      <c r="O15" s="4"/>
      <c r="P15" s="4"/>
      <c r="Q15" s="4"/>
    </row>
    <row r="16" spans="1:17"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82"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82"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82"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82"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82" t="s">
        <v>301</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30" customWidth="1"/>
    <col min="2" max="2" width="12" style="330" customWidth="1"/>
    <col min="3" max="3" width="11.6640625" style="330" customWidth="1"/>
    <col min="4" max="18" width="7.33203125" style="330" customWidth="1"/>
    <col min="19" max="16384" width="30.6640625" style="330"/>
  </cols>
  <sheetData>
    <row r="1" spans="1:18" s="326" customFormat="1" ht="15.75" x14ac:dyDescent="0.25">
      <c r="A1" s="588" t="s">
        <v>58</v>
      </c>
      <c r="B1" s="588"/>
      <c r="C1" s="588"/>
      <c r="D1" s="588"/>
      <c r="E1" s="588"/>
      <c r="F1" s="588"/>
      <c r="G1" s="588"/>
      <c r="H1" s="588"/>
      <c r="I1" s="588"/>
      <c r="J1" s="588"/>
      <c r="K1" s="588"/>
      <c r="L1" s="588"/>
      <c r="M1" s="588"/>
      <c r="N1" s="588"/>
      <c r="O1" s="588"/>
      <c r="P1" s="588"/>
      <c r="Q1" s="588"/>
      <c r="R1" s="588"/>
    </row>
    <row r="2" spans="1:18" s="327" customFormat="1" ht="12.75" x14ac:dyDescent="0.2">
      <c r="A2" s="589" t="str">
        <f>'FormsList&amp;FilerInfo'!B2</f>
        <v>Sonoma Clean Power</v>
      </c>
      <c r="B2" s="590"/>
      <c r="C2" s="590"/>
      <c r="D2" s="590"/>
      <c r="E2" s="590"/>
      <c r="F2" s="590"/>
      <c r="G2" s="590"/>
      <c r="H2" s="590"/>
      <c r="I2" s="590"/>
      <c r="J2" s="590"/>
      <c r="K2" s="590"/>
      <c r="L2" s="590"/>
      <c r="M2" s="590"/>
      <c r="N2" s="590"/>
      <c r="O2" s="590"/>
      <c r="P2" s="590"/>
      <c r="Q2" s="590"/>
      <c r="R2" s="590"/>
    </row>
    <row r="3" spans="1:18" s="327" customFormat="1" ht="12.75" x14ac:dyDescent="0.2">
      <c r="A3" s="394"/>
      <c r="B3" s="394"/>
      <c r="C3" s="394"/>
      <c r="D3" s="394"/>
      <c r="E3" s="394"/>
      <c r="F3" s="394"/>
      <c r="G3" s="394"/>
      <c r="H3" s="394"/>
      <c r="I3" s="394"/>
      <c r="J3" s="394"/>
      <c r="K3" s="394"/>
      <c r="L3" s="394"/>
      <c r="M3" s="394"/>
      <c r="N3" s="394"/>
      <c r="O3" s="394"/>
      <c r="P3" s="394"/>
      <c r="Q3" s="394"/>
      <c r="R3" s="394"/>
    </row>
    <row r="4" spans="1:18" s="326" customFormat="1" ht="15.75" x14ac:dyDescent="0.25">
      <c r="A4" s="328" t="s">
        <v>358</v>
      </c>
      <c r="B4" s="328"/>
      <c r="C4" s="328"/>
      <c r="D4" s="328"/>
      <c r="E4" s="328"/>
      <c r="F4" s="328"/>
    </row>
    <row r="5" spans="1:18" ht="12.75" x14ac:dyDescent="0.2">
      <c r="A5" s="329"/>
      <c r="B5" s="329"/>
      <c r="C5" s="329"/>
      <c r="D5" s="327"/>
    </row>
    <row r="6" spans="1:18" ht="33.75" customHeight="1" x14ac:dyDescent="0.2">
      <c r="A6" s="331" t="s">
        <v>10</v>
      </c>
      <c r="B6" s="331" t="s">
        <v>305</v>
      </c>
      <c r="C6" s="378" t="s">
        <v>345</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46</v>
      </c>
      <c r="E7" s="335"/>
      <c r="F7" s="335"/>
      <c r="G7" s="335"/>
      <c r="H7" s="335"/>
      <c r="I7" s="335"/>
      <c r="J7" s="335"/>
      <c r="K7" s="335"/>
      <c r="L7" s="335"/>
      <c r="M7" s="335"/>
      <c r="N7" s="335"/>
      <c r="O7" s="335"/>
      <c r="P7" s="335"/>
      <c r="Q7" s="335"/>
      <c r="R7" s="335"/>
    </row>
    <row r="8" spans="1:18" x14ac:dyDescent="0.2">
      <c r="A8" s="333"/>
      <c r="B8" s="333"/>
      <c r="C8" s="333"/>
      <c r="D8" s="334" t="s">
        <v>45</v>
      </c>
      <c r="E8" s="335"/>
      <c r="F8" s="335"/>
      <c r="G8" s="335"/>
      <c r="H8" s="335"/>
      <c r="I8" s="335"/>
      <c r="J8" s="335"/>
      <c r="K8" s="335"/>
      <c r="L8" s="335"/>
      <c r="M8" s="335"/>
      <c r="N8" s="335"/>
      <c r="O8" s="335"/>
      <c r="P8" s="335"/>
      <c r="Q8" s="335"/>
      <c r="R8" s="335"/>
    </row>
    <row r="9" spans="1:18" x14ac:dyDescent="0.2">
      <c r="A9" s="333"/>
      <c r="B9" s="333"/>
      <c r="C9" s="333"/>
      <c r="D9" s="334" t="s">
        <v>301</v>
      </c>
      <c r="E9" s="335"/>
      <c r="F9" s="335"/>
      <c r="G9" s="335"/>
      <c r="H9" s="335"/>
      <c r="I9" s="335"/>
      <c r="J9" s="335"/>
      <c r="K9" s="335"/>
      <c r="L9" s="335"/>
      <c r="M9" s="335"/>
      <c r="N9" s="335"/>
      <c r="O9" s="335"/>
      <c r="P9" s="335"/>
      <c r="Q9" s="335"/>
      <c r="R9" s="335"/>
    </row>
    <row r="10" spans="1:18" x14ac:dyDescent="0.2">
      <c r="A10" s="333"/>
      <c r="B10" s="333"/>
      <c r="C10" s="333"/>
      <c r="D10" s="334" t="s">
        <v>46</v>
      </c>
      <c r="E10" s="335"/>
      <c r="F10" s="335"/>
      <c r="G10" s="335"/>
      <c r="H10" s="335"/>
      <c r="I10" s="335"/>
      <c r="J10" s="335"/>
      <c r="K10" s="335"/>
      <c r="L10" s="335"/>
      <c r="M10" s="335"/>
      <c r="N10" s="335"/>
      <c r="O10" s="335"/>
      <c r="P10" s="335"/>
      <c r="Q10" s="335"/>
      <c r="R10" s="335"/>
    </row>
    <row r="11" spans="1:18" x14ac:dyDescent="0.2">
      <c r="A11" s="333"/>
      <c r="B11" s="333"/>
      <c r="C11" s="333"/>
      <c r="D11" s="334" t="s">
        <v>45</v>
      </c>
      <c r="E11" s="335"/>
      <c r="F11" s="335"/>
      <c r="G11" s="335"/>
      <c r="H11" s="335"/>
      <c r="I11" s="335"/>
      <c r="J11" s="335"/>
      <c r="K11" s="335"/>
      <c r="L11" s="335"/>
      <c r="M11" s="335"/>
      <c r="N11" s="335"/>
      <c r="O11" s="335"/>
      <c r="P11" s="335"/>
      <c r="Q11" s="335"/>
      <c r="R11" s="335"/>
    </row>
    <row r="12" spans="1:18" x14ac:dyDescent="0.2">
      <c r="A12" s="333"/>
      <c r="B12" s="333"/>
      <c r="C12" s="333"/>
      <c r="D12" s="334" t="s">
        <v>301</v>
      </c>
      <c r="E12" s="335"/>
      <c r="F12" s="335"/>
      <c r="G12" s="335"/>
      <c r="H12" s="335"/>
      <c r="I12" s="335"/>
      <c r="J12" s="335"/>
      <c r="K12" s="335"/>
      <c r="L12" s="335"/>
      <c r="M12" s="335"/>
      <c r="N12" s="335"/>
      <c r="O12" s="335"/>
      <c r="P12" s="335"/>
      <c r="Q12" s="335"/>
      <c r="R12" s="335"/>
    </row>
    <row r="13" spans="1:18" x14ac:dyDescent="0.2">
      <c r="A13" s="333"/>
      <c r="B13" s="333"/>
      <c r="C13" s="333"/>
      <c r="D13" s="334" t="s">
        <v>46</v>
      </c>
      <c r="E13" s="335"/>
      <c r="F13" s="335"/>
      <c r="G13" s="335"/>
      <c r="H13" s="335"/>
      <c r="I13" s="335"/>
      <c r="J13" s="335"/>
      <c r="K13" s="335"/>
      <c r="L13" s="335"/>
      <c r="M13" s="335"/>
      <c r="N13" s="335"/>
      <c r="O13" s="335"/>
      <c r="P13" s="335"/>
      <c r="Q13" s="335"/>
      <c r="R13" s="335"/>
    </row>
    <row r="14" spans="1:18" x14ac:dyDescent="0.2">
      <c r="A14" s="333"/>
      <c r="B14" s="333"/>
      <c r="C14" s="333"/>
      <c r="D14" s="334" t="s">
        <v>45</v>
      </c>
      <c r="E14" s="335"/>
      <c r="F14" s="335"/>
      <c r="G14" s="335"/>
      <c r="H14" s="335"/>
      <c r="I14" s="335"/>
      <c r="J14" s="335"/>
      <c r="K14" s="335"/>
      <c r="L14" s="335"/>
      <c r="M14" s="335"/>
      <c r="N14" s="335"/>
      <c r="O14" s="335"/>
      <c r="P14" s="335"/>
      <c r="Q14" s="335"/>
      <c r="R14" s="335"/>
    </row>
    <row r="15" spans="1:18" x14ac:dyDescent="0.2">
      <c r="A15" s="333"/>
      <c r="B15" s="333"/>
      <c r="C15" s="333"/>
      <c r="D15" s="334" t="s">
        <v>301</v>
      </c>
      <c r="E15" s="335"/>
      <c r="F15" s="335"/>
      <c r="G15" s="335"/>
      <c r="H15" s="335"/>
      <c r="I15" s="335"/>
      <c r="J15" s="335"/>
      <c r="K15" s="335"/>
      <c r="L15" s="335"/>
      <c r="M15" s="335"/>
      <c r="N15" s="335"/>
      <c r="O15" s="335"/>
      <c r="P15" s="335"/>
      <c r="Q15" s="335"/>
      <c r="R15" s="335"/>
    </row>
    <row r="16" spans="1:18" x14ac:dyDescent="0.2">
      <c r="A16" s="333"/>
      <c r="B16" s="333"/>
      <c r="C16" s="333"/>
      <c r="D16" s="334" t="s">
        <v>46</v>
      </c>
      <c r="E16" s="335"/>
      <c r="F16" s="335"/>
      <c r="G16" s="335"/>
      <c r="H16" s="335"/>
      <c r="I16" s="335"/>
      <c r="J16" s="335"/>
      <c r="K16" s="335"/>
      <c r="L16" s="335"/>
      <c r="M16" s="335"/>
      <c r="N16" s="335"/>
      <c r="O16" s="335"/>
      <c r="P16" s="335"/>
      <c r="Q16" s="335"/>
      <c r="R16" s="335"/>
    </row>
    <row r="17" spans="1:18" x14ac:dyDescent="0.2">
      <c r="A17" s="333"/>
      <c r="B17" s="333"/>
      <c r="C17" s="333"/>
      <c r="D17" s="334" t="s">
        <v>45</v>
      </c>
      <c r="E17" s="335"/>
      <c r="F17" s="335"/>
      <c r="G17" s="335"/>
      <c r="H17" s="335"/>
      <c r="I17" s="335"/>
      <c r="J17" s="335"/>
      <c r="K17" s="335"/>
      <c r="L17" s="335"/>
      <c r="M17" s="335"/>
      <c r="N17" s="335"/>
      <c r="O17" s="335"/>
      <c r="P17" s="335"/>
      <c r="Q17" s="335"/>
      <c r="R17" s="335"/>
    </row>
    <row r="18" spans="1:18" x14ac:dyDescent="0.2">
      <c r="A18" s="333"/>
      <c r="B18" s="333"/>
      <c r="C18" s="333"/>
      <c r="D18" s="334" t="s">
        <v>301</v>
      </c>
      <c r="E18" s="335"/>
      <c r="F18" s="335"/>
      <c r="G18" s="335"/>
      <c r="H18" s="335"/>
      <c r="I18" s="335"/>
      <c r="J18" s="335"/>
      <c r="K18" s="335"/>
      <c r="L18" s="335"/>
      <c r="M18" s="335"/>
      <c r="N18" s="335"/>
      <c r="O18" s="335"/>
      <c r="P18" s="335"/>
      <c r="Q18" s="335"/>
      <c r="R18" s="335"/>
    </row>
    <row r="19" spans="1:18" x14ac:dyDescent="0.2">
      <c r="A19" s="333"/>
      <c r="B19" s="333"/>
      <c r="C19" s="333"/>
      <c r="D19" s="334" t="s">
        <v>46</v>
      </c>
      <c r="E19" s="335"/>
      <c r="F19" s="335"/>
      <c r="G19" s="335"/>
      <c r="H19" s="335"/>
      <c r="I19" s="335"/>
      <c r="J19" s="335"/>
      <c r="K19" s="335"/>
      <c r="L19" s="335"/>
      <c r="M19" s="335"/>
      <c r="N19" s="335"/>
      <c r="O19" s="335"/>
      <c r="P19" s="335"/>
      <c r="Q19" s="335"/>
      <c r="R19" s="335"/>
    </row>
    <row r="20" spans="1:18" x14ac:dyDescent="0.2">
      <c r="A20" s="333"/>
      <c r="B20" s="333"/>
      <c r="C20" s="333"/>
      <c r="D20" s="334" t="s">
        <v>45</v>
      </c>
      <c r="E20" s="335"/>
      <c r="F20" s="335"/>
      <c r="G20" s="335"/>
      <c r="H20" s="335"/>
      <c r="I20" s="335"/>
      <c r="J20" s="335"/>
      <c r="K20" s="335"/>
      <c r="L20" s="335"/>
      <c r="M20" s="335"/>
      <c r="N20" s="335"/>
      <c r="O20" s="335"/>
      <c r="P20" s="335"/>
      <c r="Q20" s="335"/>
      <c r="R20" s="335"/>
    </row>
    <row r="21" spans="1:18" x14ac:dyDescent="0.2">
      <c r="A21" s="333"/>
      <c r="B21" s="333"/>
      <c r="C21" s="333"/>
      <c r="D21" s="334" t="s">
        <v>301</v>
      </c>
      <c r="E21" s="335"/>
      <c r="F21" s="335"/>
      <c r="G21" s="335"/>
      <c r="H21" s="335"/>
      <c r="I21" s="335"/>
      <c r="J21" s="335"/>
      <c r="K21" s="335"/>
      <c r="L21" s="335"/>
      <c r="M21" s="335"/>
      <c r="N21" s="335"/>
      <c r="O21" s="335"/>
      <c r="P21" s="335"/>
      <c r="Q21" s="335"/>
      <c r="R21" s="335"/>
    </row>
    <row r="22" spans="1:18" x14ac:dyDescent="0.2">
      <c r="A22" s="333"/>
      <c r="B22" s="333"/>
      <c r="C22" s="333"/>
      <c r="D22" s="334" t="s">
        <v>46</v>
      </c>
      <c r="E22" s="335"/>
      <c r="F22" s="335"/>
      <c r="G22" s="335"/>
      <c r="H22" s="335"/>
      <c r="I22" s="335"/>
      <c r="J22" s="335"/>
      <c r="K22" s="335"/>
      <c r="L22" s="335"/>
      <c r="M22" s="335"/>
      <c r="N22" s="335"/>
      <c r="O22" s="335"/>
      <c r="P22" s="335"/>
      <c r="Q22" s="335"/>
      <c r="R22" s="335"/>
    </row>
    <row r="23" spans="1:18" x14ac:dyDescent="0.2">
      <c r="A23" s="333"/>
      <c r="B23" s="333"/>
      <c r="C23" s="333"/>
      <c r="D23" s="334" t="s">
        <v>45</v>
      </c>
      <c r="E23" s="335"/>
      <c r="F23" s="335"/>
      <c r="G23" s="335"/>
      <c r="H23" s="335"/>
      <c r="I23" s="335"/>
      <c r="J23" s="335"/>
      <c r="K23" s="335"/>
      <c r="L23" s="335"/>
      <c r="M23" s="335"/>
      <c r="N23" s="335"/>
      <c r="O23" s="335"/>
      <c r="P23" s="335"/>
      <c r="Q23" s="335"/>
      <c r="R23" s="335"/>
    </row>
    <row r="24" spans="1:18" x14ac:dyDescent="0.2">
      <c r="A24" s="333"/>
      <c r="B24" s="333"/>
      <c r="C24" s="333"/>
      <c r="D24" s="334" t="s">
        <v>301</v>
      </c>
      <c r="E24" s="335"/>
      <c r="F24" s="335"/>
      <c r="G24" s="335"/>
      <c r="H24" s="335"/>
      <c r="I24" s="335"/>
      <c r="J24" s="335"/>
      <c r="K24" s="335"/>
      <c r="L24" s="335"/>
      <c r="M24" s="335"/>
      <c r="N24" s="335"/>
      <c r="O24" s="335"/>
      <c r="P24" s="335"/>
      <c r="Q24" s="335"/>
      <c r="R24" s="335"/>
    </row>
    <row r="25" spans="1:18" x14ac:dyDescent="0.2">
      <c r="A25" s="333"/>
      <c r="B25" s="333"/>
      <c r="C25" s="333"/>
      <c r="D25" s="334" t="s">
        <v>46</v>
      </c>
      <c r="E25" s="335"/>
      <c r="F25" s="335"/>
      <c r="G25" s="335"/>
      <c r="H25" s="335"/>
      <c r="I25" s="335"/>
      <c r="J25" s="335"/>
      <c r="K25" s="335"/>
      <c r="L25" s="335"/>
      <c r="M25" s="335"/>
      <c r="N25" s="335"/>
      <c r="O25" s="335"/>
      <c r="P25" s="335"/>
      <c r="Q25" s="335"/>
      <c r="R25" s="335"/>
    </row>
    <row r="26" spans="1:18" x14ac:dyDescent="0.2">
      <c r="A26" s="333"/>
      <c r="B26" s="333"/>
      <c r="C26" s="333"/>
      <c r="D26" s="334" t="s">
        <v>45</v>
      </c>
      <c r="E26" s="335"/>
      <c r="F26" s="335"/>
      <c r="G26" s="335"/>
      <c r="H26" s="335"/>
      <c r="I26" s="335"/>
      <c r="J26" s="335"/>
      <c r="K26" s="335"/>
      <c r="L26" s="335"/>
      <c r="M26" s="335"/>
      <c r="N26" s="335"/>
      <c r="O26" s="335"/>
      <c r="P26" s="335"/>
      <c r="Q26" s="335"/>
      <c r="R26" s="335"/>
    </row>
    <row r="27" spans="1:18" x14ac:dyDescent="0.2">
      <c r="A27" s="333"/>
      <c r="B27" s="333"/>
      <c r="C27" s="333"/>
      <c r="D27" s="334" t="s">
        <v>301</v>
      </c>
      <c r="E27" s="335"/>
      <c r="F27" s="335"/>
      <c r="G27" s="335"/>
      <c r="H27" s="335"/>
      <c r="I27" s="335"/>
      <c r="J27" s="335"/>
      <c r="K27" s="335"/>
      <c r="L27" s="335"/>
      <c r="M27" s="335"/>
      <c r="N27" s="335"/>
      <c r="O27" s="335"/>
      <c r="P27" s="335"/>
      <c r="Q27" s="335"/>
      <c r="R27" s="335"/>
    </row>
    <row r="28" spans="1:18" x14ac:dyDescent="0.2">
      <c r="A28" s="333"/>
      <c r="B28" s="333"/>
      <c r="C28" s="333"/>
      <c r="D28" s="334" t="s">
        <v>46</v>
      </c>
      <c r="E28" s="335"/>
      <c r="F28" s="335"/>
      <c r="G28" s="335"/>
      <c r="H28" s="335"/>
      <c r="I28" s="335"/>
      <c r="J28" s="335"/>
      <c r="K28" s="335"/>
      <c r="L28" s="335"/>
      <c r="M28" s="335"/>
      <c r="N28" s="335"/>
      <c r="O28" s="335"/>
      <c r="P28" s="335"/>
      <c r="Q28" s="335"/>
      <c r="R28" s="335"/>
    </row>
    <row r="29" spans="1:18" x14ac:dyDescent="0.2">
      <c r="A29" s="333"/>
      <c r="B29" s="333"/>
      <c r="C29" s="333"/>
      <c r="D29" s="334" t="s">
        <v>45</v>
      </c>
      <c r="E29" s="335"/>
      <c r="F29" s="335"/>
      <c r="G29" s="335"/>
      <c r="H29" s="335"/>
      <c r="I29" s="335"/>
      <c r="J29" s="335"/>
      <c r="K29" s="335"/>
      <c r="L29" s="335"/>
      <c r="M29" s="335"/>
      <c r="N29" s="335"/>
      <c r="O29" s="335"/>
      <c r="P29" s="335"/>
      <c r="Q29" s="335"/>
      <c r="R29" s="335"/>
    </row>
    <row r="30" spans="1:18" x14ac:dyDescent="0.2">
      <c r="A30" s="333"/>
      <c r="B30" s="333"/>
      <c r="C30" s="333"/>
      <c r="D30" s="334" t="s">
        <v>301</v>
      </c>
      <c r="E30" s="335"/>
      <c r="F30" s="335"/>
      <c r="G30" s="335"/>
      <c r="H30" s="335"/>
      <c r="I30" s="335"/>
      <c r="J30" s="335"/>
      <c r="K30" s="335"/>
      <c r="L30" s="335"/>
      <c r="M30" s="335"/>
      <c r="N30" s="335"/>
      <c r="O30" s="335"/>
      <c r="P30" s="335"/>
      <c r="Q30" s="335"/>
      <c r="R30" s="335"/>
    </row>
    <row r="31" spans="1:18" x14ac:dyDescent="0.2">
      <c r="A31" s="333"/>
      <c r="B31" s="333"/>
      <c r="C31" s="333"/>
      <c r="D31" s="334" t="s">
        <v>46</v>
      </c>
      <c r="E31" s="335"/>
      <c r="F31" s="335"/>
      <c r="G31" s="335"/>
      <c r="H31" s="335"/>
      <c r="I31" s="335"/>
      <c r="J31" s="335"/>
      <c r="K31" s="335"/>
      <c r="L31" s="335"/>
      <c r="M31" s="335"/>
      <c r="N31" s="335"/>
      <c r="O31" s="335"/>
      <c r="P31" s="335"/>
      <c r="Q31" s="335"/>
      <c r="R31" s="335"/>
    </row>
    <row r="32" spans="1:18" x14ac:dyDescent="0.2">
      <c r="A32" s="333"/>
      <c r="B32" s="333"/>
      <c r="C32" s="333"/>
      <c r="D32" s="334" t="s">
        <v>45</v>
      </c>
      <c r="E32" s="335"/>
      <c r="F32" s="335"/>
      <c r="G32" s="335"/>
      <c r="H32" s="335"/>
      <c r="I32" s="335"/>
      <c r="J32" s="335"/>
      <c r="K32" s="335"/>
      <c r="L32" s="335"/>
      <c r="M32" s="335"/>
      <c r="N32" s="335"/>
      <c r="O32" s="335"/>
      <c r="P32" s="335"/>
      <c r="Q32" s="335"/>
      <c r="R32" s="335"/>
    </row>
    <row r="33" spans="1:18" x14ac:dyDescent="0.2">
      <c r="A33" s="333"/>
      <c r="B33" s="333"/>
      <c r="C33" s="333"/>
      <c r="D33" s="334" t="s">
        <v>301</v>
      </c>
      <c r="E33" s="335"/>
      <c r="F33" s="335"/>
      <c r="G33" s="335"/>
      <c r="H33" s="335"/>
      <c r="I33" s="335"/>
      <c r="J33" s="335"/>
      <c r="K33" s="335"/>
      <c r="L33" s="335"/>
      <c r="M33" s="335"/>
      <c r="N33" s="335"/>
      <c r="O33" s="335"/>
      <c r="P33" s="335"/>
      <c r="Q33" s="335"/>
      <c r="R33" s="335"/>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30" t="s">
        <v>38</v>
      </c>
      <c r="B1" s="530"/>
      <c r="C1" s="530"/>
      <c r="D1" s="530"/>
      <c r="E1" s="530"/>
      <c r="F1" s="530"/>
      <c r="G1" s="530"/>
      <c r="H1" s="530"/>
      <c r="I1" s="530"/>
      <c r="J1" s="530"/>
      <c r="K1" s="530"/>
      <c r="L1" s="530"/>
      <c r="M1" s="530"/>
      <c r="N1" s="530"/>
      <c r="O1" s="530"/>
      <c r="P1" s="530"/>
      <c r="Q1" s="530"/>
      <c r="R1" s="530"/>
    </row>
    <row r="2" spans="1:18" s="10" customFormat="1" ht="12.75" x14ac:dyDescent="0.2">
      <c r="A2" s="587" t="str">
        <f>'FormsList&amp;FilerInfo'!B2</f>
        <v>Sonoma Clean Power</v>
      </c>
      <c r="B2" s="531"/>
      <c r="C2" s="531"/>
      <c r="D2" s="531"/>
      <c r="E2" s="531"/>
      <c r="F2" s="531"/>
      <c r="G2" s="531"/>
      <c r="H2" s="531"/>
      <c r="I2" s="531"/>
      <c r="J2" s="531"/>
      <c r="K2" s="531"/>
      <c r="L2" s="531"/>
      <c r="M2" s="531"/>
      <c r="N2" s="531"/>
      <c r="O2" s="531"/>
      <c r="P2" s="531"/>
      <c r="Q2" s="531"/>
      <c r="R2" s="531"/>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360</v>
      </c>
      <c r="B4" s="45"/>
      <c r="C4" s="45"/>
      <c r="D4" s="36"/>
      <c r="E4" s="36"/>
      <c r="F4" s="36"/>
    </row>
    <row r="5" spans="1:18" ht="12.75" x14ac:dyDescent="0.2">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topLeftCell="A4" workbookViewId="0">
      <selection activeCell="N100" sqref="N100"/>
    </sheetView>
  </sheetViews>
  <sheetFormatPr defaultRowHeight="11.25" x14ac:dyDescent="0.2"/>
  <sheetData>
    <row r="1" spans="1:18" ht="15.75" x14ac:dyDescent="0.25">
      <c r="A1" s="530" t="s">
        <v>396</v>
      </c>
      <c r="B1" s="530"/>
      <c r="C1" s="530"/>
      <c r="D1" s="530"/>
      <c r="E1" s="530"/>
      <c r="F1" s="530"/>
      <c r="G1" s="530"/>
      <c r="H1" s="530"/>
      <c r="I1" s="530"/>
      <c r="J1" s="530"/>
      <c r="K1" s="530"/>
      <c r="L1" s="530"/>
      <c r="M1" s="530"/>
      <c r="N1" s="530"/>
      <c r="O1" s="530"/>
      <c r="P1" s="530"/>
      <c r="Q1" s="530"/>
      <c r="R1" s="53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30" t="s">
        <v>397</v>
      </c>
      <c r="B1" s="530"/>
      <c r="C1" s="530"/>
      <c r="D1" s="530"/>
      <c r="E1" s="530"/>
      <c r="F1" s="530"/>
      <c r="G1" s="530"/>
      <c r="H1" s="530"/>
      <c r="I1" s="530"/>
      <c r="J1" s="530"/>
      <c r="K1" s="530"/>
      <c r="L1" s="530"/>
      <c r="M1" s="530"/>
      <c r="N1" s="530"/>
      <c r="O1" s="530"/>
      <c r="P1" s="530"/>
      <c r="Q1" s="530"/>
      <c r="R1" s="53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C10" sqref="C10"/>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30" t="s">
        <v>352</v>
      </c>
      <c r="C1" s="530"/>
      <c r="D1" s="530"/>
      <c r="E1" s="530"/>
      <c r="F1" s="530"/>
      <c r="G1" s="530"/>
      <c r="H1" s="530"/>
      <c r="I1" s="530"/>
      <c r="J1" s="530"/>
      <c r="K1" s="530"/>
      <c r="L1" s="530"/>
      <c r="M1" s="530"/>
      <c r="N1" s="530"/>
      <c r="O1" s="530"/>
      <c r="P1" s="530"/>
    </row>
    <row r="2" spans="2:16" s="10" customFormat="1" ht="12.75" x14ac:dyDescent="0.2">
      <c r="B2" s="587" t="str">
        <f>'FormsList&amp;FilerInfo'!B2</f>
        <v>Sonoma Clean Power</v>
      </c>
      <c r="C2" s="531"/>
      <c r="D2" s="531"/>
      <c r="E2" s="531"/>
      <c r="F2" s="531"/>
      <c r="G2" s="531"/>
      <c r="H2" s="531"/>
      <c r="I2" s="531"/>
      <c r="J2" s="531"/>
      <c r="K2" s="531"/>
      <c r="L2" s="531"/>
      <c r="M2" s="531"/>
      <c r="N2" s="531"/>
      <c r="O2" s="531"/>
      <c r="P2" s="531"/>
    </row>
    <row r="3" spans="2:16" s="10" customFormat="1" ht="12.75" x14ac:dyDescent="0.2">
      <c r="B3" s="531"/>
      <c r="C3" s="531"/>
      <c r="D3" s="531"/>
      <c r="E3" s="531"/>
      <c r="F3" s="531"/>
    </row>
    <row r="4" spans="2:16" s="10" customFormat="1" ht="12.75" x14ac:dyDescent="0.2">
      <c r="B4" s="531"/>
      <c r="C4" s="531"/>
      <c r="D4" s="531"/>
      <c r="E4" s="531"/>
      <c r="F4" s="531"/>
    </row>
    <row r="5" spans="2:16" s="37" customFormat="1" ht="15.75" x14ac:dyDescent="0.25">
      <c r="B5" s="596" t="s">
        <v>102</v>
      </c>
      <c r="C5" s="596"/>
      <c r="D5" s="596"/>
      <c r="E5" s="596"/>
      <c r="F5" s="596"/>
      <c r="G5" s="596"/>
      <c r="H5" s="596"/>
      <c r="I5" s="596"/>
      <c r="J5" s="596"/>
      <c r="K5" s="596"/>
      <c r="L5" s="596"/>
      <c r="M5" s="596"/>
      <c r="N5" s="596"/>
      <c r="O5" s="596"/>
      <c r="P5" s="596"/>
    </row>
    <row r="6" spans="2:16" ht="12.75" x14ac:dyDescent="0.2">
      <c r="B6" s="13"/>
      <c r="C6" s="13"/>
      <c r="D6" s="13"/>
      <c r="E6" s="13"/>
      <c r="F6" s="13"/>
    </row>
    <row r="7" spans="2:16" ht="12.75" x14ac:dyDescent="0.2">
      <c r="B7" s="29"/>
      <c r="C7" s="593" t="s">
        <v>105</v>
      </c>
      <c r="D7" s="593"/>
      <c r="E7" s="593"/>
      <c r="F7" s="594"/>
      <c r="H7" s="595" t="s">
        <v>106</v>
      </c>
      <c r="I7" s="593"/>
      <c r="J7" s="593"/>
      <c r="K7" s="594"/>
      <c r="M7" s="595" t="s">
        <v>107</v>
      </c>
      <c r="N7" s="593"/>
      <c r="O7" s="593"/>
      <c r="P7" s="594"/>
    </row>
    <row r="8" spans="2:16" ht="78.75" customHeight="1" x14ac:dyDescent="0.2">
      <c r="B8" s="5" t="s">
        <v>13</v>
      </c>
      <c r="C8" s="21" t="s">
        <v>103</v>
      </c>
      <c r="D8" s="21" t="s">
        <v>98</v>
      </c>
      <c r="E8" s="591" t="s">
        <v>99</v>
      </c>
      <c r="F8" s="592"/>
      <c r="H8" s="21" t="s">
        <v>103</v>
      </c>
      <c r="I8" s="21" t="s">
        <v>98</v>
      </c>
      <c r="J8" s="591" t="s">
        <v>99</v>
      </c>
      <c r="K8" s="592"/>
      <c r="M8" s="21" t="s">
        <v>103</v>
      </c>
      <c r="N8" s="21" t="s">
        <v>98</v>
      </c>
      <c r="O8" s="591" t="s">
        <v>99</v>
      </c>
      <c r="P8" s="592"/>
    </row>
    <row r="9" spans="2:16" x14ac:dyDescent="0.2">
      <c r="B9" s="4"/>
      <c r="C9" s="4"/>
      <c r="D9" s="4"/>
      <c r="E9" s="21" t="s">
        <v>100</v>
      </c>
      <c r="F9" s="21" t="s">
        <v>101</v>
      </c>
      <c r="H9" s="4"/>
      <c r="I9" s="4"/>
      <c r="J9" s="21" t="s">
        <v>100</v>
      </c>
      <c r="K9" s="21" t="s">
        <v>101</v>
      </c>
      <c r="M9" s="4"/>
      <c r="N9" s="4"/>
      <c r="O9" s="21" t="s">
        <v>100</v>
      </c>
      <c r="P9" s="21" t="s">
        <v>101</v>
      </c>
    </row>
    <row r="10" spans="2:16" x14ac:dyDescent="0.2">
      <c r="B10" s="405">
        <v>2013</v>
      </c>
      <c r="C10" s="403"/>
      <c r="D10" s="403"/>
      <c r="E10" s="403"/>
      <c r="F10" s="403"/>
      <c r="G10" s="404"/>
      <c r="H10" s="403"/>
      <c r="I10" s="403"/>
      <c r="J10" s="403"/>
      <c r="K10" s="403"/>
      <c r="L10" s="404"/>
      <c r="M10" s="403"/>
      <c r="N10" s="403"/>
      <c r="O10" s="403"/>
      <c r="P10" s="403"/>
    </row>
    <row r="11" spans="2:16" x14ac:dyDescent="0.2">
      <c r="B11" s="405">
        <v>2014</v>
      </c>
      <c r="C11" s="403"/>
      <c r="D11" s="403"/>
      <c r="E11" s="403"/>
      <c r="F11" s="403"/>
      <c r="G11" s="404"/>
      <c r="H11" s="403"/>
      <c r="I11" s="403"/>
      <c r="J11" s="403"/>
      <c r="K11" s="403"/>
      <c r="L11" s="404"/>
      <c r="M11" s="403"/>
      <c r="N11" s="403"/>
      <c r="O11" s="403"/>
      <c r="P11" s="403"/>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tabSelected="1" zoomScaleNormal="100" workbookViewId="0">
      <selection activeCell="R19" sqref="R19"/>
    </sheetView>
  </sheetViews>
  <sheetFormatPr defaultRowHeight="11.25" x14ac:dyDescent="0.2"/>
  <cols>
    <col min="2" max="9" width="14.33203125" customWidth="1"/>
  </cols>
  <sheetData>
    <row r="1" spans="1:17" ht="15.75" x14ac:dyDescent="0.25">
      <c r="A1" s="530" t="s">
        <v>398</v>
      </c>
      <c r="B1" s="530"/>
      <c r="C1" s="530"/>
      <c r="D1" s="530"/>
      <c r="E1" s="530"/>
      <c r="F1" s="530"/>
      <c r="G1" s="530"/>
      <c r="H1" s="530"/>
      <c r="I1" s="530"/>
      <c r="J1" s="530"/>
      <c r="K1" s="530"/>
      <c r="L1" s="530"/>
      <c r="M1" s="530"/>
      <c r="N1" s="530"/>
      <c r="O1" s="530"/>
    </row>
    <row r="2" spans="1:17" ht="12.75" x14ac:dyDescent="0.2">
      <c r="A2" s="587" t="s">
        <v>429</v>
      </c>
      <c r="B2" s="531"/>
      <c r="C2" s="531"/>
      <c r="D2" s="531"/>
      <c r="E2" s="531"/>
      <c r="F2" s="531"/>
      <c r="G2" s="531"/>
      <c r="H2" s="531"/>
      <c r="I2" s="531"/>
      <c r="J2" s="531"/>
      <c r="K2" s="531"/>
      <c r="L2" s="531"/>
      <c r="M2" s="531"/>
      <c r="N2" s="531"/>
      <c r="O2" s="531"/>
    </row>
    <row r="3" spans="1:17" ht="12.75" x14ac:dyDescent="0.2">
      <c r="A3" s="417"/>
      <c r="B3" s="417"/>
      <c r="C3" s="417"/>
      <c r="D3" s="417"/>
      <c r="E3" s="417"/>
      <c r="F3" s="10"/>
      <c r="G3" s="10"/>
      <c r="H3" s="10"/>
      <c r="I3" s="10"/>
      <c r="J3" s="10"/>
      <c r="K3" s="10"/>
      <c r="L3" s="10"/>
      <c r="M3" s="10"/>
      <c r="N3" s="10"/>
      <c r="O3" s="10"/>
    </row>
    <row r="4" spans="1:17" ht="15.75" x14ac:dyDescent="0.25">
      <c r="A4" s="437" t="s">
        <v>399</v>
      </c>
      <c r="B4" s="419"/>
      <c r="C4" s="419"/>
      <c r="D4" s="419"/>
      <c r="E4" s="419"/>
      <c r="F4" s="419"/>
      <c r="G4" s="419"/>
      <c r="H4" s="419"/>
      <c r="I4" s="419"/>
      <c r="J4" s="491"/>
      <c r="K4" s="491"/>
      <c r="L4" s="491"/>
      <c r="M4" s="491"/>
      <c r="N4" s="491"/>
      <c r="O4" s="491"/>
      <c r="P4" s="266"/>
      <c r="Q4" s="266"/>
    </row>
    <row r="5" spans="1:17" ht="12.75" x14ac:dyDescent="0.2">
      <c r="A5" s="13"/>
      <c r="B5" s="13"/>
      <c r="C5" s="13"/>
      <c r="D5" s="13"/>
      <c r="E5" s="13"/>
      <c r="J5" s="266"/>
      <c r="K5" s="266"/>
      <c r="L5" s="266"/>
      <c r="M5" s="266"/>
      <c r="N5" s="266"/>
      <c r="O5" s="266"/>
      <c r="P5" s="266"/>
      <c r="Q5" s="266"/>
    </row>
    <row r="6" spans="1:17" ht="12" x14ac:dyDescent="0.2">
      <c r="A6" s="597" t="s">
        <v>428</v>
      </c>
      <c r="B6" s="598"/>
      <c r="C6" s="598"/>
      <c r="D6" s="598"/>
      <c r="E6" s="444"/>
      <c r="F6" s="444"/>
      <c r="G6" s="444"/>
      <c r="H6" s="444"/>
      <c r="I6" s="438"/>
      <c r="J6" s="492"/>
      <c r="K6" s="493"/>
      <c r="L6" s="493"/>
      <c r="M6" s="493"/>
      <c r="N6" s="493"/>
      <c r="O6" s="266"/>
      <c r="P6" s="266"/>
      <c r="Q6" s="266"/>
    </row>
    <row r="7" spans="1:17" ht="33.75" x14ac:dyDescent="0.2">
      <c r="A7" s="27" t="s">
        <v>13</v>
      </c>
      <c r="B7" s="21" t="s">
        <v>420</v>
      </c>
      <c r="C7" s="21" t="s">
        <v>98</v>
      </c>
      <c r="D7" s="21" t="s">
        <v>421</v>
      </c>
      <c r="E7" s="21" t="s">
        <v>423</v>
      </c>
      <c r="F7" s="21" t="s">
        <v>424</v>
      </c>
      <c r="G7" s="21" t="s">
        <v>422</v>
      </c>
      <c r="H7" s="321" t="s">
        <v>400</v>
      </c>
      <c r="I7" s="321" t="s">
        <v>401</v>
      </c>
      <c r="J7" s="494"/>
      <c r="K7" s="499"/>
      <c r="L7" s="500"/>
      <c r="M7" s="499"/>
      <c r="N7" s="499"/>
      <c r="O7" s="269"/>
      <c r="P7" s="266"/>
      <c r="Q7" s="266"/>
    </row>
    <row r="8" spans="1:17" x14ac:dyDescent="0.2">
      <c r="A8" s="439">
        <v>2015</v>
      </c>
      <c r="B8" s="489">
        <v>1987000.9665210946</v>
      </c>
      <c r="C8" s="490">
        <v>474.83</v>
      </c>
      <c r="D8" s="490">
        <v>980667.74</v>
      </c>
      <c r="E8" s="490">
        <v>227.19</v>
      </c>
      <c r="F8" s="490">
        <v>1006333.2265210946</v>
      </c>
      <c r="G8" s="490">
        <v>247.64</v>
      </c>
      <c r="H8" s="489">
        <v>155985</v>
      </c>
      <c r="I8" s="489">
        <v>23898</v>
      </c>
      <c r="J8" s="495"/>
      <c r="K8" s="501"/>
      <c r="L8" s="500"/>
      <c r="M8" s="500"/>
      <c r="N8" s="500"/>
      <c r="O8" s="269"/>
      <c r="P8" s="266"/>
      <c r="Q8" s="266"/>
    </row>
    <row r="9" spans="1:17" x14ac:dyDescent="0.2">
      <c r="A9" s="439">
        <v>2016</v>
      </c>
      <c r="B9" s="489">
        <v>2186725.5160724767</v>
      </c>
      <c r="C9" s="490">
        <v>440.85</v>
      </c>
      <c r="D9" s="490">
        <v>1058504.9370973676</v>
      </c>
      <c r="E9" s="490">
        <v>200.95</v>
      </c>
      <c r="F9" s="490">
        <v>1128220.5789751092</v>
      </c>
      <c r="G9" s="490">
        <v>239.9</v>
      </c>
      <c r="H9" s="489">
        <v>169659.16666666666</v>
      </c>
      <c r="I9" s="489">
        <v>26025</v>
      </c>
      <c r="J9" s="495"/>
      <c r="K9" s="501"/>
      <c r="L9" s="500"/>
      <c r="M9" s="502"/>
      <c r="N9" s="502"/>
      <c r="O9" s="269"/>
      <c r="P9" s="266"/>
      <c r="Q9" s="266"/>
    </row>
    <row r="10" spans="1:17" x14ac:dyDescent="0.2">
      <c r="A10" s="439">
        <v>2017</v>
      </c>
      <c r="B10" s="489">
        <v>2402538</v>
      </c>
      <c r="C10" s="490">
        <v>524.35</v>
      </c>
      <c r="D10" s="490">
        <v>1179938.8600000001</v>
      </c>
      <c r="E10" s="490">
        <v>240.7</v>
      </c>
      <c r="F10" s="490">
        <v>1222599.1399999999</v>
      </c>
      <c r="G10" s="490">
        <v>283.64999999999998</v>
      </c>
      <c r="H10" s="489">
        <v>186164</v>
      </c>
      <c r="I10" s="489">
        <v>29600</v>
      </c>
      <c r="J10" s="495"/>
      <c r="K10" s="501"/>
      <c r="L10" s="500"/>
      <c r="M10" s="502"/>
      <c r="N10" s="502"/>
      <c r="O10" s="269"/>
      <c r="P10" s="266"/>
      <c r="Q10" s="266"/>
    </row>
    <row r="11" spans="1:17" x14ac:dyDescent="0.2">
      <c r="A11" s="439">
        <v>2018</v>
      </c>
      <c r="B11" s="489">
        <v>2573714</v>
      </c>
      <c r="C11" s="490">
        <v>521.72825</v>
      </c>
      <c r="D11" s="490">
        <v>1264984.81</v>
      </c>
      <c r="E11" s="490">
        <v>239.4965</v>
      </c>
      <c r="F11" s="490">
        <v>1308729.19</v>
      </c>
      <c r="G11" s="490">
        <v>282.23174999999998</v>
      </c>
      <c r="H11" s="489">
        <v>197411</v>
      </c>
      <c r="I11" s="489">
        <v>32008</v>
      </c>
      <c r="J11" s="495"/>
      <c r="K11" s="496"/>
      <c r="L11" s="493"/>
      <c r="M11" s="497"/>
      <c r="N11" s="497"/>
      <c r="O11" s="266"/>
      <c r="P11" s="266"/>
      <c r="Q11" s="266"/>
    </row>
    <row r="12" spans="1:17" x14ac:dyDescent="0.2">
      <c r="A12" s="439">
        <v>2019</v>
      </c>
      <c r="B12" s="489">
        <v>2560706.5316840759</v>
      </c>
      <c r="C12" s="490">
        <v>519.09145209572728</v>
      </c>
      <c r="D12" s="490">
        <v>1258591.6171913974</v>
      </c>
      <c r="E12" s="490">
        <v>238.28609234183568</v>
      </c>
      <c r="F12" s="490">
        <v>1302114.9144926786</v>
      </c>
      <c r="G12" s="490">
        <v>280.80535975389154</v>
      </c>
      <c r="H12" s="489">
        <v>197687</v>
      </c>
      <c r="I12" s="489">
        <v>32053.186600000015</v>
      </c>
      <c r="J12" s="495"/>
      <c r="K12" s="496"/>
      <c r="L12" s="493"/>
      <c r="M12" s="497"/>
      <c r="N12" s="497"/>
      <c r="O12" s="498"/>
      <c r="P12" s="266"/>
      <c r="Q12" s="266"/>
    </row>
    <row r="13" spans="1:17" x14ac:dyDescent="0.2">
      <c r="A13" s="439">
        <v>2020</v>
      </c>
      <c r="B13" s="489">
        <v>2548862.6152164796</v>
      </c>
      <c r="C13" s="490">
        <v>516.69052261724391</v>
      </c>
      <c r="D13" s="490">
        <v>1252770.3120959522</v>
      </c>
      <c r="E13" s="490">
        <v>237.18395879464211</v>
      </c>
      <c r="F13" s="490">
        <v>1296092.3031205274</v>
      </c>
      <c r="G13" s="490">
        <v>279.50656382260178</v>
      </c>
      <c r="H13" s="489">
        <v>197964</v>
      </c>
      <c r="I13" s="489">
        <v>32097.822861240042</v>
      </c>
      <c r="J13" s="495"/>
      <c r="K13" s="496"/>
      <c r="L13" s="493"/>
      <c r="M13" s="497"/>
      <c r="N13" s="497"/>
      <c r="O13" s="498"/>
      <c r="P13" s="266"/>
      <c r="Q13" s="266"/>
    </row>
    <row r="14" spans="1:17" x14ac:dyDescent="0.2">
      <c r="A14" s="439">
        <v>2021</v>
      </c>
      <c r="B14" s="489">
        <v>2547080.5473958859</v>
      </c>
      <c r="C14" s="490">
        <v>516.32927225087849</v>
      </c>
      <c r="D14" s="490">
        <v>1251894.4227300629</v>
      </c>
      <c r="E14" s="490">
        <v>237.0181287895231</v>
      </c>
      <c r="F14" s="490">
        <v>1295186.1246658231</v>
      </c>
      <c r="G14" s="490">
        <v>279.31114346135536</v>
      </c>
      <c r="H14" s="489">
        <v>198241</v>
      </c>
      <c r="I14" s="489">
        <v>32142.909413245798</v>
      </c>
      <c r="J14" s="495"/>
      <c r="K14" s="496"/>
      <c r="L14" s="493"/>
      <c r="M14" s="497"/>
      <c r="N14" s="497"/>
      <c r="O14" s="498"/>
      <c r="P14" s="266"/>
      <c r="Q14" s="266"/>
    </row>
    <row r="15" spans="1:17" x14ac:dyDescent="0.2">
      <c r="A15" s="439">
        <v>2022</v>
      </c>
      <c r="B15" s="489">
        <v>2548728.7564811921</v>
      </c>
      <c r="C15" s="490">
        <v>516.6633875572843</v>
      </c>
      <c r="D15" s="490">
        <v>1252704.520299807</v>
      </c>
      <c r="E15" s="490">
        <v>237.17150259376052</v>
      </c>
      <c r="F15" s="490">
        <v>1296024.2361813851</v>
      </c>
      <c r="G15" s="490">
        <v>279.49188496352372</v>
      </c>
      <c r="H15" s="489">
        <v>198519</v>
      </c>
      <c r="I15" s="489">
        <v>32187.446886424354</v>
      </c>
      <c r="J15" s="495"/>
      <c r="K15" s="496"/>
      <c r="L15" s="493"/>
      <c r="M15" s="497"/>
      <c r="N15" s="497"/>
      <c r="O15" s="498"/>
      <c r="P15" s="266"/>
      <c r="Q15" s="266"/>
    </row>
    <row r="16" spans="1:17" x14ac:dyDescent="0.2">
      <c r="A16" s="439">
        <v>2023</v>
      </c>
      <c r="B16" s="489">
        <v>2554117.2457095515</v>
      </c>
      <c r="C16" s="490">
        <v>517.75571057967761</v>
      </c>
      <c r="D16" s="490">
        <v>1255352.9719236949</v>
      </c>
      <c r="E16" s="490">
        <v>237.67292750363001</v>
      </c>
      <c r="F16" s="490">
        <v>1298764.2737858566</v>
      </c>
      <c r="G16" s="490">
        <v>280.08278307604746</v>
      </c>
      <c r="H16" s="489">
        <v>198797</v>
      </c>
      <c r="I16" s="489">
        <v>32232.435912065353</v>
      </c>
      <c r="J16" s="495"/>
      <c r="K16" s="496"/>
      <c r="L16" s="493"/>
      <c r="M16" s="497"/>
      <c r="N16" s="497"/>
      <c r="O16" s="498"/>
      <c r="P16" s="266"/>
      <c r="Q16" s="266"/>
    </row>
    <row r="17" spans="1:17" x14ac:dyDescent="0.2">
      <c r="A17" s="439">
        <v>2024</v>
      </c>
      <c r="B17" s="489">
        <v>2563689.4402724528</v>
      </c>
      <c r="C17" s="490">
        <v>519.69612987955395</v>
      </c>
      <c r="D17" s="490">
        <v>1260057.7218378014</v>
      </c>
      <c r="E17" s="490">
        <v>238.56366637171476</v>
      </c>
      <c r="F17" s="490">
        <v>1303631.7184346514</v>
      </c>
      <c r="G17" s="490">
        <v>281.13246350783908</v>
      </c>
      <c r="H17" s="489">
        <v>199075</v>
      </c>
      <c r="I17" s="489">
        <v>32277.877122342266</v>
      </c>
      <c r="J17" s="495"/>
      <c r="K17" s="496"/>
      <c r="L17" s="493"/>
      <c r="M17" s="497"/>
      <c r="N17" s="497"/>
      <c r="O17" s="498"/>
      <c r="P17" s="266"/>
      <c r="Q17" s="266"/>
    </row>
    <row r="18" spans="1:17" x14ac:dyDescent="0.2">
      <c r="A18" s="439">
        <v>2025</v>
      </c>
      <c r="B18" s="489">
        <v>2578042.8443572987</v>
      </c>
      <c r="C18" s="490">
        <v>522.60576801134698</v>
      </c>
      <c r="D18" s="490">
        <v>1267112.4443668479</v>
      </c>
      <c r="E18" s="490">
        <v>239.89931984424757</v>
      </c>
      <c r="F18" s="490">
        <v>1310930.3999904508</v>
      </c>
      <c r="G18" s="490">
        <v>282.70644816709927</v>
      </c>
      <c r="H18" s="489">
        <v>199354</v>
      </c>
      <c r="I18" s="489">
        <v>32322.771150313551</v>
      </c>
      <c r="J18" s="495"/>
      <c r="K18" s="496"/>
      <c r="L18" s="493"/>
      <c r="M18" s="497"/>
      <c r="N18" s="497"/>
      <c r="O18" s="498"/>
      <c r="P18" s="266"/>
      <c r="Q18" s="266"/>
    </row>
    <row r="19" spans="1:17" x14ac:dyDescent="0.2">
      <c r="A19" s="439">
        <v>2026</v>
      </c>
      <c r="B19" s="489">
        <v>2597968.1459268495</v>
      </c>
      <c r="C19" s="490">
        <v>526.64490861461684</v>
      </c>
      <c r="D19" s="490">
        <v>1276905.7639898327</v>
      </c>
      <c r="E19" s="490">
        <v>241.75346524942933</v>
      </c>
      <c r="F19" s="490">
        <v>1321062.3819370167</v>
      </c>
      <c r="G19" s="490">
        <v>284.89144336518734</v>
      </c>
      <c r="H19" s="489">
        <v>199633</v>
      </c>
      <c r="I19" s="489">
        <v>32368.118629923993</v>
      </c>
      <c r="J19" s="495"/>
      <c r="K19" s="496"/>
      <c r="L19" s="493"/>
      <c r="M19" s="497"/>
      <c r="N19" s="497"/>
      <c r="O19" s="498"/>
      <c r="P19" s="266"/>
      <c r="Q19" s="266"/>
    </row>
    <row r="20" spans="1:17" x14ac:dyDescent="0.2">
      <c r="A20" s="439">
        <v>2027</v>
      </c>
      <c r="B20" s="489">
        <v>2624495.8604275296</v>
      </c>
      <c r="C20" s="490">
        <v>532.02245175380767</v>
      </c>
      <c r="D20" s="490">
        <v>1289944.1808020261</v>
      </c>
      <c r="E20" s="490">
        <v>244.22199701943646</v>
      </c>
      <c r="F20" s="490">
        <v>1334551.6796255035</v>
      </c>
      <c r="G20" s="490">
        <v>287.80045473437104</v>
      </c>
      <c r="H20" s="489">
        <v>199912</v>
      </c>
      <c r="I20" s="489">
        <v>32413.9201960059</v>
      </c>
      <c r="J20" s="495"/>
      <c r="K20" s="496"/>
      <c r="L20" s="493"/>
      <c r="M20" s="497"/>
      <c r="N20" s="497"/>
      <c r="O20" s="498"/>
      <c r="P20" s="266"/>
      <c r="Q20" s="266"/>
    </row>
    <row r="21" spans="1:17" x14ac:dyDescent="0.2">
      <c r="A21" s="439">
        <v>2028</v>
      </c>
      <c r="B21" s="489">
        <v>2658943.2248451612</v>
      </c>
      <c r="C21" s="490">
        <v>539.00542000697146</v>
      </c>
      <c r="D21" s="490">
        <v>1306875.1190231487</v>
      </c>
      <c r="E21" s="490">
        <v>247.42749040846388</v>
      </c>
      <c r="F21" s="490">
        <v>1352068.1058220125</v>
      </c>
      <c r="G21" s="490">
        <v>291.57792959850747</v>
      </c>
      <c r="H21" s="489">
        <v>200192</v>
      </c>
      <c r="I21" s="489">
        <v>32459.176484280324</v>
      </c>
      <c r="J21" s="495"/>
      <c r="K21" s="496"/>
      <c r="L21" s="493"/>
      <c r="M21" s="497"/>
      <c r="N21" s="497"/>
      <c r="O21" s="498"/>
      <c r="P21" s="266"/>
      <c r="Q21" s="266"/>
    </row>
    <row r="22" spans="1:17" x14ac:dyDescent="0.2">
      <c r="J22" s="266"/>
      <c r="K22" s="266"/>
      <c r="L22" s="266"/>
      <c r="M22" s="266"/>
      <c r="N22" s="266"/>
      <c r="O22" s="266"/>
      <c r="P22" s="266"/>
      <c r="Q22" s="266"/>
    </row>
    <row r="23" spans="1:17" x14ac:dyDescent="0.2">
      <c r="D23" s="488"/>
      <c r="J23" s="266"/>
      <c r="K23" s="266"/>
      <c r="L23" s="266"/>
      <c r="M23" s="266"/>
      <c r="N23" s="266"/>
      <c r="O23" s="266"/>
      <c r="P23" s="266"/>
      <c r="Q23" s="266"/>
    </row>
    <row r="24" spans="1:17" x14ac:dyDescent="0.2">
      <c r="J24" s="487"/>
      <c r="K24" s="266"/>
      <c r="L24" s="266"/>
      <c r="M24" s="266"/>
      <c r="N24" s="266"/>
      <c r="O24" s="266"/>
      <c r="P24" s="266"/>
      <c r="Q24" s="266"/>
    </row>
    <row r="25" spans="1:17" x14ac:dyDescent="0.2">
      <c r="J25" s="487"/>
      <c r="K25" s="266"/>
      <c r="L25" s="266"/>
      <c r="M25" s="266"/>
      <c r="N25" s="266"/>
      <c r="O25" s="266"/>
      <c r="P25" s="266"/>
      <c r="Q25" s="266"/>
    </row>
    <row r="26" spans="1:17" x14ac:dyDescent="0.2">
      <c r="J26" s="487"/>
      <c r="K26" s="266"/>
      <c r="L26" s="266"/>
      <c r="M26" s="266"/>
      <c r="N26" s="266"/>
      <c r="O26" s="266"/>
      <c r="P26" s="266"/>
      <c r="Q26" s="266"/>
    </row>
    <row r="27" spans="1:17" x14ac:dyDescent="0.2">
      <c r="J27" s="487"/>
    </row>
    <row r="28" spans="1:17" x14ac:dyDescent="0.2">
      <c r="J28" s="487"/>
    </row>
    <row r="29" spans="1:17" x14ac:dyDescent="0.2">
      <c r="J29" s="487"/>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3" t="s">
        <v>260</v>
      </c>
      <c r="B1" s="364"/>
      <c r="C1" s="364"/>
      <c r="D1" s="364"/>
      <c r="E1" s="364"/>
      <c r="F1" s="364"/>
      <c r="G1" s="364"/>
      <c r="H1" s="364"/>
      <c r="I1" s="364"/>
      <c r="J1" s="364"/>
      <c r="K1" s="446"/>
      <c r="L1" s="446"/>
      <c r="M1" s="446"/>
      <c r="N1" s="446"/>
      <c r="O1" s="447"/>
      <c r="P1" s="221"/>
      <c r="Q1" s="221"/>
      <c r="R1" s="221"/>
    </row>
    <row r="2" spans="1:18" ht="18" x14ac:dyDescent="0.25">
      <c r="A2" s="366" t="s">
        <v>184</v>
      </c>
      <c r="B2" s="367"/>
      <c r="C2" s="367"/>
      <c r="D2" s="367"/>
      <c r="E2" s="367"/>
      <c r="F2" s="367"/>
      <c r="G2" s="367"/>
      <c r="H2" s="367"/>
      <c r="I2" s="367"/>
      <c r="J2" s="367"/>
      <c r="K2" s="367"/>
      <c r="L2" s="367"/>
      <c r="M2" s="367"/>
      <c r="N2" s="367"/>
      <c r="O2" s="448"/>
      <c r="P2" s="367"/>
      <c r="Q2" s="367"/>
      <c r="R2" s="367"/>
    </row>
    <row r="3" spans="1:18" ht="16.5" thickBot="1" x14ac:dyDescent="0.3">
      <c r="A3" s="369" t="s">
        <v>389</v>
      </c>
      <c r="B3" s="370"/>
      <c r="C3" s="370"/>
      <c r="D3" s="370"/>
      <c r="E3" s="370"/>
      <c r="F3" s="370"/>
      <c r="G3" s="370"/>
      <c r="H3" s="370"/>
      <c r="I3" s="370"/>
      <c r="J3" s="370"/>
      <c r="K3" s="370"/>
      <c r="L3" s="370"/>
      <c r="M3" s="370"/>
      <c r="N3" s="370"/>
      <c r="O3" s="449"/>
      <c r="P3" s="396"/>
      <c r="Q3" s="396"/>
      <c r="R3" s="396"/>
    </row>
    <row r="4" spans="1:18" ht="18.75" thickBot="1" x14ac:dyDescent="0.25">
      <c r="A4" s="429" t="str">
        <f>'FormsList&amp;FilerInfo'!B2</f>
        <v>Sonoma Clean Power</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185</v>
      </c>
      <c r="B5" s="173"/>
      <c r="C5" s="173"/>
      <c r="D5" s="173"/>
      <c r="E5" s="173"/>
      <c r="F5" s="173"/>
      <c r="G5" s="173"/>
      <c r="H5" s="173"/>
      <c r="I5" s="173"/>
      <c r="J5" s="173"/>
      <c r="K5" s="173"/>
      <c r="L5" s="173"/>
      <c r="M5" s="173"/>
      <c r="N5" s="173"/>
      <c r="O5" s="174"/>
    </row>
    <row r="6" spans="1:18" ht="16.5" customHeight="1" thickBot="1" x14ac:dyDescent="0.25">
      <c r="A6" s="175" t="s">
        <v>186</v>
      </c>
      <c r="B6" s="176"/>
      <c r="C6" s="176"/>
      <c r="D6" s="176"/>
      <c r="E6" s="176"/>
      <c r="F6" s="176"/>
      <c r="G6" s="176"/>
      <c r="H6" s="176"/>
      <c r="I6" s="176"/>
      <c r="J6" s="176"/>
      <c r="K6" s="176"/>
      <c r="L6" s="176"/>
      <c r="M6" s="176"/>
      <c r="N6" s="176"/>
      <c r="O6" s="177"/>
    </row>
    <row r="7" spans="1:18" ht="16.5" customHeight="1" thickBot="1" x14ac:dyDescent="0.25">
      <c r="A7" s="178" t="s">
        <v>130</v>
      </c>
      <c r="B7" s="179"/>
      <c r="C7" s="179"/>
      <c r="D7" s="179"/>
      <c r="E7" s="179"/>
      <c r="F7" s="179"/>
      <c r="G7" s="179"/>
      <c r="H7" s="179"/>
      <c r="I7" s="179"/>
      <c r="J7" s="179"/>
      <c r="K7" s="179"/>
      <c r="L7" s="179"/>
      <c r="M7" s="179"/>
      <c r="N7" s="179"/>
      <c r="O7" s="180"/>
    </row>
    <row r="8" spans="1:18" ht="16.5" customHeight="1" x14ac:dyDescent="0.2">
      <c r="A8" s="181" t="s">
        <v>187</v>
      </c>
      <c r="B8" s="182"/>
      <c r="C8" s="182"/>
      <c r="D8" s="182"/>
      <c r="E8" s="182"/>
      <c r="F8" s="182"/>
      <c r="G8" s="182"/>
      <c r="H8" s="182"/>
      <c r="I8" s="182"/>
      <c r="J8" s="182"/>
      <c r="K8" s="182"/>
      <c r="L8" s="182"/>
      <c r="M8" s="182"/>
      <c r="N8" s="182"/>
      <c r="O8" s="182"/>
    </row>
    <row r="9" spans="1:18" ht="16.5" customHeight="1" thickBot="1" x14ac:dyDescent="0.25">
      <c r="A9" s="181" t="s">
        <v>188</v>
      </c>
      <c r="B9" s="183"/>
      <c r="C9" s="183"/>
      <c r="D9" s="183"/>
      <c r="E9" s="183"/>
      <c r="F9" s="183"/>
      <c r="G9" s="183"/>
      <c r="H9" s="183"/>
      <c r="I9" s="183"/>
      <c r="J9" s="183"/>
      <c r="K9" s="183"/>
      <c r="L9" s="183"/>
      <c r="M9" s="183"/>
      <c r="N9" s="183"/>
      <c r="O9" s="183"/>
    </row>
    <row r="10" spans="1:18" ht="16.5" customHeight="1" thickBot="1" x14ac:dyDescent="0.25">
      <c r="A10" s="178" t="s">
        <v>133</v>
      </c>
      <c r="B10" s="179"/>
      <c r="C10" s="179"/>
      <c r="D10" s="179"/>
      <c r="E10" s="179"/>
      <c r="F10" s="179"/>
      <c r="G10" s="179"/>
      <c r="H10" s="179"/>
      <c r="I10" s="179"/>
      <c r="J10" s="179"/>
      <c r="K10" s="179"/>
      <c r="L10" s="179"/>
      <c r="M10" s="179"/>
      <c r="N10" s="179"/>
      <c r="O10" s="179"/>
    </row>
    <row r="11" spans="1:18" ht="16.5" customHeight="1" x14ac:dyDescent="0.2">
      <c r="A11" s="181" t="s">
        <v>187</v>
      </c>
      <c r="B11" s="182"/>
      <c r="C11" s="182"/>
      <c r="D11" s="182"/>
      <c r="E11" s="182"/>
      <c r="F11" s="182"/>
      <c r="G11" s="182"/>
      <c r="H11" s="182"/>
      <c r="I11" s="182"/>
      <c r="J11" s="182"/>
      <c r="K11" s="182"/>
      <c r="L11" s="182"/>
      <c r="M11" s="182"/>
      <c r="N11" s="182"/>
      <c r="O11" s="182"/>
    </row>
    <row r="12" spans="1:18" ht="16.5" customHeight="1" thickBot="1" x14ac:dyDescent="0.25">
      <c r="A12" s="181" t="s">
        <v>188</v>
      </c>
      <c r="B12" s="183"/>
      <c r="C12" s="183"/>
      <c r="D12" s="183"/>
      <c r="E12" s="183"/>
      <c r="F12" s="183"/>
      <c r="G12" s="183"/>
      <c r="H12" s="183"/>
      <c r="I12" s="183"/>
      <c r="J12" s="183"/>
      <c r="K12" s="183"/>
      <c r="L12" s="183"/>
      <c r="M12" s="183"/>
      <c r="N12" s="183"/>
      <c r="O12" s="183"/>
    </row>
    <row r="13" spans="1:18" ht="16.5" customHeight="1" thickBot="1" x14ac:dyDescent="0.25">
      <c r="A13" s="178" t="s">
        <v>134</v>
      </c>
      <c r="B13" s="179"/>
      <c r="C13" s="179"/>
      <c r="D13" s="179"/>
      <c r="E13" s="179"/>
      <c r="F13" s="179"/>
      <c r="G13" s="179"/>
      <c r="H13" s="179"/>
      <c r="I13" s="179"/>
      <c r="J13" s="179"/>
      <c r="K13" s="179"/>
      <c r="L13" s="179"/>
      <c r="M13" s="179"/>
      <c r="N13" s="179"/>
      <c r="O13" s="179"/>
    </row>
    <row r="14" spans="1:18" ht="16.5" customHeight="1" x14ac:dyDescent="0.2">
      <c r="A14" s="181" t="s">
        <v>187</v>
      </c>
      <c r="B14" s="182"/>
      <c r="C14" s="182"/>
      <c r="D14" s="182"/>
      <c r="E14" s="182"/>
      <c r="F14" s="182"/>
      <c r="G14" s="182"/>
      <c r="H14" s="182"/>
      <c r="I14" s="182"/>
      <c r="J14" s="182"/>
      <c r="K14" s="182"/>
      <c r="L14" s="182"/>
      <c r="M14" s="182"/>
      <c r="N14" s="182"/>
      <c r="O14" s="182"/>
    </row>
    <row r="15" spans="1:18" ht="16.5" customHeight="1" thickBot="1" x14ac:dyDescent="0.25">
      <c r="A15" s="181" t="s">
        <v>188</v>
      </c>
      <c r="B15" s="183"/>
      <c r="C15" s="183"/>
      <c r="D15" s="183"/>
      <c r="E15" s="183"/>
      <c r="F15" s="183"/>
      <c r="G15" s="183"/>
      <c r="H15" s="183"/>
      <c r="I15" s="183"/>
      <c r="J15" s="183"/>
      <c r="K15" s="183"/>
      <c r="L15" s="183"/>
      <c r="M15" s="183"/>
      <c r="N15" s="183"/>
      <c r="O15" s="183"/>
    </row>
    <row r="16" spans="1:18" ht="16.5" customHeight="1" thickBot="1" x14ac:dyDescent="0.25">
      <c r="A16" s="178" t="s">
        <v>189</v>
      </c>
      <c r="B16" s="179"/>
      <c r="C16" s="179"/>
      <c r="D16" s="179"/>
      <c r="E16" s="179"/>
      <c r="F16" s="179"/>
      <c r="G16" s="179"/>
      <c r="H16" s="179"/>
      <c r="I16" s="179"/>
      <c r="J16" s="179"/>
      <c r="K16" s="179"/>
      <c r="L16" s="179"/>
      <c r="M16" s="179"/>
      <c r="N16" s="179"/>
      <c r="O16" s="179"/>
    </row>
    <row r="17" spans="1:15" ht="16.5" customHeight="1" x14ac:dyDescent="0.2">
      <c r="A17" s="181" t="s">
        <v>187</v>
      </c>
      <c r="B17" s="182"/>
      <c r="C17" s="182"/>
      <c r="D17" s="182"/>
      <c r="E17" s="182"/>
      <c r="F17" s="182"/>
      <c r="G17" s="182"/>
      <c r="H17" s="182"/>
      <c r="I17" s="182"/>
      <c r="J17" s="182"/>
      <c r="K17" s="182"/>
      <c r="L17" s="182"/>
      <c r="M17" s="182"/>
      <c r="N17" s="182"/>
      <c r="O17" s="182"/>
    </row>
    <row r="18" spans="1:15" ht="16.5" customHeight="1" x14ac:dyDescent="0.2">
      <c r="A18" s="185" t="s">
        <v>339</v>
      </c>
      <c r="B18" s="395"/>
      <c r="C18" s="395"/>
      <c r="D18" s="395"/>
      <c r="E18" s="395"/>
      <c r="F18" s="395"/>
      <c r="G18" s="395"/>
      <c r="H18" s="395"/>
      <c r="I18" s="395"/>
      <c r="J18" s="395"/>
      <c r="K18" s="395"/>
      <c r="L18" s="395"/>
      <c r="M18" s="395"/>
      <c r="N18" s="395"/>
      <c r="O18" s="395"/>
    </row>
    <row r="19" spans="1:15" ht="16.5" customHeight="1" x14ac:dyDescent="0.2">
      <c r="A19" s="185" t="s">
        <v>392</v>
      </c>
      <c r="B19" s="395"/>
      <c r="C19" s="395"/>
      <c r="D19" s="395"/>
      <c r="E19" s="395"/>
      <c r="F19" s="395"/>
      <c r="G19" s="395"/>
      <c r="H19" s="395"/>
      <c r="I19" s="395"/>
      <c r="J19" s="395"/>
      <c r="K19" s="395"/>
      <c r="L19" s="395"/>
      <c r="M19" s="395"/>
      <c r="N19" s="395"/>
      <c r="O19" s="395"/>
    </row>
    <row r="20" spans="1:15" ht="16.5" customHeight="1" thickBot="1" x14ac:dyDescent="0.25">
      <c r="A20" s="181" t="s">
        <v>188</v>
      </c>
      <c r="B20" s="183"/>
      <c r="C20" s="183"/>
      <c r="D20" s="183"/>
      <c r="E20" s="183"/>
      <c r="F20" s="183"/>
      <c r="G20" s="183"/>
      <c r="H20" s="183"/>
      <c r="I20" s="183"/>
      <c r="J20" s="183"/>
      <c r="K20" s="183"/>
      <c r="L20" s="183"/>
      <c r="M20" s="183"/>
      <c r="N20" s="183"/>
      <c r="O20" s="183"/>
    </row>
    <row r="21" spans="1:15" ht="16.5" customHeight="1" thickBot="1" x14ac:dyDescent="0.25">
      <c r="A21" s="178" t="s">
        <v>136</v>
      </c>
      <c r="B21" s="179"/>
      <c r="C21" s="179"/>
      <c r="D21" s="179"/>
      <c r="E21" s="179"/>
      <c r="F21" s="179"/>
      <c r="G21" s="179"/>
      <c r="H21" s="179"/>
      <c r="I21" s="179"/>
      <c r="J21" s="179"/>
      <c r="K21" s="179"/>
      <c r="L21" s="179"/>
      <c r="M21" s="179"/>
      <c r="N21" s="179"/>
      <c r="O21" s="179"/>
    </row>
    <row r="22" spans="1:15" ht="16.5" customHeight="1" x14ac:dyDescent="0.2">
      <c r="A22" s="181" t="s">
        <v>187</v>
      </c>
      <c r="B22" s="182"/>
      <c r="C22" s="182"/>
      <c r="D22" s="182"/>
      <c r="E22" s="182"/>
      <c r="F22" s="182"/>
      <c r="G22" s="182"/>
      <c r="H22" s="182"/>
      <c r="I22" s="182"/>
      <c r="J22" s="182"/>
      <c r="K22" s="182"/>
      <c r="L22" s="182"/>
      <c r="M22" s="182"/>
      <c r="N22" s="182"/>
      <c r="O22" s="182"/>
    </row>
    <row r="23" spans="1:15" ht="16.5" customHeight="1" x14ac:dyDescent="0.2">
      <c r="A23" s="185" t="s">
        <v>339</v>
      </c>
      <c r="B23" s="186"/>
      <c r="C23" s="186"/>
      <c r="D23" s="186"/>
      <c r="E23" s="186"/>
      <c r="F23" s="186"/>
      <c r="G23" s="186"/>
      <c r="H23" s="186"/>
      <c r="I23" s="186"/>
      <c r="J23" s="186"/>
      <c r="K23" s="186"/>
      <c r="L23" s="186"/>
      <c r="M23" s="186"/>
      <c r="N23" s="186"/>
      <c r="O23" s="186"/>
    </row>
    <row r="24" spans="1:15" ht="16.5" customHeight="1" thickBot="1" x14ac:dyDescent="0.25">
      <c r="A24" s="181" t="s">
        <v>188</v>
      </c>
      <c r="B24" s="183"/>
      <c r="C24" s="183"/>
      <c r="D24" s="183"/>
      <c r="E24" s="183"/>
      <c r="F24" s="183"/>
      <c r="G24" s="183"/>
      <c r="H24" s="183"/>
      <c r="I24" s="183"/>
      <c r="J24" s="183"/>
      <c r="K24" s="183"/>
      <c r="L24" s="183"/>
      <c r="M24" s="183"/>
      <c r="N24" s="183"/>
      <c r="O24" s="183"/>
    </row>
    <row r="25" spans="1:15" ht="16.5" customHeight="1" thickBot="1" x14ac:dyDescent="0.25">
      <c r="A25" s="178" t="s">
        <v>383</v>
      </c>
      <c r="B25" s="183"/>
      <c r="C25" s="183"/>
      <c r="D25" s="183"/>
      <c r="E25" s="183"/>
      <c r="F25" s="183"/>
      <c r="G25" s="183"/>
      <c r="H25" s="183"/>
      <c r="I25" s="183"/>
      <c r="J25" s="183"/>
      <c r="K25" s="183"/>
      <c r="L25" s="183"/>
      <c r="M25" s="183"/>
      <c r="N25" s="183"/>
      <c r="O25" s="183"/>
    </row>
    <row r="26" spans="1:15" ht="16.5" customHeight="1" thickBot="1" x14ac:dyDescent="0.25">
      <c r="A26" s="187" t="s">
        <v>394</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341</v>
      </c>
      <c r="B27" s="176"/>
      <c r="C27" s="176"/>
      <c r="D27" s="176"/>
      <c r="E27" s="176"/>
      <c r="F27" s="176"/>
      <c r="G27" s="176"/>
      <c r="H27" s="176"/>
      <c r="I27" s="176"/>
      <c r="J27" s="176"/>
      <c r="K27" s="176"/>
      <c r="L27" s="176"/>
      <c r="M27" s="176"/>
      <c r="N27" s="176"/>
      <c r="O27" s="176"/>
    </row>
    <row r="28" spans="1:15" ht="16.5" customHeight="1" thickBot="1" x14ac:dyDescent="0.25">
      <c r="A28" s="191" t="s">
        <v>340</v>
      </c>
      <c r="B28" s="182"/>
      <c r="C28" s="182"/>
      <c r="D28" s="182"/>
      <c r="E28" s="182"/>
      <c r="F28" s="182"/>
      <c r="G28" s="182"/>
      <c r="H28" s="182"/>
      <c r="I28" s="182"/>
      <c r="J28" s="182"/>
      <c r="K28" s="182"/>
      <c r="L28" s="182"/>
      <c r="M28" s="182"/>
      <c r="N28" s="182"/>
      <c r="O28" s="182"/>
    </row>
    <row r="29" spans="1:15" ht="16.5" customHeight="1" x14ac:dyDescent="0.2">
      <c r="A29" s="184" t="s">
        <v>190</v>
      </c>
      <c r="B29" s="189"/>
      <c r="C29" s="189"/>
      <c r="D29" s="189"/>
      <c r="E29" s="189"/>
      <c r="F29" s="189"/>
      <c r="G29" s="189"/>
      <c r="H29" s="189"/>
      <c r="I29" s="189"/>
      <c r="J29" s="189"/>
      <c r="K29" s="189"/>
      <c r="L29" s="189"/>
      <c r="M29" s="189"/>
      <c r="N29" s="189"/>
      <c r="O29" s="189"/>
    </row>
    <row r="30" spans="1:15" ht="16.5" customHeight="1" x14ac:dyDescent="0.2">
      <c r="A30" s="184" t="s">
        <v>191</v>
      </c>
      <c r="B30" s="189"/>
      <c r="C30" s="189"/>
      <c r="D30" s="189"/>
      <c r="E30" s="189"/>
      <c r="F30" s="189"/>
      <c r="G30" s="189"/>
      <c r="H30" s="189"/>
      <c r="I30" s="189"/>
      <c r="J30" s="189"/>
      <c r="K30" s="189"/>
      <c r="L30" s="189"/>
      <c r="M30" s="189"/>
      <c r="N30" s="189"/>
      <c r="O30" s="189"/>
    </row>
    <row r="31" spans="1:15" ht="16.5" customHeight="1" thickBot="1" x14ac:dyDescent="0.25">
      <c r="A31" s="193" t="s">
        <v>342</v>
      </c>
      <c r="B31" s="190"/>
      <c r="C31" s="190"/>
      <c r="D31" s="190"/>
      <c r="E31" s="190"/>
      <c r="F31" s="190"/>
      <c r="G31" s="190"/>
      <c r="H31" s="190"/>
      <c r="I31" s="190"/>
      <c r="J31" s="190"/>
      <c r="K31" s="190"/>
      <c r="L31" s="190"/>
      <c r="M31" s="190"/>
      <c r="N31" s="190"/>
      <c r="O31" s="190"/>
    </row>
    <row r="32" spans="1:15" ht="16.5" customHeight="1" thickTop="1" thickBot="1" x14ac:dyDescent="0.25">
      <c r="A32" s="194" t="s">
        <v>192</v>
      </c>
      <c r="B32" s="192"/>
      <c r="C32" s="192"/>
      <c r="D32" s="192"/>
      <c r="E32" s="192"/>
      <c r="F32" s="192"/>
      <c r="G32" s="192"/>
      <c r="H32" s="192"/>
      <c r="I32" s="192"/>
      <c r="J32" s="192"/>
      <c r="K32" s="192"/>
      <c r="L32" s="192"/>
      <c r="M32" s="192"/>
      <c r="N32" s="192"/>
      <c r="O32" s="192"/>
    </row>
    <row r="33" spans="1:15" ht="16.5" customHeight="1" thickBot="1" x14ac:dyDescent="0.25">
      <c r="A33" s="195" t="s">
        <v>193</v>
      </c>
      <c r="B33" s="196"/>
      <c r="C33" s="196"/>
      <c r="D33" s="196"/>
      <c r="E33" s="196"/>
      <c r="F33" s="196"/>
      <c r="G33" s="196"/>
      <c r="H33" s="196"/>
      <c r="I33" s="196"/>
      <c r="J33" s="196"/>
      <c r="K33" s="196"/>
      <c r="L33" s="196"/>
      <c r="M33" s="196"/>
      <c r="N33" s="196"/>
      <c r="O33" s="196"/>
    </row>
    <row r="34" spans="1:15" ht="16.5" customHeight="1" thickTop="1" thickBot="1" x14ac:dyDescent="0.25">
      <c r="A34" s="195" t="s">
        <v>150</v>
      </c>
      <c r="B34" s="196"/>
      <c r="C34" s="196"/>
      <c r="D34" s="196"/>
      <c r="E34" s="196"/>
      <c r="F34" s="196"/>
      <c r="G34" s="196"/>
      <c r="H34" s="196"/>
      <c r="I34" s="196"/>
      <c r="J34" s="196"/>
      <c r="K34" s="196"/>
      <c r="L34" s="196"/>
      <c r="M34" s="196"/>
      <c r="N34" s="196"/>
      <c r="O34" s="196"/>
    </row>
    <row r="35" spans="1:15" ht="16.5" customHeight="1" thickTop="1" thickBot="1" x14ac:dyDescent="0.25">
      <c r="A35" s="197" t="s">
        <v>194</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195</v>
      </c>
      <c r="B36" s="199"/>
      <c r="C36" s="199"/>
      <c r="D36" s="199"/>
      <c r="E36" s="199"/>
      <c r="F36" s="199"/>
      <c r="G36" s="199"/>
      <c r="H36" s="199"/>
      <c r="I36" s="199"/>
      <c r="J36" s="199"/>
      <c r="K36" s="199"/>
      <c r="L36" s="199"/>
      <c r="M36" s="199"/>
      <c r="N36" s="199"/>
      <c r="O36" s="199"/>
    </row>
    <row r="37" spans="1:15" ht="16.5" customHeight="1" x14ac:dyDescent="0.2">
      <c r="A37" s="125" t="s">
        <v>196</v>
      </c>
      <c r="B37" s="200"/>
      <c r="C37" s="200"/>
      <c r="D37" s="200"/>
      <c r="E37" s="200"/>
      <c r="F37" s="200"/>
      <c r="G37" s="200"/>
      <c r="H37" s="200"/>
      <c r="I37" s="200"/>
      <c r="J37" s="200"/>
      <c r="K37" s="200"/>
      <c r="L37" s="200"/>
      <c r="M37" s="200"/>
      <c r="N37" s="200"/>
      <c r="O37" s="200"/>
    </row>
    <row r="38" spans="1:15" ht="16.5" customHeight="1" x14ac:dyDescent="0.2">
      <c r="A38" s="201" t="s">
        <v>197</v>
      </c>
      <c r="B38" s="200"/>
      <c r="C38" s="200"/>
      <c r="D38" s="200"/>
      <c r="E38" s="200"/>
      <c r="F38" s="200"/>
      <c r="G38" s="200"/>
      <c r="H38" s="200"/>
      <c r="I38" s="200"/>
      <c r="J38" s="200"/>
      <c r="K38" s="200"/>
      <c r="L38" s="200"/>
      <c r="M38" s="200"/>
      <c r="N38" s="200"/>
      <c r="O38" s="200"/>
    </row>
    <row r="39" spans="1:15" ht="16.5" customHeight="1" x14ac:dyDescent="0.2">
      <c r="A39" s="201" t="s">
        <v>198</v>
      </c>
      <c r="B39" s="202"/>
      <c r="C39" s="202"/>
      <c r="D39" s="202"/>
      <c r="E39" s="202"/>
      <c r="F39" s="202"/>
      <c r="G39" s="202"/>
      <c r="H39" s="202"/>
      <c r="I39" s="202"/>
      <c r="J39" s="202"/>
      <c r="K39" s="202"/>
      <c r="L39" s="202"/>
      <c r="M39" s="202"/>
      <c r="N39" s="202"/>
      <c r="O39" s="202"/>
    </row>
    <row r="40" spans="1:15" ht="16.5" customHeight="1" thickBot="1" x14ac:dyDescent="0.25">
      <c r="A40" s="125" t="s">
        <v>199</v>
      </c>
      <c r="B40" s="203"/>
      <c r="C40" s="203"/>
      <c r="D40" s="203"/>
      <c r="E40" s="203"/>
      <c r="F40" s="203"/>
      <c r="G40" s="203"/>
      <c r="H40" s="203"/>
      <c r="I40" s="203"/>
      <c r="J40" s="203"/>
      <c r="K40" s="203"/>
      <c r="L40" s="203"/>
      <c r="M40" s="203"/>
      <c r="N40" s="203"/>
      <c r="O40" s="203"/>
    </row>
    <row r="41" spans="1:15" ht="16.5" customHeight="1" thickTop="1" thickBot="1" x14ac:dyDescent="0.25">
      <c r="A41" s="204" t="s">
        <v>200</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201</v>
      </c>
      <c r="B42" s="206"/>
      <c r="C42" s="206"/>
      <c r="D42" s="206"/>
      <c r="E42" s="206"/>
      <c r="F42" s="206"/>
      <c r="G42" s="206"/>
      <c r="H42" s="206"/>
      <c r="I42" s="206"/>
      <c r="J42" s="206"/>
      <c r="K42" s="206"/>
      <c r="L42" s="206"/>
      <c r="M42" s="206"/>
      <c r="N42" s="206"/>
      <c r="O42" s="206"/>
    </row>
    <row r="43" spans="1:15" ht="16.5" customHeight="1" x14ac:dyDescent="0.2">
      <c r="A43" s="207" t="s">
        <v>343</v>
      </c>
      <c r="B43" s="208"/>
      <c r="C43" s="208"/>
      <c r="D43" s="208"/>
      <c r="E43" s="208"/>
      <c r="F43" s="208"/>
      <c r="G43" s="208"/>
      <c r="H43" s="208"/>
      <c r="I43" s="208"/>
      <c r="J43" s="208"/>
      <c r="K43" s="208"/>
      <c r="L43" s="208"/>
      <c r="M43" s="208"/>
      <c r="N43" s="208"/>
      <c r="O43" s="208"/>
    </row>
    <row r="44" spans="1:15" ht="16.5" customHeight="1" x14ac:dyDescent="0.2">
      <c r="A44" s="209" t="s">
        <v>202</v>
      </c>
      <c r="B44" s="210"/>
      <c r="C44" s="210"/>
      <c r="D44" s="210"/>
      <c r="E44" s="210"/>
      <c r="F44" s="210"/>
      <c r="G44" s="210"/>
      <c r="H44" s="210"/>
      <c r="I44" s="210"/>
      <c r="J44" s="210"/>
      <c r="K44" s="210"/>
      <c r="L44" s="210"/>
      <c r="M44" s="210"/>
      <c r="N44" s="210"/>
      <c r="O44" s="210"/>
    </row>
    <row r="45" spans="1:15" ht="16.5" customHeight="1" x14ac:dyDescent="0.2">
      <c r="A45" s="209" t="s">
        <v>203</v>
      </c>
      <c r="B45" s="210"/>
      <c r="C45" s="210"/>
      <c r="D45" s="210"/>
      <c r="E45" s="210"/>
      <c r="F45" s="210"/>
      <c r="G45" s="210"/>
      <c r="H45" s="210"/>
      <c r="I45" s="210"/>
      <c r="J45" s="210"/>
      <c r="K45" s="210"/>
      <c r="L45" s="210"/>
      <c r="M45" s="210"/>
      <c r="N45" s="210"/>
      <c r="O45" s="210"/>
    </row>
    <row r="46" spans="1:15" ht="16.5" customHeight="1" x14ac:dyDescent="0.2">
      <c r="A46" s="209" t="s">
        <v>384</v>
      </c>
      <c r="B46" s="210"/>
      <c r="C46" s="210"/>
      <c r="D46" s="210"/>
      <c r="E46" s="210"/>
      <c r="F46" s="210"/>
      <c r="G46" s="210"/>
      <c r="H46" s="210"/>
      <c r="I46" s="210"/>
      <c r="J46" s="210"/>
      <c r="K46" s="210"/>
      <c r="L46" s="210"/>
      <c r="M46" s="210"/>
      <c r="N46" s="210"/>
      <c r="O46" s="210"/>
    </row>
    <row r="47" spans="1:15" ht="16.5" customHeight="1" x14ac:dyDescent="0.2">
      <c r="A47" s="209" t="s">
        <v>385</v>
      </c>
      <c r="B47" s="210"/>
      <c r="C47" s="210"/>
      <c r="D47" s="210"/>
      <c r="E47" s="210"/>
      <c r="F47" s="210"/>
      <c r="G47" s="210"/>
      <c r="H47" s="210"/>
      <c r="I47" s="210"/>
      <c r="J47" s="210"/>
      <c r="K47" s="210"/>
      <c r="L47" s="210"/>
      <c r="M47" s="210"/>
      <c r="N47" s="210"/>
      <c r="O47" s="210"/>
    </row>
    <row r="48" spans="1:15" ht="16.5" customHeight="1" thickBot="1" x14ac:dyDescent="0.25">
      <c r="A48" s="211" t="s">
        <v>204</v>
      </c>
      <c r="B48" s="212"/>
      <c r="C48" s="212"/>
      <c r="D48" s="212"/>
      <c r="E48" s="212"/>
      <c r="F48" s="212"/>
      <c r="G48" s="212"/>
      <c r="H48" s="212"/>
      <c r="I48" s="212"/>
      <c r="J48" s="212"/>
      <c r="K48" s="212"/>
      <c r="L48" s="212"/>
      <c r="M48" s="212"/>
      <c r="N48" s="212"/>
      <c r="O48" s="212"/>
    </row>
    <row r="49" spans="1:15" ht="16.5" customHeight="1" thickTop="1" thickBot="1" x14ac:dyDescent="0.25">
      <c r="A49" s="204" t="s">
        <v>180</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205</v>
      </c>
      <c r="B50" s="215"/>
      <c r="C50" s="215"/>
      <c r="D50" s="215"/>
      <c r="E50" s="215"/>
      <c r="F50" s="215"/>
      <c r="G50" s="215"/>
      <c r="H50" s="215"/>
      <c r="I50" s="215"/>
      <c r="J50" s="215"/>
      <c r="K50" s="215"/>
      <c r="L50" s="215"/>
      <c r="M50" s="215"/>
      <c r="N50" s="215"/>
      <c r="O50" s="215"/>
    </row>
    <row r="51" spans="1:15" ht="16.5" thickBot="1" x14ac:dyDescent="0.25">
      <c r="A51" s="172" t="s">
        <v>206</v>
      </c>
      <c r="B51" s="216"/>
      <c r="C51" s="216"/>
      <c r="D51" s="216"/>
      <c r="E51" s="216"/>
      <c r="F51" s="216"/>
      <c r="G51" s="216"/>
      <c r="H51" s="216"/>
      <c r="I51" s="216"/>
      <c r="J51" s="216"/>
      <c r="K51" s="216"/>
      <c r="L51" s="216"/>
      <c r="M51" s="216"/>
      <c r="N51" s="216"/>
      <c r="O51" s="216"/>
    </row>
    <row r="52" spans="1:15" ht="16.5" customHeight="1" x14ac:dyDescent="0.2">
      <c r="A52" s="207" t="s">
        <v>207</v>
      </c>
      <c r="B52" s="208"/>
      <c r="C52" s="208"/>
      <c r="D52" s="208"/>
      <c r="E52" s="208"/>
      <c r="F52" s="208"/>
      <c r="G52" s="208"/>
      <c r="H52" s="208"/>
      <c r="I52" s="208"/>
      <c r="J52" s="208"/>
      <c r="K52" s="208"/>
      <c r="L52" s="208"/>
      <c r="M52" s="208"/>
      <c r="N52" s="208"/>
      <c r="O52" s="208"/>
    </row>
    <row r="53" spans="1:15" ht="16.5" customHeight="1" x14ac:dyDescent="0.2">
      <c r="A53" s="209" t="s">
        <v>208</v>
      </c>
      <c r="B53" s="210"/>
      <c r="C53" s="210"/>
      <c r="D53" s="210"/>
      <c r="E53" s="210"/>
      <c r="F53" s="210"/>
      <c r="G53" s="210"/>
      <c r="H53" s="210"/>
      <c r="I53" s="210"/>
      <c r="J53" s="210"/>
      <c r="K53" s="210"/>
      <c r="L53" s="210"/>
      <c r="M53" s="210"/>
      <c r="N53" s="210"/>
      <c r="O53" s="210"/>
    </row>
    <row r="54" spans="1:15" ht="16.5" customHeight="1" x14ac:dyDescent="0.2">
      <c r="A54" s="209" t="s">
        <v>386</v>
      </c>
      <c r="B54" s="210"/>
      <c r="C54" s="210"/>
      <c r="D54" s="210"/>
      <c r="E54" s="210"/>
      <c r="F54" s="210"/>
      <c r="G54" s="210"/>
      <c r="H54" s="210"/>
      <c r="I54" s="210"/>
      <c r="J54" s="210"/>
      <c r="K54" s="210"/>
      <c r="L54" s="210"/>
      <c r="M54" s="210"/>
      <c r="N54" s="210"/>
      <c r="O54" s="210"/>
    </row>
    <row r="55" spans="1:15" ht="16.5" customHeight="1" thickBot="1" x14ac:dyDescent="0.25">
      <c r="A55" s="211" t="s">
        <v>209</v>
      </c>
      <c r="B55" s="212"/>
      <c r="C55" s="212"/>
      <c r="D55" s="212"/>
      <c r="E55" s="212"/>
      <c r="F55" s="212"/>
      <c r="G55" s="212"/>
      <c r="H55" s="212"/>
      <c r="I55" s="212"/>
      <c r="J55" s="212"/>
      <c r="K55" s="212"/>
      <c r="L55" s="212"/>
      <c r="M55" s="212"/>
      <c r="N55" s="212"/>
      <c r="O55" s="212"/>
    </row>
    <row r="56" spans="1:15" ht="16.5" customHeight="1" thickTop="1" thickBot="1" x14ac:dyDescent="0.25">
      <c r="A56" s="204" t="s">
        <v>210</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211</v>
      </c>
      <c r="B57" s="217"/>
      <c r="C57" s="217"/>
      <c r="D57" s="217"/>
      <c r="E57" s="217"/>
      <c r="F57" s="217"/>
      <c r="G57" s="217"/>
      <c r="H57" s="217"/>
      <c r="I57" s="217"/>
      <c r="J57" s="217"/>
      <c r="K57" s="217"/>
      <c r="L57" s="217"/>
      <c r="M57" s="217"/>
      <c r="N57" s="217"/>
      <c r="O57" s="217"/>
    </row>
    <row r="58" spans="1:15" ht="16.5" customHeight="1" thickBot="1" x14ac:dyDescent="0.25">
      <c r="A58" s="218" t="s">
        <v>212</v>
      </c>
      <c r="B58" s="217"/>
      <c r="C58" s="217"/>
      <c r="D58" s="217"/>
      <c r="E58" s="217"/>
      <c r="F58" s="217"/>
      <c r="G58" s="217"/>
      <c r="H58" s="217"/>
      <c r="I58" s="217"/>
      <c r="J58" s="217"/>
      <c r="K58" s="217"/>
      <c r="L58" s="217"/>
      <c r="M58" s="217"/>
      <c r="N58" s="217"/>
      <c r="O58" s="217"/>
    </row>
    <row r="59" spans="1:15" ht="31.5" customHeight="1" thickBot="1" x14ac:dyDescent="0.25">
      <c r="A59" s="219" t="s">
        <v>213</v>
      </c>
      <c r="B59" s="217"/>
      <c r="C59" s="217"/>
      <c r="D59" s="217"/>
      <c r="E59" s="217"/>
      <c r="F59" s="217"/>
      <c r="G59" s="217"/>
      <c r="H59" s="217"/>
      <c r="I59" s="217"/>
      <c r="J59" s="217"/>
      <c r="K59" s="217"/>
      <c r="L59" s="217"/>
      <c r="M59" s="217"/>
      <c r="N59" s="217"/>
      <c r="O59" s="217"/>
    </row>
    <row r="60" spans="1:15" ht="16.5" customHeight="1" thickBot="1" x14ac:dyDescent="0.25">
      <c r="A60" s="220" t="s">
        <v>214</v>
      </c>
      <c r="B60" s="217"/>
      <c r="C60" s="217"/>
      <c r="D60" s="217"/>
      <c r="E60" s="217"/>
      <c r="F60" s="217"/>
      <c r="G60" s="217"/>
      <c r="H60" s="217"/>
      <c r="I60" s="217"/>
      <c r="J60" s="217"/>
      <c r="K60" s="217"/>
      <c r="L60" s="217"/>
      <c r="M60" s="217"/>
      <c r="N60" s="217"/>
      <c r="O60" s="217"/>
    </row>
    <row r="61" spans="1:15" ht="16.5" customHeight="1" thickBot="1" x14ac:dyDescent="0.25">
      <c r="A61" s="220" t="s">
        <v>215</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171</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Normal="90" workbookViewId="0">
      <selection activeCell="B38" sqref="B38"/>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71" t="s">
        <v>390</v>
      </c>
      <c r="B1" s="364"/>
      <c r="C1" s="364"/>
      <c r="D1" s="364"/>
      <c r="E1" s="364"/>
      <c r="F1" s="364"/>
      <c r="G1" s="364"/>
      <c r="H1" s="364"/>
      <c r="I1" s="364"/>
      <c r="J1" s="364"/>
      <c r="K1" s="364"/>
      <c r="L1" s="364"/>
      <c r="M1" s="364"/>
      <c r="N1" s="364"/>
      <c r="O1" s="365"/>
    </row>
    <row r="2" spans="1:15" ht="15.75" x14ac:dyDescent="0.25">
      <c r="A2" s="369" t="s">
        <v>126</v>
      </c>
      <c r="B2" s="367"/>
      <c r="C2" s="367"/>
      <c r="D2" s="367"/>
      <c r="E2" s="367"/>
      <c r="F2" s="367"/>
      <c r="G2" s="367"/>
      <c r="H2" s="367"/>
      <c r="I2" s="367"/>
      <c r="J2" s="367"/>
      <c r="K2" s="367"/>
      <c r="L2" s="367"/>
      <c r="M2" s="367"/>
      <c r="N2" s="367"/>
      <c r="O2" s="368"/>
    </row>
    <row r="3" spans="1:15" ht="16.5" thickBot="1" x14ac:dyDescent="0.3">
      <c r="A3" s="369" t="s">
        <v>389</v>
      </c>
      <c r="B3" s="372"/>
      <c r="C3" s="372"/>
      <c r="D3" s="372"/>
      <c r="E3" s="372"/>
      <c r="F3" s="372"/>
      <c r="G3" s="372"/>
      <c r="H3" s="372"/>
      <c r="I3" s="372"/>
      <c r="J3" s="372"/>
      <c r="K3" s="372"/>
      <c r="L3" s="372"/>
      <c r="M3" s="372"/>
      <c r="N3" s="372"/>
      <c r="O3" s="373"/>
    </row>
    <row r="4" spans="1:15" ht="21" customHeight="1" thickBot="1" x14ac:dyDescent="0.25">
      <c r="A4" s="429" t="str">
        <f>'FormsList&amp;FilerInfo'!B2</f>
        <v>Sonoma Clean Power</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x14ac:dyDescent="0.25">
      <c r="A5" s="86" t="s">
        <v>127</v>
      </c>
      <c r="B5" s="87"/>
      <c r="C5" s="87"/>
      <c r="D5" s="87"/>
      <c r="E5" s="87"/>
      <c r="F5" s="87"/>
      <c r="G5" s="87"/>
      <c r="H5" s="87"/>
      <c r="I5" s="87"/>
      <c r="J5" s="87"/>
      <c r="K5" s="87"/>
      <c r="L5" s="87"/>
      <c r="M5" s="87"/>
      <c r="N5" s="87"/>
      <c r="O5" s="88"/>
    </row>
    <row r="6" spans="1:15" s="92" customFormat="1" ht="18" customHeight="1" thickBot="1" x14ac:dyDescent="0.25">
      <c r="A6" s="89" t="s">
        <v>128</v>
      </c>
      <c r="B6" s="90"/>
      <c r="C6" s="90"/>
      <c r="D6" s="90"/>
      <c r="E6" s="90"/>
      <c r="F6" s="90"/>
      <c r="G6" s="90"/>
      <c r="H6" s="90"/>
      <c r="I6" s="90"/>
      <c r="J6" s="90"/>
      <c r="K6" s="90"/>
      <c r="L6" s="90"/>
      <c r="M6" s="90"/>
      <c r="N6" s="90"/>
      <c r="O6" s="91"/>
    </row>
    <row r="7" spans="1:15" ht="18" customHeight="1" thickBot="1" x14ac:dyDescent="0.25">
      <c r="A7" s="93" t="s">
        <v>129</v>
      </c>
      <c r="B7" s="94"/>
      <c r="C7" s="94"/>
      <c r="D7" s="94"/>
      <c r="E7" s="94"/>
      <c r="F7" s="94"/>
      <c r="G7" s="94"/>
      <c r="H7" s="94"/>
      <c r="I7" s="94"/>
      <c r="J7" s="94"/>
      <c r="K7" s="94"/>
      <c r="L7" s="94"/>
      <c r="M7" s="94"/>
      <c r="N7" s="94"/>
      <c r="O7" s="95"/>
    </row>
    <row r="8" spans="1:15" s="96" customFormat="1" ht="18" customHeight="1" thickBot="1" x14ac:dyDescent="0.25">
      <c r="A8" s="599" t="s">
        <v>130</v>
      </c>
      <c r="B8" s="600"/>
      <c r="C8" s="600"/>
      <c r="D8" s="600"/>
      <c r="E8" s="600"/>
      <c r="F8" s="600"/>
      <c r="G8" s="600"/>
      <c r="H8" s="600"/>
      <c r="I8" s="600"/>
      <c r="J8" s="600"/>
      <c r="K8" s="600"/>
      <c r="L8" s="600"/>
      <c r="M8" s="600"/>
      <c r="N8" s="601"/>
      <c r="O8" s="602"/>
    </row>
    <row r="9" spans="1:15" s="96" customFormat="1" ht="18" customHeight="1" x14ac:dyDescent="0.2">
      <c r="A9" s="97" t="s">
        <v>131</v>
      </c>
      <c r="B9" s="98"/>
      <c r="C9" s="98"/>
      <c r="D9" s="98"/>
      <c r="E9" s="98"/>
      <c r="F9" s="98"/>
      <c r="G9" s="98"/>
      <c r="H9" s="98"/>
      <c r="I9" s="98"/>
      <c r="J9" s="98"/>
      <c r="K9" s="98"/>
      <c r="L9" s="98"/>
      <c r="M9" s="98"/>
      <c r="N9" s="98"/>
      <c r="O9" s="98"/>
    </row>
    <row r="10" spans="1:15" s="96" customFormat="1" ht="18" customHeight="1" thickBot="1" x14ac:dyDescent="0.25">
      <c r="A10" s="99" t="s">
        <v>132</v>
      </c>
      <c r="B10" s="100"/>
      <c r="C10" s="100"/>
      <c r="D10" s="100"/>
      <c r="E10" s="100"/>
      <c r="F10" s="100"/>
      <c r="G10" s="100"/>
      <c r="H10" s="100"/>
      <c r="I10" s="100"/>
      <c r="J10" s="100"/>
      <c r="K10" s="100"/>
      <c r="L10" s="100"/>
      <c r="M10" s="100"/>
      <c r="N10" s="100"/>
      <c r="O10" s="100"/>
    </row>
    <row r="11" spans="1:15" ht="18" customHeight="1" thickBot="1" x14ac:dyDescent="0.25">
      <c r="A11" s="89" t="s">
        <v>133</v>
      </c>
      <c r="B11" s="90"/>
      <c r="C11" s="90"/>
      <c r="D11" s="90"/>
      <c r="E11" s="90"/>
      <c r="F11" s="90"/>
      <c r="G11" s="90"/>
      <c r="H11" s="90"/>
      <c r="I11" s="90"/>
      <c r="J11" s="90"/>
      <c r="K11" s="90"/>
      <c r="L11" s="90"/>
      <c r="M11" s="90"/>
      <c r="N11" s="90"/>
      <c r="O11" s="91"/>
    </row>
    <row r="12" spans="1:15" ht="18" customHeight="1" x14ac:dyDescent="0.2">
      <c r="A12" s="101" t="s">
        <v>131</v>
      </c>
      <c r="B12" s="102"/>
      <c r="C12" s="102"/>
      <c r="D12" s="102"/>
      <c r="E12" s="102"/>
      <c r="F12" s="102"/>
      <c r="G12" s="102"/>
      <c r="H12" s="102"/>
      <c r="I12" s="102"/>
      <c r="J12" s="102"/>
      <c r="K12" s="102"/>
      <c r="L12" s="102"/>
      <c r="M12" s="102"/>
      <c r="N12" s="102"/>
      <c r="O12" s="102"/>
    </row>
    <row r="13" spans="1:15" ht="18" customHeight="1" thickBot="1" x14ac:dyDescent="0.25">
      <c r="A13" s="103" t="s">
        <v>132</v>
      </c>
      <c r="B13" s="104"/>
      <c r="C13" s="104"/>
      <c r="D13" s="104"/>
      <c r="E13" s="104"/>
      <c r="F13" s="104"/>
      <c r="G13" s="104"/>
      <c r="H13" s="104"/>
      <c r="I13" s="104"/>
      <c r="J13" s="104"/>
      <c r="K13" s="104"/>
      <c r="L13" s="104"/>
      <c r="M13" s="104"/>
      <c r="N13" s="104"/>
      <c r="O13" s="104"/>
    </row>
    <row r="14" spans="1:15" ht="18" customHeight="1" thickBot="1" x14ac:dyDescent="0.25">
      <c r="A14" s="89" t="s">
        <v>134</v>
      </c>
      <c r="B14" s="90"/>
      <c r="C14" s="90"/>
      <c r="D14" s="90"/>
      <c r="E14" s="90"/>
      <c r="F14" s="90"/>
      <c r="G14" s="90"/>
      <c r="H14" s="90"/>
      <c r="I14" s="90"/>
      <c r="J14" s="90"/>
      <c r="K14" s="90"/>
      <c r="L14" s="90"/>
      <c r="M14" s="90"/>
      <c r="N14" s="90"/>
      <c r="O14" s="91"/>
    </row>
    <row r="15" spans="1:15" ht="18" customHeight="1" x14ac:dyDescent="0.2">
      <c r="A15" s="101" t="s">
        <v>131</v>
      </c>
      <c r="B15" s="105"/>
      <c r="C15" s="105"/>
      <c r="D15" s="105"/>
      <c r="E15" s="105"/>
      <c r="F15" s="105"/>
      <c r="G15" s="105"/>
      <c r="H15" s="105"/>
      <c r="I15" s="105"/>
      <c r="J15" s="105"/>
      <c r="K15" s="105"/>
      <c r="L15" s="105"/>
      <c r="M15" s="105"/>
      <c r="N15" s="105"/>
      <c r="O15" s="105"/>
    </row>
    <row r="16" spans="1:15" ht="18" customHeight="1" thickBot="1" x14ac:dyDescent="0.25">
      <c r="A16" s="103" t="s">
        <v>132</v>
      </c>
      <c r="B16" s="106"/>
      <c r="C16" s="106"/>
      <c r="D16" s="106"/>
      <c r="E16" s="106"/>
      <c r="F16" s="106"/>
      <c r="G16" s="106"/>
      <c r="H16" s="106"/>
      <c r="I16" s="106"/>
      <c r="J16" s="106"/>
      <c r="K16" s="106"/>
      <c r="L16" s="106"/>
      <c r="M16" s="106"/>
      <c r="N16" s="106"/>
      <c r="O16" s="106"/>
    </row>
    <row r="17" spans="1:15" ht="18" customHeight="1" thickBot="1" x14ac:dyDescent="0.25">
      <c r="A17" s="89" t="s">
        <v>135</v>
      </c>
      <c r="B17" s="90"/>
      <c r="C17" s="90"/>
      <c r="D17" s="90"/>
      <c r="E17" s="90"/>
      <c r="F17" s="90"/>
      <c r="G17" s="90"/>
      <c r="H17" s="90"/>
      <c r="I17" s="90"/>
      <c r="J17" s="90"/>
      <c r="K17" s="90"/>
      <c r="L17" s="90"/>
      <c r="M17" s="90"/>
      <c r="N17" s="90"/>
      <c r="O17" s="91"/>
    </row>
    <row r="18" spans="1:15" ht="18" customHeight="1" x14ac:dyDescent="0.2">
      <c r="A18" s="101" t="s">
        <v>131</v>
      </c>
      <c r="B18" s="102"/>
      <c r="C18" s="102"/>
      <c r="D18" s="102"/>
      <c r="E18" s="102"/>
      <c r="F18" s="102"/>
      <c r="G18" s="102"/>
      <c r="H18" s="102"/>
      <c r="I18" s="102"/>
      <c r="J18" s="102"/>
      <c r="K18" s="102"/>
      <c r="L18" s="102"/>
      <c r="M18" s="102"/>
      <c r="N18" s="102"/>
      <c r="O18" s="102"/>
    </row>
    <row r="19" spans="1:15" ht="18" customHeight="1" x14ac:dyDescent="0.2">
      <c r="A19" s="103" t="s">
        <v>132</v>
      </c>
      <c r="B19" s="107"/>
      <c r="C19" s="107"/>
      <c r="D19" s="107"/>
      <c r="E19" s="107"/>
      <c r="F19" s="107"/>
      <c r="G19" s="107"/>
      <c r="H19" s="107"/>
      <c r="I19" s="107"/>
      <c r="J19" s="107"/>
      <c r="K19" s="107"/>
      <c r="L19" s="107"/>
      <c r="M19" s="107"/>
      <c r="N19" s="107"/>
      <c r="O19" s="107"/>
    </row>
    <row r="20" spans="1:15" ht="18" customHeight="1" x14ac:dyDescent="0.2">
      <c r="A20" s="185" t="s">
        <v>380</v>
      </c>
      <c r="B20" s="108"/>
      <c r="C20" s="108"/>
      <c r="D20" s="108"/>
      <c r="E20" s="108"/>
      <c r="F20" s="108"/>
      <c r="G20" s="108"/>
      <c r="H20" s="108"/>
      <c r="I20" s="108"/>
      <c r="J20" s="108"/>
      <c r="K20" s="108"/>
      <c r="L20" s="108"/>
      <c r="M20" s="108"/>
      <c r="N20" s="108"/>
      <c r="O20" s="108"/>
    </row>
    <row r="21" spans="1:15" ht="18" customHeight="1" thickBot="1" x14ac:dyDescent="0.25">
      <c r="A21" s="185" t="s">
        <v>392</v>
      </c>
      <c r="B21" s="411"/>
      <c r="C21" s="411"/>
      <c r="D21" s="411"/>
      <c r="E21" s="411"/>
      <c r="F21" s="411"/>
      <c r="G21" s="411"/>
      <c r="H21" s="411"/>
      <c r="I21" s="411"/>
      <c r="J21" s="411"/>
      <c r="K21" s="411"/>
      <c r="L21" s="411"/>
      <c r="M21" s="411"/>
      <c r="N21" s="411"/>
      <c r="O21" s="412"/>
    </row>
    <row r="22" spans="1:15" ht="18" customHeight="1" thickBot="1" x14ac:dyDescent="0.25">
      <c r="A22" s="89" t="s">
        <v>136</v>
      </c>
      <c r="B22" s="90"/>
      <c r="C22" s="90"/>
      <c r="D22" s="90"/>
      <c r="E22" s="90"/>
      <c r="F22" s="90"/>
      <c r="G22" s="90"/>
      <c r="H22" s="90"/>
      <c r="I22" s="90"/>
      <c r="J22" s="90"/>
      <c r="K22" s="90"/>
      <c r="L22" s="90"/>
      <c r="M22" s="90"/>
      <c r="N22" s="90"/>
      <c r="O22" s="91"/>
    </row>
    <row r="23" spans="1:15" ht="18" customHeight="1" x14ac:dyDescent="0.2">
      <c r="A23" s="101" t="s">
        <v>131</v>
      </c>
      <c r="B23" s="102"/>
      <c r="C23" s="102"/>
      <c r="D23" s="102"/>
      <c r="E23" s="102"/>
      <c r="F23" s="102"/>
      <c r="G23" s="102"/>
      <c r="H23" s="102"/>
      <c r="I23" s="102"/>
      <c r="J23" s="102"/>
      <c r="K23" s="102"/>
      <c r="L23" s="102"/>
      <c r="M23" s="102"/>
      <c r="N23" s="102"/>
      <c r="O23" s="102"/>
    </row>
    <row r="24" spans="1:15" ht="18" customHeight="1" x14ac:dyDescent="0.2">
      <c r="A24" s="103" t="s">
        <v>132</v>
      </c>
      <c r="B24" s="109"/>
      <c r="C24" s="109"/>
      <c r="D24" s="109"/>
      <c r="E24" s="109"/>
      <c r="F24" s="109"/>
      <c r="G24" s="109"/>
      <c r="H24" s="109"/>
      <c r="I24" s="109"/>
      <c r="J24" s="109"/>
      <c r="K24" s="109"/>
      <c r="L24" s="109"/>
      <c r="M24" s="109"/>
      <c r="N24" s="109"/>
      <c r="O24" s="109"/>
    </row>
    <row r="25" spans="1:15" ht="18" customHeight="1" thickBot="1" x14ac:dyDescent="0.25">
      <c r="A25" s="110" t="s">
        <v>381</v>
      </c>
      <c r="B25" s="111"/>
      <c r="C25" s="111"/>
      <c r="D25" s="111"/>
      <c r="E25" s="111"/>
      <c r="F25" s="111"/>
      <c r="G25" s="111"/>
      <c r="H25" s="111"/>
      <c r="I25" s="111"/>
      <c r="J25" s="111"/>
      <c r="K25" s="111"/>
      <c r="L25" s="111"/>
      <c r="M25" s="111"/>
      <c r="N25" s="111"/>
      <c r="O25" s="111"/>
    </row>
    <row r="26" spans="1:15" ht="15.75" customHeight="1" thickBot="1" x14ac:dyDescent="0.25">
      <c r="A26" s="89" t="s">
        <v>137</v>
      </c>
      <c r="B26" s="90"/>
      <c r="C26" s="90"/>
      <c r="D26" s="90"/>
      <c r="E26" s="90"/>
      <c r="F26" s="90"/>
      <c r="G26" s="90"/>
      <c r="H26" s="90"/>
      <c r="I26" s="90"/>
      <c r="J26" s="90"/>
      <c r="K26" s="90"/>
      <c r="L26" s="90"/>
      <c r="M26" s="90"/>
      <c r="N26" s="90"/>
      <c r="O26" s="91"/>
    </row>
    <row r="27" spans="1:15" ht="15.75" customHeight="1" x14ac:dyDescent="0.2">
      <c r="A27" s="101" t="s">
        <v>131</v>
      </c>
      <c r="B27" s="112"/>
      <c r="C27" s="112"/>
      <c r="D27" s="112"/>
      <c r="E27" s="112"/>
      <c r="F27" s="112"/>
      <c r="G27" s="112"/>
      <c r="H27" s="112"/>
      <c r="I27" s="112"/>
      <c r="J27" s="112"/>
      <c r="K27" s="112"/>
      <c r="L27" s="112"/>
      <c r="M27" s="112"/>
      <c r="N27" s="112"/>
      <c r="O27" s="112"/>
    </row>
    <row r="28" spans="1:15" ht="15.75" customHeight="1" thickBot="1" x14ac:dyDescent="0.25">
      <c r="A28" s="103" t="s">
        <v>132</v>
      </c>
      <c r="B28" s="113"/>
      <c r="C28" s="113"/>
      <c r="D28" s="113"/>
      <c r="E28" s="113"/>
      <c r="F28" s="113"/>
      <c r="G28" s="113"/>
      <c r="H28" s="113"/>
      <c r="I28" s="113"/>
      <c r="J28" s="113"/>
      <c r="K28" s="113"/>
      <c r="L28" s="113"/>
      <c r="M28" s="113"/>
      <c r="N28" s="113"/>
      <c r="O28" s="113"/>
    </row>
    <row r="29" spans="1:15" ht="17.25" customHeight="1" thickBot="1" x14ac:dyDescent="0.25">
      <c r="A29" s="93" t="s">
        <v>138</v>
      </c>
      <c r="B29" s="94"/>
      <c r="C29" s="94"/>
      <c r="D29" s="94"/>
      <c r="E29" s="94"/>
      <c r="F29" s="94"/>
      <c r="G29" s="94"/>
      <c r="H29" s="94"/>
      <c r="I29" s="94"/>
      <c r="J29" s="94"/>
      <c r="K29" s="94"/>
      <c r="L29" s="94"/>
      <c r="M29" s="94"/>
      <c r="N29" s="94"/>
      <c r="O29" s="95"/>
    </row>
    <row r="30" spans="1:15" ht="17.25" customHeight="1" thickBot="1" x14ac:dyDescent="0.25">
      <c r="A30" s="114" t="s">
        <v>139</v>
      </c>
      <c r="B30" s="115"/>
      <c r="C30" s="115"/>
      <c r="D30" s="115"/>
      <c r="E30" s="115"/>
      <c r="F30" s="115"/>
      <c r="G30" s="115"/>
      <c r="H30" s="115"/>
      <c r="I30" s="115"/>
      <c r="J30" s="115"/>
      <c r="K30" s="116"/>
      <c r="L30" s="397"/>
      <c r="M30" s="397"/>
      <c r="N30" s="115"/>
      <c r="O30" s="116"/>
    </row>
    <row r="31" spans="1:15" ht="17.25" customHeight="1" thickBot="1" x14ac:dyDescent="0.25">
      <c r="A31" s="89" t="s">
        <v>140</v>
      </c>
      <c r="B31" s="90"/>
      <c r="C31" s="90"/>
      <c r="D31" s="90"/>
      <c r="E31" s="90"/>
      <c r="F31" s="90"/>
      <c r="G31" s="90"/>
      <c r="H31" s="90"/>
      <c r="I31" s="90"/>
      <c r="J31" s="90"/>
      <c r="K31" s="90"/>
      <c r="L31" s="90"/>
      <c r="M31" s="90"/>
      <c r="N31" s="90"/>
      <c r="O31" s="91"/>
    </row>
    <row r="32" spans="1:15" ht="17.25" customHeight="1" x14ac:dyDescent="0.2">
      <c r="A32" s="117" t="s">
        <v>141</v>
      </c>
      <c r="B32" s="118"/>
      <c r="C32" s="118"/>
      <c r="D32" s="118"/>
      <c r="E32" s="118"/>
      <c r="F32" s="118"/>
      <c r="G32" s="118"/>
      <c r="H32" s="118"/>
      <c r="I32" s="118"/>
      <c r="J32" s="118"/>
      <c r="K32" s="119"/>
      <c r="L32" s="398"/>
      <c r="M32" s="398"/>
      <c r="N32" s="118"/>
      <c r="O32" s="119"/>
    </row>
    <row r="33" spans="1:15" ht="17.25" customHeight="1" x14ac:dyDescent="0.2">
      <c r="A33" s="120" t="s">
        <v>142</v>
      </c>
      <c r="B33" s="118"/>
      <c r="C33" s="118"/>
      <c r="D33" s="118"/>
      <c r="E33" s="118"/>
      <c r="F33" s="118"/>
      <c r="G33" s="118"/>
      <c r="H33" s="118"/>
      <c r="I33" s="118"/>
      <c r="J33" s="118"/>
      <c r="K33" s="119"/>
      <c r="L33" s="398"/>
      <c r="M33" s="398"/>
      <c r="N33" s="118"/>
      <c r="O33" s="119"/>
    </row>
    <row r="34" spans="1:15" ht="17.25" customHeight="1" x14ac:dyDescent="0.2">
      <c r="A34" s="120" t="s">
        <v>143</v>
      </c>
      <c r="B34" s="118"/>
      <c r="C34" s="118"/>
      <c r="D34" s="118"/>
      <c r="E34" s="118"/>
      <c r="F34" s="118"/>
      <c r="G34" s="118"/>
      <c r="H34" s="118"/>
      <c r="I34" s="118"/>
      <c r="J34" s="118"/>
      <c r="K34" s="119"/>
      <c r="L34" s="398"/>
      <c r="M34" s="398"/>
      <c r="N34" s="118"/>
      <c r="O34" s="119"/>
    </row>
    <row r="35" spans="1:15" ht="17.25" customHeight="1" x14ac:dyDescent="0.2">
      <c r="A35" s="120" t="s">
        <v>144</v>
      </c>
      <c r="B35" s="118"/>
      <c r="C35" s="118"/>
      <c r="D35" s="118"/>
      <c r="E35" s="118"/>
      <c r="F35" s="118"/>
      <c r="G35" s="118"/>
      <c r="H35" s="118"/>
      <c r="I35" s="118"/>
      <c r="J35" s="118"/>
      <c r="K35" s="119"/>
      <c r="L35" s="398"/>
      <c r="M35" s="398"/>
      <c r="N35" s="118"/>
      <c r="O35" s="119"/>
    </row>
    <row r="36" spans="1:15" ht="17.25" customHeight="1" thickBot="1" x14ac:dyDescent="0.25">
      <c r="A36" s="121" t="s">
        <v>145</v>
      </c>
      <c r="B36" s="116"/>
      <c r="C36" s="116"/>
      <c r="D36" s="116"/>
      <c r="E36" s="116"/>
      <c r="F36" s="116"/>
      <c r="G36" s="116"/>
      <c r="H36" s="116"/>
      <c r="I36" s="116"/>
      <c r="J36" s="116"/>
      <c r="K36" s="116"/>
      <c r="L36" s="116"/>
      <c r="M36" s="116"/>
      <c r="N36" s="116"/>
      <c r="O36" s="116"/>
    </row>
    <row r="37" spans="1:15" ht="17.25" customHeight="1" thickBot="1" x14ac:dyDescent="0.25">
      <c r="A37" s="122" t="s">
        <v>146</v>
      </c>
      <c r="B37" s="147"/>
      <c r="C37" s="147"/>
      <c r="D37" s="147"/>
      <c r="E37" s="147"/>
      <c r="F37" s="147"/>
      <c r="G37" s="147"/>
      <c r="H37" s="147"/>
      <c r="I37" s="147"/>
      <c r="J37" s="147"/>
      <c r="K37" s="147"/>
      <c r="L37" s="147"/>
      <c r="M37" s="147"/>
      <c r="N37" s="147"/>
      <c r="O37" s="147"/>
    </row>
    <row r="38" spans="1:15" ht="17.25" customHeight="1" thickBot="1" x14ac:dyDescent="0.25">
      <c r="A38" s="450" t="s">
        <v>147</v>
      </c>
      <c r="B38" s="123"/>
      <c r="C38" s="123"/>
      <c r="D38" s="123"/>
      <c r="E38" s="123"/>
      <c r="F38" s="123"/>
      <c r="G38" s="123"/>
      <c r="H38" s="123"/>
      <c r="I38" s="123"/>
      <c r="J38" s="123"/>
      <c r="K38" s="123"/>
      <c r="L38" s="123"/>
      <c r="M38" s="123"/>
      <c r="N38" s="123"/>
      <c r="O38" s="124"/>
    </row>
    <row r="39" spans="1:15" ht="17.25" customHeight="1" x14ac:dyDescent="0.2">
      <c r="A39" s="451" t="s">
        <v>148</v>
      </c>
      <c r="B39" s="112"/>
      <c r="C39" s="112"/>
      <c r="D39" s="112"/>
      <c r="E39" s="112"/>
      <c r="F39" s="112"/>
      <c r="G39" s="112"/>
      <c r="H39" s="112"/>
      <c r="I39" s="112"/>
      <c r="J39" s="112"/>
      <c r="K39" s="112"/>
      <c r="L39" s="112"/>
      <c r="M39" s="112"/>
      <c r="N39" s="112"/>
      <c r="O39" s="112"/>
    </row>
    <row r="40" spans="1:15" ht="17.25" customHeight="1" thickBot="1" x14ac:dyDescent="0.25">
      <c r="A40" s="452" t="s">
        <v>149</v>
      </c>
      <c r="B40" s="113"/>
      <c r="C40" s="113"/>
      <c r="D40" s="113"/>
      <c r="E40" s="113"/>
      <c r="F40" s="113"/>
      <c r="G40" s="113"/>
      <c r="H40" s="113"/>
      <c r="I40" s="113"/>
      <c r="J40" s="113"/>
      <c r="K40" s="113"/>
      <c r="L40" s="113"/>
      <c r="M40" s="113"/>
      <c r="N40" s="113"/>
      <c r="O40" s="113"/>
    </row>
    <row r="41" spans="1:15" ht="17.25" customHeight="1" thickBot="1" x14ac:dyDescent="0.25">
      <c r="A41" s="453" t="s">
        <v>150</v>
      </c>
      <c r="B41" s="410"/>
      <c r="C41" s="410"/>
      <c r="D41" s="410"/>
      <c r="E41" s="410"/>
      <c r="F41" s="410"/>
      <c r="G41" s="410"/>
      <c r="H41" s="410"/>
      <c r="I41" s="410"/>
      <c r="J41" s="410"/>
      <c r="K41" s="410"/>
      <c r="L41" s="410"/>
      <c r="M41" s="410"/>
      <c r="N41" s="410"/>
      <c r="O41" s="410"/>
    </row>
    <row r="42" spans="1:15" ht="17.25" customHeight="1" thickBot="1" x14ac:dyDescent="0.25">
      <c r="A42" s="453" t="s">
        <v>379</v>
      </c>
      <c r="B42" s="148"/>
      <c r="C42" s="148"/>
      <c r="D42" s="148"/>
      <c r="E42" s="148"/>
      <c r="F42" s="148"/>
      <c r="G42" s="148"/>
      <c r="H42" s="148"/>
      <c r="I42" s="148"/>
      <c r="J42" s="148"/>
      <c r="K42" s="148"/>
      <c r="L42" s="148"/>
      <c r="M42" s="148"/>
      <c r="N42" s="148"/>
      <c r="O42" s="148"/>
    </row>
    <row r="43" spans="1:15" s="96" customFormat="1" ht="16.5" customHeight="1" thickBot="1" x14ac:dyDescent="0.25">
      <c r="A43" s="454" t="s">
        <v>151</v>
      </c>
      <c r="B43" s="90"/>
      <c r="C43" s="90"/>
      <c r="D43" s="90"/>
      <c r="E43" s="90"/>
      <c r="F43" s="90"/>
      <c r="G43" s="90"/>
      <c r="H43" s="90"/>
      <c r="I43" s="90"/>
      <c r="J43" s="90"/>
      <c r="K43" s="90"/>
      <c r="L43" s="90"/>
      <c r="M43" s="90"/>
      <c r="N43" s="90"/>
      <c r="O43" s="91"/>
    </row>
    <row r="44" spans="1:15" s="96" customFormat="1" ht="16.5" customHeight="1" x14ac:dyDescent="0.2">
      <c r="A44" s="455" t="s">
        <v>152</v>
      </c>
      <c r="B44" s="98"/>
      <c r="C44" s="98"/>
      <c r="D44" s="98"/>
      <c r="E44" s="98"/>
      <c r="F44" s="98"/>
      <c r="G44" s="98"/>
      <c r="H44" s="98"/>
      <c r="I44" s="98"/>
      <c r="J44" s="98"/>
      <c r="K44" s="98"/>
      <c r="L44" s="98"/>
      <c r="M44" s="98"/>
      <c r="N44" s="98"/>
      <c r="O44" s="98"/>
    </row>
    <row r="45" spans="1:15" s="96" customFormat="1" ht="16.5" customHeight="1" x14ac:dyDescent="0.2">
      <c r="A45" s="456" t="s">
        <v>153</v>
      </c>
      <c r="B45" s="126"/>
      <c r="C45" s="126"/>
      <c r="D45" s="126"/>
      <c r="E45" s="126"/>
      <c r="F45" s="126"/>
      <c r="G45" s="126"/>
      <c r="H45" s="126"/>
      <c r="I45" s="126"/>
      <c r="J45" s="126"/>
      <c r="K45" s="126"/>
      <c r="L45" s="126"/>
      <c r="M45" s="126"/>
      <c r="N45" s="126"/>
      <c r="O45" s="126"/>
    </row>
    <row r="46" spans="1:15" s="96" customFormat="1" ht="16.5" customHeight="1" thickBot="1" x14ac:dyDescent="0.25">
      <c r="A46" s="457" t="s">
        <v>154</v>
      </c>
      <c r="B46" s="127"/>
      <c r="C46" s="127"/>
      <c r="D46" s="127"/>
      <c r="E46" s="127"/>
      <c r="F46" s="127"/>
      <c r="G46" s="127"/>
      <c r="H46" s="127"/>
      <c r="I46" s="127"/>
      <c r="J46" s="127"/>
      <c r="K46" s="127"/>
      <c r="L46" s="127"/>
      <c r="M46" s="127"/>
      <c r="N46" s="127"/>
      <c r="O46" s="127"/>
    </row>
    <row r="47" spans="1:15" ht="18.75" customHeight="1" thickBot="1" x14ac:dyDescent="0.25">
      <c r="A47" s="458" t="s">
        <v>155</v>
      </c>
      <c r="B47" s="128"/>
      <c r="C47" s="128"/>
      <c r="D47" s="128"/>
      <c r="E47" s="128"/>
      <c r="F47" s="128"/>
      <c r="G47" s="128"/>
      <c r="H47" s="128"/>
      <c r="I47" s="128"/>
      <c r="J47" s="128"/>
      <c r="K47" s="128"/>
      <c r="L47" s="128"/>
      <c r="M47" s="128"/>
      <c r="N47" s="128"/>
      <c r="O47" s="128"/>
    </row>
    <row r="48" spans="1:15" s="96" customFormat="1" ht="17.25" customHeight="1" thickBot="1" x14ac:dyDescent="0.25">
      <c r="A48" s="458" t="s">
        <v>156</v>
      </c>
      <c r="B48" s="128"/>
      <c r="C48" s="128"/>
      <c r="D48" s="128"/>
      <c r="E48" s="128"/>
      <c r="F48" s="128"/>
      <c r="G48" s="128"/>
      <c r="H48" s="128"/>
      <c r="I48" s="128"/>
      <c r="J48" s="128"/>
      <c r="K48" s="128"/>
      <c r="L48" s="128"/>
      <c r="M48" s="128"/>
      <c r="N48" s="128"/>
      <c r="O48" s="128"/>
    </row>
    <row r="49" spans="1:15" s="96" customFormat="1" ht="17.25" customHeight="1" thickBot="1" x14ac:dyDescent="0.25">
      <c r="A49" s="458" t="s">
        <v>157</v>
      </c>
      <c r="B49" s="128"/>
      <c r="C49" s="128"/>
      <c r="D49" s="128"/>
      <c r="E49" s="128"/>
      <c r="F49" s="128"/>
      <c r="G49" s="128"/>
      <c r="H49" s="128"/>
      <c r="I49" s="128"/>
      <c r="J49" s="128"/>
      <c r="K49" s="128"/>
      <c r="L49" s="128"/>
      <c r="M49" s="128"/>
      <c r="N49" s="128"/>
      <c r="O49" s="128"/>
    </row>
    <row r="50" spans="1:15" s="96" customFormat="1" ht="17.25" customHeight="1" thickBot="1" x14ac:dyDescent="0.25">
      <c r="A50" s="454" t="s">
        <v>158</v>
      </c>
      <c r="B50" s="90"/>
      <c r="C50" s="90"/>
      <c r="D50" s="90"/>
      <c r="E50" s="90"/>
      <c r="F50" s="90"/>
      <c r="G50" s="90"/>
      <c r="H50" s="90"/>
      <c r="I50" s="90"/>
      <c r="J50" s="90"/>
      <c r="K50" s="90"/>
      <c r="L50" s="90"/>
      <c r="M50" s="90"/>
      <c r="N50" s="90"/>
      <c r="O50" s="91"/>
    </row>
    <row r="51" spans="1:15" s="96" customFormat="1" ht="17.25" customHeight="1" x14ac:dyDescent="0.2">
      <c r="A51" s="459" t="s">
        <v>159</v>
      </c>
      <c r="B51" s="98"/>
      <c r="C51" s="98"/>
      <c r="D51" s="98"/>
      <c r="E51" s="98"/>
      <c r="F51" s="98"/>
      <c r="G51" s="98"/>
      <c r="H51" s="98"/>
      <c r="I51" s="98"/>
      <c r="J51" s="98"/>
      <c r="K51" s="98"/>
      <c r="L51" s="98"/>
      <c r="M51" s="98"/>
      <c r="N51" s="98"/>
      <c r="O51" s="98"/>
    </row>
    <row r="52" spans="1:15" ht="16.5" customHeight="1" x14ac:dyDescent="0.2">
      <c r="A52" s="460" t="s">
        <v>160</v>
      </c>
      <c r="B52" s="118"/>
      <c r="C52" s="118"/>
      <c r="D52" s="118"/>
      <c r="E52" s="118"/>
      <c r="F52" s="118"/>
      <c r="G52" s="118"/>
      <c r="H52" s="118"/>
      <c r="I52" s="118"/>
      <c r="J52" s="118"/>
      <c r="K52" s="119"/>
      <c r="L52" s="398"/>
      <c r="M52" s="398"/>
      <c r="N52" s="118"/>
      <c r="O52" s="119"/>
    </row>
    <row r="53" spans="1:15" ht="17.25" customHeight="1" x14ac:dyDescent="0.2">
      <c r="A53" s="461" t="s">
        <v>387</v>
      </c>
      <c r="B53" s="118"/>
      <c r="C53" s="118"/>
      <c r="D53" s="118"/>
      <c r="E53" s="118"/>
      <c r="F53" s="118"/>
      <c r="G53" s="118"/>
      <c r="H53" s="118"/>
      <c r="I53" s="118"/>
      <c r="J53" s="118"/>
      <c r="K53" s="119"/>
      <c r="L53" s="398"/>
      <c r="M53" s="398"/>
      <c r="N53" s="118"/>
      <c r="O53" s="119"/>
    </row>
    <row r="54" spans="1:15" ht="17.25" customHeight="1" thickBot="1" x14ac:dyDescent="0.25">
      <c r="A54" s="461" t="s">
        <v>161</v>
      </c>
      <c r="B54" s="115"/>
      <c r="C54" s="115"/>
      <c r="D54" s="115"/>
      <c r="E54" s="115"/>
      <c r="F54" s="115"/>
      <c r="G54" s="115"/>
      <c r="H54" s="115"/>
      <c r="I54" s="115"/>
      <c r="J54" s="115"/>
      <c r="K54" s="116"/>
      <c r="L54" s="397"/>
      <c r="M54" s="397"/>
      <c r="N54" s="115"/>
      <c r="O54" s="116"/>
    </row>
    <row r="55" spans="1:15" ht="17.25" customHeight="1" thickBot="1" x14ac:dyDescent="0.25">
      <c r="A55" s="454" t="s">
        <v>296</v>
      </c>
      <c r="B55" s="128"/>
      <c r="C55" s="128"/>
      <c r="D55" s="128"/>
      <c r="E55" s="128"/>
      <c r="F55" s="128"/>
      <c r="G55" s="128"/>
      <c r="H55" s="128"/>
      <c r="I55" s="128"/>
      <c r="J55" s="128"/>
      <c r="K55" s="128"/>
      <c r="L55" s="128"/>
      <c r="M55" s="128"/>
      <c r="N55" s="128"/>
      <c r="O55" s="128"/>
    </row>
    <row r="56" spans="1:15" s="96" customFormat="1" ht="18" customHeight="1" thickBot="1" x14ac:dyDescent="0.25">
      <c r="A56" s="458" t="s">
        <v>162</v>
      </c>
      <c r="B56" s="128"/>
      <c r="C56" s="128"/>
      <c r="D56" s="128"/>
      <c r="E56" s="128"/>
      <c r="F56" s="128"/>
      <c r="G56" s="128"/>
      <c r="H56" s="128"/>
      <c r="I56" s="128"/>
      <c r="J56" s="128"/>
      <c r="K56" s="128"/>
      <c r="L56" s="128"/>
      <c r="M56" s="128"/>
      <c r="N56" s="128"/>
      <c r="O56" s="128"/>
    </row>
    <row r="57" spans="1:15" ht="17.25" customHeight="1" thickBot="1" x14ac:dyDescent="0.25">
      <c r="A57" s="462" t="s">
        <v>163</v>
      </c>
      <c r="B57" s="87"/>
      <c r="C57" s="87"/>
      <c r="D57" s="87"/>
      <c r="E57" s="87"/>
      <c r="F57" s="87"/>
      <c r="G57" s="87"/>
      <c r="H57" s="87"/>
      <c r="I57" s="87"/>
      <c r="J57" s="87"/>
      <c r="K57" s="87"/>
      <c r="L57" s="87"/>
      <c r="M57" s="87"/>
      <c r="N57" s="87"/>
      <c r="O57" s="88"/>
    </row>
    <row r="58" spans="1:15" ht="16.5" customHeight="1" x14ac:dyDescent="0.2">
      <c r="A58" s="463" t="s">
        <v>382</v>
      </c>
      <c r="B58" s="112"/>
      <c r="C58" s="112"/>
      <c r="D58" s="112"/>
      <c r="E58" s="112"/>
      <c r="F58" s="112"/>
      <c r="G58" s="112"/>
      <c r="H58" s="112"/>
      <c r="I58" s="112"/>
      <c r="J58" s="112"/>
      <c r="K58" s="112"/>
      <c r="L58" s="112"/>
      <c r="M58" s="112"/>
      <c r="N58" s="112"/>
      <c r="O58" s="112"/>
    </row>
    <row r="59" spans="1:15" ht="17.25" customHeight="1" x14ac:dyDescent="0.2">
      <c r="A59" s="464" t="s">
        <v>164</v>
      </c>
      <c r="B59" s="131"/>
      <c r="C59" s="131"/>
      <c r="D59" s="131"/>
      <c r="E59" s="131"/>
      <c r="F59" s="131"/>
      <c r="G59" s="131"/>
      <c r="H59" s="131"/>
      <c r="I59" s="131"/>
      <c r="J59" s="131"/>
      <c r="K59" s="131"/>
      <c r="L59" s="131"/>
      <c r="M59" s="131"/>
      <c r="N59" s="131"/>
      <c r="O59" s="131"/>
    </row>
    <row r="60" spans="1:15" ht="17.25" customHeight="1" x14ac:dyDescent="0.2">
      <c r="A60" s="464" t="s">
        <v>165</v>
      </c>
      <c r="B60" s="131"/>
      <c r="C60" s="131"/>
      <c r="D60" s="131"/>
      <c r="E60" s="131"/>
      <c r="F60" s="131"/>
      <c r="G60" s="131"/>
      <c r="H60" s="131"/>
      <c r="I60" s="131"/>
      <c r="J60" s="131"/>
      <c r="K60" s="131"/>
      <c r="L60" s="131"/>
      <c r="M60" s="131"/>
      <c r="N60" s="131"/>
      <c r="O60" s="131"/>
    </row>
    <row r="61" spans="1:15" ht="17.25" customHeight="1" x14ac:dyDescent="0.2">
      <c r="A61" s="456" t="s">
        <v>166</v>
      </c>
      <c r="B61" s="126"/>
      <c r="C61" s="126"/>
      <c r="D61" s="126"/>
      <c r="E61" s="126"/>
      <c r="F61" s="126"/>
      <c r="G61" s="126"/>
      <c r="H61" s="126"/>
      <c r="I61" s="126"/>
      <c r="J61" s="126"/>
      <c r="K61" s="126"/>
      <c r="L61" s="126"/>
      <c r="M61" s="126"/>
      <c r="N61" s="126"/>
      <c r="O61" s="126"/>
    </row>
    <row r="62" spans="1:15" ht="17.25" customHeight="1" thickBot="1" x14ac:dyDescent="0.25">
      <c r="A62" s="465" t="s">
        <v>167</v>
      </c>
      <c r="B62" s="132"/>
      <c r="C62" s="132"/>
      <c r="D62" s="132"/>
      <c r="E62" s="132"/>
      <c r="F62" s="132"/>
      <c r="G62" s="132"/>
      <c r="H62" s="132"/>
      <c r="I62" s="132"/>
      <c r="J62" s="132"/>
      <c r="K62" s="132"/>
      <c r="L62" s="132"/>
      <c r="M62" s="132"/>
      <c r="N62" s="132"/>
      <c r="O62" s="132"/>
    </row>
    <row r="63" spans="1:15" ht="16.5" customHeight="1" thickBot="1" x14ac:dyDescent="0.25">
      <c r="A63" s="466" t="s">
        <v>168</v>
      </c>
      <c r="B63" s="133"/>
      <c r="C63" s="133"/>
      <c r="D63" s="133"/>
      <c r="E63" s="133"/>
      <c r="F63" s="133"/>
      <c r="G63" s="133"/>
      <c r="H63" s="133"/>
      <c r="I63" s="133"/>
      <c r="J63" s="133"/>
      <c r="K63" s="133"/>
      <c r="L63" s="133"/>
      <c r="M63" s="133"/>
      <c r="N63" s="133"/>
      <c r="O63" s="133"/>
    </row>
    <row r="64" spans="1:15" ht="16.5" customHeight="1" thickBot="1" x14ac:dyDescent="0.25">
      <c r="A64" s="466" t="s">
        <v>169</v>
      </c>
      <c r="B64" s="133"/>
      <c r="C64" s="133"/>
      <c r="D64" s="133"/>
      <c r="E64" s="133"/>
      <c r="F64" s="133"/>
      <c r="G64" s="133"/>
      <c r="H64" s="133"/>
      <c r="I64" s="133"/>
      <c r="J64" s="133"/>
      <c r="K64" s="133"/>
      <c r="L64" s="133"/>
      <c r="M64" s="133"/>
      <c r="N64" s="133"/>
      <c r="O64" s="133"/>
    </row>
    <row r="65" spans="1:15" ht="16.5" customHeight="1" thickBot="1" x14ac:dyDescent="0.3">
      <c r="A65" s="467" t="s">
        <v>170</v>
      </c>
      <c r="B65" s="133"/>
      <c r="C65" s="133"/>
      <c r="D65" s="133"/>
      <c r="E65" s="133"/>
      <c r="F65" s="133"/>
      <c r="G65" s="133"/>
      <c r="H65" s="133"/>
      <c r="I65" s="133"/>
      <c r="J65" s="133"/>
      <c r="K65" s="133"/>
      <c r="L65" s="133"/>
      <c r="M65" s="133"/>
      <c r="N65" s="133"/>
      <c r="O65" s="133"/>
    </row>
    <row r="66" spans="1:15" ht="13.5" thickBot="1" x14ac:dyDescent="0.25">
      <c r="A66" s="468"/>
      <c r="B66" s="135"/>
      <c r="C66" s="135"/>
      <c r="D66" s="135"/>
      <c r="E66" s="135"/>
      <c r="F66" s="135"/>
      <c r="G66" s="135"/>
      <c r="H66" s="135"/>
      <c r="I66" s="135"/>
      <c r="J66" s="135"/>
      <c r="K66" s="135"/>
      <c r="L66" s="135"/>
      <c r="M66" s="135"/>
      <c r="N66" s="135"/>
      <c r="O66" s="136"/>
    </row>
    <row r="67" spans="1:15" ht="18.75" thickBot="1" x14ac:dyDescent="0.25">
      <c r="A67" s="469" t="s">
        <v>171</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265</v>
      </c>
      <c r="B1" s="470"/>
      <c r="C1" s="470"/>
      <c r="D1" s="470"/>
      <c r="E1" s="470"/>
      <c r="F1" s="470"/>
      <c r="G1" s="470"/>
      <c r="H1" s="470"/>
      <c r="I1" s="470"/>
      <c r="J1" s="470"/>
      <c r="K1" s="470"/>
      <c r="L1" s="470"/>
      <c r="M1" s="470"/>
      <c r="N1" s="470"/>
      <c r="O1" s="471"/>
    </row>
    <row r="2" spans="1:15" ht="15.75" x14ac:dyDescent="0.25">
      <c r="A2" s="249" t="s">
        <v>261</v>
      </c>
      <c r="B2" s="250"/>
      <c r="C2" s="250"/>
      <c r="D2" s="250"/>
      <c r="E2" s="250"/>
      <c r="F2" s="250"/>
      <c r="G2" s="250"/>
      <c r="H2" s="250"/>
      <c r="I2" s="250"/>
      <c r="J2" s="250"/>
      <c r="K2" s="250"/>
      <c r="L2" s="250"/>
      <c r="M2" s="250"/>
      <c r="N2" s="250"/>
      <c r="O2" s="472"/>
    </row>
    <row r="3" spans="1:15" ht="15.75" x14ac:dyDescent="0.25">
      <c r="A3" s="84" t="s">
        <v>389</v>
      </c>
      <c r="B3" s="434"/>
      <c r="C3" s="434"/>
      <c r="D3" s="434"/>
      <c r="E3" s="434"/>
      <c r="F3" s="434"/>
      <c r="G3" s="434"/>
      <c r="H3" s="434"/>
      <c r="I3" s="434"/>
      <c r="J3" s="434"/>
      <c r="K3" s="434"/>
      <c r="L3" s="434"/>
      <c r="M3" s="434"/>
      <c r="N3" s="434"/>
      <c r="O3" s="473"/>
    </row>
    <row r="4" spans="1:15" ht="16.5" thickBot="1" x14ac:dyDescent="0.3">
      <c r="A4" s="474" t="str">
        <f>'FormsList&amp;FilerInfo'!B2</f>
        <v>Sonoma Clean Power</v>
      </c>
      <c r="B4" s="434"/>
      <c r="C4" s="434"/>
      <c r="D4" s="434"/>
      <c r="E4" s="434"/>
      <c r="F4" s="434"/>
      <c r="G4" s="434"/>
      <c r="H4" s="434"/>
      <c r="I4" s="434"/>
      <c r="J4" s="434"/>
      <c r="K4" s="434"/>
      <c r="L4" s="434"/>
      <c r="M4" s="434"/>
      <c r="N4" s="434"/>
      <c r="O4" s="473"/>
    </row>
    <row r="5" spans="1:15" ht="18.75" thickBot="1" x14ac:dyDescent="0.3">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262</v>
      </c>
      <c r="B7" s="255"/>
      <c r="C7" s="255"/>
      <c r="D7" s="255"/>
      <c r="E7" s="255"/>
      <c r="F7" s="255"/>
      <c r="G7" s="255"/>
      <c r="H7" s="255"/>
      <c r="I7" s="255"/>
      <c r="J7" s="255"/>
      <c r="K7" s="255"/>
      <c r="L7" s="255"/>
      <c r="M7" s="255"/>
      <c r="N7" s="255"/>
      <c r="O7" s="255"/>
    </row>
    <row r="8" spans="1:15" s="260" customFormat="1" ht="14.25" customHeight="1" thickBot="1" x14ac:dyDescent="0.25">
      <c r="A8" s="256" t="s">
        <v>263</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264</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T39" sqref="T39"/>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6" s="336" customFormat="1" ht="15.75" x14ac:dyDescent="0.25">
      <c r="B1" s="524" t="s">
        <v>316</v>
      </c>
      <c r="C1" s="524"/>
      <c r="D1" s="524"/>
      <c r="E1" s="524"/>
      <c r="F1" s="524"/>
      <c r="G1" s="524"/>
      <c r="H1" s="524"/>
      <c r="I1" s="524"/>
      <c r="J1" s="524"/>
      <c r="K1" s="524"/>
      <c r="L1" s="524"/>
      <c r="M1" s="524"/>
      <c r="N1" s="524"/>
      <c r="O1" s="524"/>
      <c r="P1" s="524"/>
    </row>
    <row r="2" spans="2:16" s="338" customFormat="1" ht="12.75" x14ac:dyDescent="0.2">
      <c r="B2" s="525" t="s">
        <v>27</v>
      </c>
      <c r="C2" s="525"/>
      <c r="D2" s="525"/>
      <c r="E2" s="525"/>
      <c r="F2" s="525"/>
      <c r="G2" s="525"/>
      <c r="H2" s="525"/>
      <c r="I2" s="525"/>
      <c r="J2" s="525"/>
      <c r="K2" s="525"/>
      <c r="L2" s="525"/>
      <c r="M2" s="525"/>
      <c r="N2" s="525"/>
      <c r="O2" s="525"/>
      <c r="P2" s="525"/>
    </row>
    <row r="3" spans="2:16" s="338" customFormat="1" ht="12.75" x14ac:dyDescent="0.2">
      <c r="B3" s="525"/>
      <c r="C3" s="525"/>
      <c r="D3" s="525"/>
      <c r="E3" s="525"/>
      <c r="F3" s="525"/>
      <c r="G3" s="525"/>
      <c r="H3" s="525"/>
      <c r="I3" s="525"/>
      <c r="J3" s="525"/>
      <c r="K3" s="525"/>
    </row>
    <row r="4" spans="2:16" s="338" customFormat="1" ht="12.75" x14ac:dyDescent="0.2">
      <c r="B4" s="525"/>
      <c r="C4" s="525"/>
      <c r="D4" s="525"/>
      <c r="E4" s="525"/>
      <c r="F4" s="525"/>
      <c r="G4" s="525"/>
      <c r="H4" s="525"/>
      <c r="I4" s="525"/>
      <c r="J4" s="525"/>
      <c r="K4" s="525"/>
    </row>
    <row r="5" spans="2:16" s="336" customFormat="1" ht="30.75" customHeight="1" x14ac:dyDescent="0.25">
      <c r="B5" s="526" t="s">
        <v>312</v>
      </c>
      <c r="C5" s="526"/>
      <c r="D5" s="526"/>
      <c r="E5" s="526"/>
      <c r="F5" s="526"/>
      <c r="G5" s="526"/>
      <c r="H5" s="526"/>
      <c r="I5" s="526"/>
      <c r="J5" s="526"/>
      <c r="K5" s="526"/>
      <c r="N5" s="527" t="s">
        <v>112</v>
      </c>
      <c r="O5" s="527"/>
      <c r="P5" s="527"/>
    </row>
    <row r="6" spans="2:16" ht="12.75" x14ac:dyDescent="0.2">
      <c r="B6" s="339"/>
      <c r="C6" s="339"/>
      <c r="D6" s="339"/>
      <c r="E6" s="339"/>
      <c r="F6" s="339"/>
      <c r="G6" s="339"/>
      <c r="H6" s="339"/>
      <c r="I6" s="339"/>
      <c r="J6" s="339"/>
      <c r="K6" s="339"/>
    </row>
    <row r="7" spans="2:16" ht="12.75" x14ac:dyDescent="0.2">
      <c r="C7" s="338" t="s">
        <v>85</v>
      </c>
      <c r="D7" s="338"/>
      <c r="E7" s="338"/>
      <c r="F7" s="338"/>
      <c r="G7" s="338"/>
      <c r="H7" s="338"/>
      <c r="I7" s="338"/>
      <c r="J7" s="338"/>
      <c r="K7" s="338"/>
    </row>
    <row r="8" spans="2:16" ht="48" customHeight="1" x14ac:dyDescent="0.2">
      <c r="B8" s="341" t="s">
        <v>13</v>
      </c>
      <c r="C8" s="342" t="s">
        <v>18</v>
      </c>
      <c r="D8" s="342" t="s">
        <v>19</v>
      </c>
      <c r="E8" s="342" t="s">
        <v>17</v>
      </c>
      <c r="F8" s="342" t="s">
        <v>25</v>
      </c>
      <c r="G8" s="342" t="s">
        <v>71</v>
      </c>
      <c r="H8" s="343" t="s">
        <v>28</v>
      </c>
      <c r="I8" s="343" t="s">
        <v>23</v>
      </c>
      <c r="J8" s="344" t="s">
        <v>258</v>
      </c>
      <c r="K8" s="345" t="s">
        <v>14</v>
      </c>
      <c r="N8" s="521" t="s">
        <v>114</v>
      </c>
      <c r="O8" s="522"/>
      <c r="P8" s="523"/>
    </row>
    <row r="9" spans="2:16" ht="33.75" x14ac:dyDescent="0.2">
      <c r="K9" s="421"/>
      <c r="L9" s="350"/>
      <c r="M9" s="350"/>
      <c r="N9" s="346" t="s">
        <v>92</v>
      </c>
      <c r="O9" s="346" t="s">
        <v>92</v>
      </c>
      <c r="P9" s="346" t="s">
        <v>110</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5" t="s">
        <v>270</v>
      </c>
      <c r="B1" s="476"/>
      <c r="C1" s="476"/>
      <c r="D1" s="476"/>
      <c r="E1" s="476"/>
      <c r="F1" s="476"/>
      <c r="G1" s="476"/>
      <c r="H1" s="476"/>
      <c r="I1" s="476"/>
      <c r="J1" s="476"/>
      <c r="K1" s="476"/>
      <c r="L1" s="476"/>
      <c r="M1" s="476"/>
      <c r="N1" s="476"/>
      <c r="O1" s="477"/>
    </row>
    <row r="2" spans="1:15" ht="16.5" customHeight="1" x14ac:dyDescent="0.2">
      <c r="A2" s="478" t="s">
        <v>302</v>
      </c>
      <c r="B2" s="479"/>
      <c r="C2" s="479"/>
      <c r="D2" s="479"/>
      <c r="E2" s="479"/>
      <c r="F2" s="479"/>
      <c r="G2" s="479"/>
      <c r="H2" s="479"/>
      <c r="I2" s="479"/>
      <c r="J2" s="479"/>
      <c r="K2" s="479"/>
      <c r="L2" s="479"/>
      <c r="M2" s="479"/>
      <c r="N2" s="479"/>
      <c r="O2" s="480"/>
    </row>
    <row r="3" spans="1:15" ht="16.5" customHeight="1" x14ac:dyDescent="0.2">
      <c r="A3" s="478" t="s">
        <v>389</v>
      </c>
      <c r="B3" s="479"/>
      <c r="C3" s="479"/>
      <c r="D3" s="479"/>
      <c r="E3" s="479"/>
      <c r="F3" s="479"/>
      <c r="G3" s="479"/>
      <c r="H3" s="479"/>
      <c r="I3" s="479"/>
      <c r="J3" s="479"/>
      <c r="K3" s="479"/>
      <c r="L3" s="479"/>
      <c r="M3" s="479"/>
      <c r="N3" s="479"/>
      <c r="O3" s="480"/>
    </row>
    <row r="4" spans="1:15" ht="22.5" customHeight="1" thickBot="1" x14ac:dyDescent="0.25">
      <c r="A4" s="481" t="str">
        <f>'FormsList&amp;FilerInfo'!B2</f>
        <v>Sonoma Clean Power</v>
      </c>
      <c r="B4" s="141"/>
      <c r="C4" s="141"/>
      <c r="D4" s="141"/>
      <c r="E4" s="141"/>
      <c r="F4" s="141"/>
      <c r="G4" s="141"/>
      <c r="H4" s="141"/>
      <c r="I4" s="141"/>
      <c r="J4" s="141"/>
      <c r="K4" s="141"/>
      <c r="L4" s="141"/>
      <c r="M4" s="141"/>
      <c r="N4" s="141"/>
      <c r="O4" s="482"/>
    </row>
    <row r="5" spans="1:15" ht="16.5" customHeight="1" thickBot="1" x14ac:dyDescent="0.3">
      <c r="A5" s="483"/>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388</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172</v>
      </c>
      <c r="B8" s="150"/>
      <c r="C8" s="150"/>
      <c r="D8" s="150"/>
      <c r="E8" s="150"/>
      <c r="F8" s="150"/>
      <c r="G8" s="150"/>
      <c r="H8" s="150"/>
      <c r="I8" s="150"/>
      <c r="J8" s="150"/>
      <c r="K8" s="150"/>
      <c r="L8" s="150"/>
      <c r="M8" s="150"/>
      <c r="N8" s="150"/>
      <c r="O8" s="151"/>
    </row>
    <row r="9" spans="1:15" ht="16.5" customHeight="1" x14ac:dyDescent="0.2">
      <c r="A9" s="152" t="s">
        <v>173</v>
      </c>
      <c r="B9" s="153"/>
      <c r="C9" s="153"/>
      <c r="D9" s="153"/>
      <c r="E9" s="153"/>
      <c r="F9" s="153"/>
      <c r="G9" s="153"/>
      <c r="H9" s="153"/>
      <c r="I9" s="153"/>
      <c r="J9" s="153"/>
      <c r="K9" s="153"/>
      <c r="L9" s="153"/>
      <c r="M9" s="153"/>
      <c r="N9" s="153"/>
      <c r="O9" s="154"/>
    </row>
    <row r="10" spans="1:15" ht="16.5" customHeight="1" x14ac:dyDescent="0.2">
      <c r="A10" s="155" t="s">
        <v>174</v>
      </c>
      <c r="B10" s="156"/>
      <c r="C10" s="156"/>
      <c r="D10" s="156"/>
      <c r="E10" s="156"/>
      <c r="F10" s="156"/>
      <c r="G10" s="156"/>
      <c r="H10" s="156"/>
      <c r="I10" s="156"/>
      <c r="J10" s="156"/>
      <c r="K10" s="156"/>
      <c r="L10" s="156"/>
      <c r="M10" s="156"/>
      <c r="N10" s="156"/>
      <c r="O10" s="157"/>
    </row>
    <row r="11" spans="1:15" ht="16.5" customHeight="1" x14ac:dyDescent="0.2">
      <c r="A11" s="155" t="s">
        <v>175</v>
      </c>
      <c r="B11" s="156"/>
      <c r="C11" s="156"/>
      <c r="D11" s="156"/>
      <c r="E11" s="156"/>
      <c r="F11" s="156"/>
      <c r="G11" s="156"/>
      <c r="H11" s="156"/>
      <c r="I11" s="156"/>
      <c r="J11" s="156"/>
      <c r="K11" s="156"/>
      <c r="L11" s="156"/>
      <c r="M11" s="156"/>
      <c r="N11" s="156"/>
      <c r="O11" s="157"/>
    </row>
    <row r="12" spans="1:15" ht="16.5" customHeight="1" x14ac:dyDescent="0.2">
      <c r="A12" s="155" t="s">
        <v>176</v>
      </c>
      <c r="B12" s="156"/>
      <c r="C12" s="156"/>
      <c r="D12" s="156"/>
      <c r="E12" s="156"/>
      <c r="F12" s="156"/>
      <c r="G12" s="156"/>
      <c r="H12" s="156"/>
      <c r="I12" s="156"/>
      <c r="J12" s="156"/>
      <c r="K12" s="156"/>
      <c r="L12" s="156"/>
      <c r="M12" s="156"/>
      <c r="N12" s="156"/>
      <c r="O12" s="157"/>
    </row>
    <row r="13" spans="1:15" ht="16.5" customHeight="1" thickBot="1" x14ac:dyDescent="0.25">
      <c r="A13" s="158" t="s">
        <v>177</v>
      </c>
      <c r="B13" s="159"/>
      <c r="C13" s="159"/>
      <c r="D13" s="159"/>
      <c r="E13" s="159"/>
      <c r="F13" s="159"/>
      <c r="G13" s="159"/>
      <c r="H13" s="159"/>
      <c r="I13" s="159"/>
      <c r="J13" s="159"/>
      <c r="K13" s="159"/>
      <c r="L13" s="159"/>
      <c r="M13" s="159"/>
      <c r="N13" s="159"/>
      <c r="O13" s="160"/>
    </row>
    <row r="14" spans="1:15" ht="13.5" customHeight="1" thickTop="1" thickBot="1" x14ac:dyDescent="0.25">
      <c r="A14" s="161" t="s">
        <v>178</v>
      </c>
      <c r="B14" s="162"/>
      <c r="C14" s="162"/>
      <c r="D14" s="162"/>
      <c r="E14" s="162"/>
      <c r="F14" s="162"/>
      <c r="G14" s="162"/>
      <c r="H14" s="162"/>
      <c r="I14" s="162"/>
      <c r="J14" s="162"/>
      <c r="K14" s="162"/>
      <c r="L14" s="162"/>
      <c r="M14" s="162"/>
      <c r="N14" s="162"/>
      <c r="O14" s="162"/>
    </row>
    <row r="15" spans="1:15" ht="16.5" customHeight="1" thickBot="1" x14ac:dyDescent="0.25">
      <c r="A15" s="149" t="s">
        <v>179</v>
      </c>
      <c r="B15" s="94"/>
      <c r="C15" s="94"/>
      <c r="D15" s="94"/>
      <c r="E15" s="94"/>
      <c r="F15" s="94"/>
      <c r="G15" s="94"/>
      <c r="H15" s="94"/>
      <c r="I15" s="94"/>
      <c r="J15" s="94"/>
      <c r="K15" s="94"/>
      <c r="L15" s="94"/>
      <c r="M15" s="94"/>
      <c r="N15" s="94"/>
      <c r="O15" s="95"/>
    </row>
    <row r="16" spans="1:15" ht="16.5" customHeight="1" x14ac:dyDescent="0.2">
      <c r="A16" s="152" t="s">
        <v>173</v>
      </c>
      <c r="B16" s="163"/>
      <c r="C16" s="163"/>
      <c r="D16" s="163"/>
      <c r="E16" s="163"/>
      <c r="F16" s="163"/>
      <c r="G16" s="163"/>
      <c r="H16" s="163"/>
      <c r="I16" s="163"/>
      <c r="J16" s="163"/>
      <c r="K16" s="163"/>
      <c r="L16" s="163"/>
      <c r="M16" s="163"/>
      <c r="N16" s="163"/>
      <c r="O16" s="164"/>
    </row>
    <row r="17" spans="1:15" ht="16.5" customHeight="1" x14ac:dyDescent="0.2">
      <c r="A17" s="155" t="s">
        <v>174</v>
      </c>
      <c r="B17" s="165"/>
      <c r="C17" s="165"/>
      <c r="D17" s="165"/>
      <c r="E17" s="165"/>
      <c r="F17" s="165"/>
      <c r="G17" s="165"/>
      <c r="H17" s="165"/>
      <c r="I17" s="165"/>
      <c r="J17" s="165"/>
      <c r="K17" s="165"/>
      <c r="L17" s="165"/>
      <c r="M17" s="165"/>
      <c r="N17" s="165"/>
      <c r="O17" s="166"/>
    </row>
    <row r="18" spans="1:15" ht="16.5" customHeight="1" x14ac:dyDescent="0.2">
      <c r="A18" s="155" t="s">
        <v>175</v>
      </c>
      <c r="B18" s="165"/>
      <c r="C18" s="165"/>
      <c r="D18" s="165"/>
      <c r="E18" s="165"/>
      <c r="F18" s="165"/>
      <c r="G18" s="165"/>
      <c r="H18" s="165"/>
      <c r="I18" s="165"/>
      <c r="J18" s="165"/>
      <c r="K18" s="165"/>
      <c r="L18" s="165"/>
      <c r="M18" s="165"/>
      <c r="N18" s="165"/>
      <c r="O18" s="166"/>
    </row>
    <row r="19" spans="1:15" ht="16.5" customHeight="1" x14ac:dyDescent="0.2">
      <c r="A19" s="155" t="s">
        <v>176</v>
      </c>
      <c r="B19" s="165"/>
      <c r="C19" s="165"/>
      <c r="D19" s="165"/>
      <c r="E19" s="165"/>
      <c r="F19" s="165"/>
      <c r="G19" s="165"/>
      <c r="H19" s="165"/>
      <c r="I19" s="165"/>
      <c r="J19" s="165"/>
      <c r="K19" s="165"/>
      <c r="L19" s="165"/>
      <c r="M19" s="165"/>
      <c r="N19" s="165"/>
      <c r="O19" s="166"/>
    </row>
    <row r="20" spans="1:15" ht="16.5" customHeight="1" thickBot="1" x14ac:dyDescent="0.25">
      <c r="A20" s="158" t="s">
        <v>177</v>
      </c>
      <c r="B20" s="167"/>
      <c r="C20" s="167"/>
      <c r="D20" s="167"/>
      <c r="E20" s="167"/>
      <c r="F20" s="167"/>
      <c r="G20" s="167"/>
      <c r="H20" s="167"/>
      <c r="I20" s="167"/>
      <c r="J20" s="167"/>
      <c r="K20" s="167"/>
      <c r="L20" s="167"/>
      <c r="M20" s="167"/>
      <c r="N20" s="167"/>
      <c r="O20" s="168"/>
    </row>
    <row r="21" spans="1:15" ht="13.5" customHeight="1" thickTop="1" thickBot="1" x14ac:dyDescent="0.25">
      <c r="A21" s="161" t="s">
        <v>180</v>
      </c>
      <c r="B21" s="162"/>
      <c r="C21" s="162"/>
      <c r="D21" s="162"/>
      <c r="E21" s="162"/>
      <c r="F21" s="162"/>
      <c r="G21" s="162"/>
      <c r="H21" s="162"/>
      <c r="I21" s="162"/>
      <c r="J21" s="162"/>
      <c r="K21" s="162"/>
      <c r="L21" s="162"/>
      <c r="M21" s="162"/>
      <c r="N21" s="162"/>
      <c r="O21" s="162"/>
    </row>
    <row r="22" spans="1:15" ht="16.5" customHeight="1" thickBot="1" x14ac:dyDescent="0.25">
      <c r="A22" s="169" t="s">
        <v>181</v>
      </c>
      <c r="B22" s="94"/>
      <c r="C22" s="94"/>
      <c r="D22" s="94"/>
      <c r="E22" s="94"/>
      <c r="F22" s="94"/>
      <c r="G22" s="94"/>
      <c r="H22" s="94"/>
      <c r="I22" s="94"/>
      <c r="J22" s="94"/>
      <c r="K22" s="94"/>
      <c r="L22" s="94"/>
      <c r="M22" s="94"/>
      <c r="N22" s="94"/>
      <c r="O22" s="95"/>
    </row>
    <row r="23" spans="1:15" ht="16.5" customHeight="1" x14ac:dyDescent="0.2">
      <c r="A23" s="152" t="s">
        <v>173</v>
      </c>
      <c r="B23" s="163"/>
      <c r="C23" s="163"/>
      <c r="D23" s="163"/>
      <c r="E23" s="163"/>
      <c r="F23" s="163"/>
      <c r="G23" s="163"/>
      <c r="H23" s="163"/>
      <c r="I23" s="163"/>
      <c r="J23" s="163"/>
      <c r="K23" s="163"/>
      <c r="L23" s="163"/>
      <c r="M23" s="163"/>
      <c r="N23" s="163"/>
      <c r="O23" s="164"/>
    </row>
    <row r="24" spans="1:15" ht="16.5" customHeight="1" x14ac:dyDescent="0.2">
      <c r="A24" s="155" t="s">
        <v>174</v>
      </c>
      <c r="B24" s="165"/>
      <c r="C24" s="165"/>
      <c r="D24" s="165"/>
      <c r="E24" s="165"/>
      <c r="F24" s="165"/>
      <c r="G24" s="165"/>
      <c r="H24" s="165"/>
      <c r="I24" s="165"/>
      <c r="J24" s="165"/>
      <c r="K24" s="165"/>
      <c r="L24" s="165"/>
      <c r="M24" s="165"/>
      <c r="N24" s="165"/>
      <c r="O24" s="166"/>
    </row>
    <row r="25" spans="1:15" ht="16.5" customHeight="1" x14ac:dyDescent="0.2">
      <c r="A25" s="155" t="s">
        <v>175</v>
      </c>
      <c r="B25" s="165"/>
      <c r="C25" s="165"/>
      <c r="D25" s="165"/>
      <c r="E25" s="165"/>
      <c r="F25" s="165"/>
      <c r="G25" s="165"/>
      <c r="H25" s="165"/>
      <c r="I25" s="165"/>
      <c r="J25" s="165"/>
      <c r="K25" s="165"/>
      <c r="L25" s="165"/>
      <c r="M25" s="165"/>
      <c r="N25" s="165"/>
      <c r="O25" s="166"/>
    </row>
    <row r="26" spans="1:15" ht="16.5" customHeight="1" x14ac:dyDescent="0.2">
      <c r="A26" s="155" t="s">
        <v>176</v>
      </c>
      <c r="B26" s="165"/>
      <c r="C26" s="165"/>
      <c r="D26" s="165"/>
      <c r="E26" s="165"/>
      <c r="F26" s="165"/>
      <c r="G26" s="165"/>
      <c r="H26" s="165"/>
      <c r="I26" s="165"/>
      <c r="J26" s="165"/>
      <c r="K26" s="165"/>
      <c r="L26" s="165"/>
      <c r="M26" s="165"/>
      <c r="N26" s="165"/>
      <c r="O26" s="166"/>
    </row>
    <row r="27" spans="1:15" ht="16.5" customHeight="1" thickBot="1" x14ac:dyDescent="0.25">
      <c r="A27" s="158" t="s">
        <v>177</v>
      </c>
      <c r="B27" s="167"/>
      <c r="C27" s="167"/>
      <c r="D27" s="167"/>
      <c r="E27" s="167"/>
      <c r="F27" s="167"/>
      <c r="G27" s="167"/>
      <c r="H27" s="167"/>
      <c r="I27" s="167"/>
      <c r="J27" s="167"/>
      <c r="K27" s="167"/>
      <c r="L27" s="167"/>
      <c r="M27" s="167"/>
      <c r="N27" s="167"/>
      <c r="O27" s="168"/>
    </row>
    <row r="28" spans="1:15" ht="13.5" customHeight="1" thickTop="1" thickBot="1" x14ac:dyDescent="0.25">
      <c r="A28" s="161" t="s">
        <v>182</v>
      </c>
      <c r="B28" s="162"/>
      <c r="C28" s="162"/>
      <c r="D28" s="162"/>
      <c r="E28" s="162"/>
      <c r="F28" s="162"/>
      <c r="G28" s="162"/>
      <c r="H28" s="162"/>
      <c r="I28" s="162"/>
      <c r="J28" s="162"/>
      <c r="K28" s="162"/>
      <c r="L28" s="162"/>
      <c r="M28" s="162"/>
      <c r="N28" s="162"/>
      <c r="O28" s="162"/>
    </row>
    <row r="29" spans="1:15" s="171" customFormat="1" ht="16.5" customHeight="1" thickBot="1" x14ac:dyDescent="0.25">
      <c r="A29" s="169" t="s">
        <v>183</v>
      </c>
      <c r="B29" s="170"/>
      <c r="C29" s="170"/>
      <c r="D29" s="170"/>
      <c r="E29" s="170"/>
      <c r="F29" s="170"/>
      <c r="G29" s="170"/>
      <c r="H29" s="170"/>
      <c r="I29" s="170"/>
      <c r="J29" s="170"/>
      <c r="K29" s="170"/>
      <c r="L29" s="170"/>
      <c r="M29" s="170"/>
      <c r="N29" s="170"/>
      <c r="O29" s="484"/>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271</v>
      </c>
      <c r="B1" s="138"/>
      <c r="C1" s="138"/>
      <c r="D1" s="138"/>
      <c r="E1" s="138"/>
      <c r="F1" s="138"/>
      <c r="G1" s="138"/>
      <c r="H1" s="138"/>
      <c r="I1" s="138"/>
      <c r="J1" s="138"/>
      <c r="K1" s="138"/>
      <c r="L1" s="138"/>
      <c r="M1" s="138"/>
      <c r="N1" s="138"/>
      <c r="O1" s="138"/>
    </row>
    <row r="2" spans="1:15" ht="16.5" customHeight="1" x14ac:dyDescent="0.2">
      <c r="A2" s="224" t="s">
        <v>216</v>
      </c>
      <c r="B2" s="138"/>
      <c r="C2" s="138"/>
      <c r="D2" s="138"/>
      <c r="E2" s="138"/>
      <c r="F2" s="138"/>
      <c r="G2" s="138"/>
      <c r="H2" s="138"/>
      <c r="I2" s="138"/>
      <c r="J2" s="138"/>
      <c r="K2" s="138"/>
      <c r="L2" s="138"/>
      <c r="M2" s="138"/>
      <c r="N2" s="138"/>
      <c r="O2" s="138"/>
    </row>
    <row r="3" spans="1:15" ht="16.5" customHeight="1" x14ac:dyDescent="0.2">
      <c r="A3" s="224" t="s">
        <v>393</v>
      </c>
      <c r="B3" s="431"/>
      <c r="C3" s="431"/>
      <c r="D3" s="431"/>
      <c r="E3" s="431"/>
      <c r="F3" s="431"/>
      <c r="G3" s="431"/>
      <c r="H3" s="431"/>
      <c r="I3" s="431"/>
      <c r="J3" s="431"/>
      <c r="K3" s="431"/>
      <c r="L3" s="431"/>
      <c r="M3" s="431"/>
      <c r="N3" s="431"/>
      <c r="O3" s="431"/>
    </row>
    <row r="4" spans="1:15" ht="16.5" customHeight="1" thickBot="1" x14ac:dyDescent="0.25">
      <c r="A4" s="224" t="s">
        <v>27</v>
      </c>
      <c r="B4" s="431"/>
      <c r="C4" s="431"/>
      <c r="D4" s="431"/>
      <c r="E4" s="431"/>
      <c r="F4" s="431"/>
      <c r="G4" s="431"/>
      <c r="H4" s="431"/>
      <c r="I4" s="431"/>
      <c r="J4" s="431"/>
      <c r="K4" s="431"/>
      <c r="L4" s="431"/>
      <c r="M4" s="431"/>
      <c r="N4" s="431"/>
      <c r="O4" s="431"/>
    </row>
    <row r="5" spans="1:15" ht="18" customHeight="1" thickBot="1" x14ac:dyDescent="0.3">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x14ac:dyDescent="0.25">
      <c r="A6" s="225" t="s">
        <v>183</v>
      </c>
      <c r="B6" s="147"/>
      <c r="C6" s="147"/>
      <c r="D6" s="147"/>
      <c r="E6" s="147"/>
      <c r="F6" s="147"/>
      <c r="G6" s="147"/>
      <c r="H6" s="147"/>
      <c r="I6" s="147"/>
      <c r="J6" s="147"/>
      <c r="K6" s="147"/>
      <c r="L6" s="147"/>
      <c r="M6" s="147"/>
      <c r="N6" s="147"/>
      <c r="O6" s="147"/>
    </row>
    <row r="7" spans="1:15" ht="16.5" customHeight="1" thickBot="1" x14ac:dyDescent="0.25">
      <c r="A7" s="149" t="s">
        <v>217</v>
      </c>
      <c r="B7" s="94"/>
      <c r="C7" s="94"/>
      <c r="D7" s="94"/>
      <c r="E7" s="94"/>
      <c r="F7" s="94"/>
      <c r="G7" s="94"/>
      <c r="H7" s="94"/>
      <c r="I7" s="94"/>
      <c r="J7" s="94"/>
      <c r="K7" s="94"/>
      <c r="L7" s="94"/>
      <c r="M7" s="94"/>
      <c r="N7" s="94"/>
      <c r="O7" s="95"/>
    </row>
    <row r="8" spans="1:15" ht="16.5" customHeight="1" thickBot="1" x14ac:dyDescent="0.25">
      <c r="A8" s="226" t="s">
        <v>100</v>
      </c>
      <c r="B8" s="129"/>
      <c r="C8" s="129"/>
      <c r="D8" s="129"/>
      <c r="E8" s="129"/>
      <c r="F8" s="129"/>
      <c r="G8" s="129"/>
      <c r="H8" s="129"/>
      <c r="I8" s="129"/>
      <c r="J8" s="129"/>
      <c r="K8" s="129"/>
      <c r="L8" s="129"/>
      <c r="M8" s="129"/>
      <c r="N8" s="129"/>
      <c r="O8" s="130"/>
    </row>
    <row r="9" spans="1:15" ht="16.5" customHeight="1" thickBot="1" x14ac:dyDescent="0.25">
      <c r="A9" s="227" t="s">
        <v>218</v>
      </c>
      <c r="B9" s="129"/>
      <c r="C9" s="129"/>
      <c r="D9" s="129"/>
      <c r="E9" s="129"/>
      <c r="F9" s="129"/>
      <c r="G9" s="129"/>
      <c r="H9" s="129"/>
      <c r="I9" s="129"/>
      <c r="J9" s="129"/>
      <c r="K9" s="129"/>
      <c r="L9" s="129"/>
      <c r="M9" s="129"/>
      <c r="N9" s="129"/>
      <c r="O9"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608" t="s">
        <v>391</v>
      </c>
      <c r="B1" s="609"/>
      <c r="C1" s="609"/>
      <c r="D1" s="609"/>
      <c r="E1" s="609"/>
      <c r="F1" s="609"/>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610"/>
      <c r="B2" s="611"/>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5" thickBot="1" x14ac:dyDescent="0.25">
      <c r="A3" s="296">
        <v>2015</v>
      </c>
      <c r="B3" s="605" t="s">
        <v>219</v>
      </c>
      <c r="C3" s="606"/>
      <c r="D3" s="606"/>
      <c r="E3" s="606"/>
      <c r="F3" s="606"/>
      <c r="G3" s="606"/>
      <c r="H3" s="606"/>
      <c r="I3" s="606"/>
      <c r="J3" s="606"/>
      <c r="K3" s="606"/>
      <c r="L3" s="606"/>
      <c r="M3" s="606"/>
      <c r="N3" s="606"/>
      <c r="O3" s="606"/>
      <c r="P3" s="606"/>
      <c r="Q3" s="606"/>
      <c r="R3" s="606"/>
      <c r="S3" s="606"/>
      <c r="T3" s="606"/>
      <c r="U3" s="606"/>
      <c r="V3" s="606"/>
      <c r="W3" s="606"/>
      <c r="X3" s="606"/>
      <c r="Y3" s="606"/>
      <c r="Z3" s="607"/>
    </row>
    <row r="4" spans="1:26" ht="13.5" thickBot="1" x14ac:dyDescent="0.25">
      <c r="A4" s="297"/>
      <c r="B4" s="231"/>
      <c r="C4" s="603" t="s">
        <v>220</v>
      </c>
      <c r="D4" s="604"/>
      <c r="E4" s="603" t="s">
        <v>221</v>
      </c>
      <c r="F4" s="604"/>
      <c r="G4" s="603" t="s">
        <v>222</v>
      </c>
      <c r="H4" s="604"/>
      <c r="I4" s="603" t="s">
        <v>223</v>
      </c>
      <c r="J4" s="604"/>
      <c r="K4" s="603" t="s">
        <v>224</v>
      </c>
      <c r="L4" s="604"/>
      <c r="M4" s="603" t="s">
        <v>225</v>
      </c>
      <c r="N4" s="604"/>
      <c r="O4" s="603" t="s">
        <v>226</v>
      </c>
      <c r="P4" s="604"/>
      <c r="Q4" s="603" t="s">
        <v>227</v>
      </c>
      <c r="R4" s="604"/>
      <c r="S4" s="603" t="s">
        <v>228</v>
      </c>
      <c r="T4" s="604"/>
      <c r="U4" s="603" t="s">
        <v>229</v>
      </c>
      <c r="V4" s="604"/>
      <c r="W4" s="603" t="s">
        <v>230</v>
      </c>
      <c r="X4" s="604"/>
      <c r="Y4" s="603" t="s">
        <v>231</v>
      </c>
      <c r="Z4" s="612"/>
    </row>
    <row r="5" spans="1:26" s="294" customFormat="1" ht="26.25" thickBot="1" x14ac:dyDescent="0.25">
      <c r="A5" s="298" t="s">
        <v>232</v>
      </c>
      <c r="B5" s="299" t="s">
        <v>297</v>
      </c>
      <c r="C5" s="300" t="s">
        <v>233</v>
      </c>
      <c r="D5" s="301" t="s">
        <v>234</v>
      </c>
      <c r="E5" s="300" t="s">
        <v>233</v>
      </c>
      <c r="F5" s="301" t="s">
        <v>234</v>
      </c>
      <c r="G5" s="300" t="s">
        <v>233</v>
      </c>
      <c r="H5" s="301" t="s">
        <v>234</v>
      </c>
      <c r="I5" s="300" t="s">
        <v>233</v>
      </c>
      <c r="J5" s="301" t="s">
        <v>234</v>
      </c>
      <c r="K5" s="300" t="s">
        <v>233</v>
      </c>
      <c r="L5" s="301" t="s">
        <v>234</v>
      </c>
      <c r="M5" s="300" t="s">
        <v>233</v>
      </c>
      <c r="N5" s="301" t="s">
        <v>234</v>
      </c>
      <c r="O5" s="300" t="s">
        <v>233</v>
      </c>
      <c r="P5" s="301" t="s">
        <v>234</v>
      </c>
      <c r="Q5" s="300" t="s">
        <v>233</v>
      </c>
      <c r="R5" s="301" t="s">
        <v>234</v>
      </c>
      <c r="S5" s="300" t="s">
        <v>233</v>
      </c>
      <c r="T5" s="301" t="s">
        <v>234</v>
      </c>
      <c r="U5" s="300" t="s">
        <v>233</v>
      </c>
      <c r="V5" s="301" t="s">
        <v>234</v>
      </c>
      <c r="W5" s="300" t="s">
        <v>233</v>
      </c>
      <c r="X5" s="301" t="s">
        <v>234</v>
      </c>
      <c r="Y5" s="300" t="s">
        <v>233</v>
      </c>
      <c r="Z5" s="301" t="s">
        <v>234</v>
      </c>
    </row>
    <row r="6" spans="1:26" x14ac:dyDescent="0.2">
      <c r="A6" s="485"/>
      <c r="B6" s="302" t="s">
        <v>337</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3"/>
      <c r="B7" s="304" t="s">
        <v>298</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3"/>
      <c r="B8" s="304" t="s">
        <v>336</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3"/>
      <c r="B9" s="304" t="s">
        <v>335</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3"/>
      <c r="B10" s="304" t="s">
        <v>334</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4" t="s">
        <v>333</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4" t="s">
        <v>332</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4" t="s">
        <v>331</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4" t="s">
        <v>330</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5" t="s">
        <v>235</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86"/>
      <c r="B16" s="306" t="s">
        <v>236</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4" t="s">
        <v>237</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5" t="s">
        <v>238</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86"/>
      <c r="B19" s="306" t="s">
        <v>239</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4" t="s">
        <v>240</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4" t="s">
        <v>241</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4" t="s">
        <v>242</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4" t="s">
        <v>243</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4" t="s">
        <v>244</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5" t="s">
        <v>245</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86"/>
      <c r="B26" s="306" t="s">
        <v>246</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4" t="s">
        <v>247</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4" t="s">
        <v>248</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4" t="s">
        <v>249</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4" t="s">
        <v>250</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4" t="s">
        <v>251</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4" t="s">
        <v>252</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4" t="s">
        <v>253</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4" t="s">
        <v>254</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5" t="s">
        <v>255</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86"/>
      <c r="B36" s="304" t="s">
        <v>325</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4" t="s">
        <v>326</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4" t="s">
        <v>327</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4" t="s">
        <v>328</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6"/>
      <c r="B40" s="305" t="s">
        <v>329</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3"/>
      <c r="B41" s="308" t="s">
        <v>256</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5" thickBot="1" x14ac:dyDescent="0.25">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5" thickBot="1" x14ac:dyDescent="0.25">
      <c r="A43" s="296">
        <v>2015</v>
      </c>
      <c r="B43" s="605" t="s">
        <v>257</v>
      </c>
      <c r="C43" s="606"/>
      <c r="D43" s="606"/>
      <c r="E43" s="606"/>
      <c r="F43" s="606"/>
      <c r="G43" s="606"/>
      <c r="H43" s="606"/>
      <c r="I43" s="606"/>
      <c r="J43" s="606"/>
      <c r="K43" s="606"/>
      <c r="L43" s="606"/>
      <c r="M43" s="606"/>
      <c r="N43" s="606"/>
      <c r="O43" s="606"/>
      <c r="P43" s="606"/>
      <c r="Q43" s="606"/>
      <c r="R43" s="606"/>
      <c r="S43" s="606"/>
      <c r="T43" s="606"/>
      <c r="U43" s="606"/>
      <c r="V43" s="606"/>
      <c r="W43" s="606"/>
      <c r="X43" s="606"/>
      <c r="Y43" s="606"/>
      <c r="Z43" s="607"/>
    </row>
    <row r="44" spans="1:26" ht="13.5" thickBot="1" x14ac:dyDescent="0.25">
      <c r="A44" s="297"/>
      <c r="B44" s="317"/>
      <c r="C44" s="603" t="s">
        <v>220</v>
      </c>
      <c r="D44" s="604"/>
      <c r="E44" s="603" t="s">
        <v>221</v>
      </c>
      <c r="F44" s="604"/>
      <c r="G44" s="603" t="s">
        <v>222</v>
      </c>
      <c r="H44" s="604"/>
      <c r="I44" s="603" t="s">
        <v>223</v>
      </c>
      <c r="J44" s="604"/>
      <c r="K44" s="603" t="s">
        <v>224</v>
      </c>
      <c r="L44" s="604"/>
      <c r="M44" s="603" t="s">
        <v>225</v>
      </c>
      <c r="N44" s="604"/>
      <c r="O44" s="603" t="s">
        <v>226</v>
      </c>
      <c r="P44" s="604"/>
      <c r="Q44" s="603" t="s">
        <v>227</v>
      </c>
      <c r="R44" s="604"/>
      <c r="S44" s="603" t="s">
        <v>228</v>
      </c>
      <c r="T44" s="604"/>
      <c r="U44" s="603" t="s">
        <v>229</v>
      </c>
      <c r="V44" s="604"/>
      <c r="W44" s="603" t="s">
        <v>230</v>
      </c>
      <c r="X44" s="604"/>
      <c r="Y44" s="603" t="s">
        <v>231</v>
      </c>
      <c r="Z44" s="612"/>
    </row>
    <row r="45" spans="1:26" s="295" customFormat="1" ht="26.25" thickBot="1" x14ac:dyDescent="0.25">
      <c r="A45" s="309" t="s">
        <v>232</v>
      </c>
      <c r="B45" s="318" t="s">
        <v>297</v>
      </c>
      <c r="C45" s="310" t="s">
        <v>233</v>
      </c>
      <c r="D45" s="311" t="s">
        <v>234</v>
      </c>
      <c r="E45" s="310" t="s">
        <v>233</v>
      </c>
      <c r="F45" s="311" t="s">
        <v>234</v>
      </c>
      <c r="G45" s="310" t="s">
        <v>233</v>
      </c>
      <c r="H45" s="311" t="s">
        <v>234</v>
      </c>
      <c r="I45" s="310" t="s">
        <v>233</v>
      </c>
      <c r="J45" s="311" t="s">
        <v>234</v>
      </c>
      <c r="K45" s="310" t="s">
        <v>233</v>
      </c>
      <c r="L45" s="311" t="s">
        <v>234</v>
      </c>
      <c r="M45" s="310" t="s">
        <v>233</v>
      </c>
      <c r="N45" s="311" t="s">
        <v>234</v>
      </c>
      <c r="O45" s="310" t="s">
        <v>233</v>
      </c>
      <c r="P45" s="311" t="s">
        <v>234</v>
      </c>
      <c r="Q45" s="310" t="s">
        <v>233</v>
      </c>
      <c r="R45" s="311" t="s">
        <v>234</v>
      </c>
      <c r="S45" s="310" t="s">
        <v>233</v>
      </c>
      <c r="T45" s="311" t="s">
        <v>234</v>
      </c>
      <c r="U45" s="310" t="s">
        <v>233</v>
      </c>
      <c r="V45" s="311" t="s">
        <v>234</v>
      </c>
      <c r="W45" s="310" t="s">
        <v>233</v>
      </c>
      <c r="X45" s="311" t="s">
        <v>234</v>
      </c>
      <c r="Y45" s="310" t="s">
        <v>233</v>
      </c>
      <c r="Z45" s="311" t="s">
        <v>234</v>
      </c>
    </row>
    <row r="46" spans="1:26" x14ac:dyDescent="0.2">
      <c r="A46" s="485"/>
      <c r="B46" s="302" t="s">
        <v>337</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3"/>
      <c r="B47" s="304" t="s">
        <v>298</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3"/>
      <c r="B48" s="304" t="s">
        <v>336</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3"/>
      <c r="B49" s="304" t="s">
        <v>335</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3"/>
      <c r="B50" s="304" t="s">
        <v>334</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4" t="s">
        <v>333</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4" t="s">
        <v>332</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4" t="s">
        <v>331</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4" t="s">
        <v>330</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5" t="s">
        <v>235</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86"/>
      <c r="B56" s="306" t="s">
        <v>236</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4" t="s">
        <v>237</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5" t="s">
        <v>238</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86"/>
      <c r="B59" s="306" t="s">
        <v>239</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4" t="s">
        <v>240</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4" t="s">
        <v>241</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4" t="s">
        <v>242</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4" t="s">
        <v>243</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4" t="s">
        <v>244</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5" t="s">
        <v>245</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86"/>
      <c r="B66" s="306" t="s">
        <v>246</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4" t="s">
        <v>247</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4" t="s">
        <v>248</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4" t="s">
        <v>249</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4" t="s">
        <v>250</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4" t="s">
        <v>251</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4" t="s">
        <v>252</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4" t="s">
        <v>253</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4" t="s">
        <v>254</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5" t="s">
        <v>255</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86"/>
      <c r="B76" s="304" t="s">
        <v>325</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4" t="s">
        <v>326</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4" t="s">
        <v>327</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4" t="s">
        <v>328</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6"/>
      <c r="B80" s="305" t="s">
        <v>329</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7"/>
      <c r="B81" s="308" t="s">
        <v>256</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6">
        <v>2016</v>
      </c>
      <c r="B82" s="605" t="s">
        <v>219</v>
      </c>
      <c r="C82" s="606"/>
      <c r="D82" s="606"/>
      <c r="E82" s="606"/>
      <c r="F82" s="606"/>
      <c r="G82" s="606"/>
      <c r="H82" s="606"/>
      <c r="I82" s="606"/>
      <c r="J82" s="606"/>
      <c r="K82" s="606"/>
      <c r="L82" s="606"/>
      <c r="M82" s="606"/>
      <c r="N82" s="606"/>
      <c r="O82" s="606"/>
      <c r="P82" s="606"/>
      <c r="Q82" s="606"/>
      <c r="R82" s="606"/>
      <c r="S82" s="606"/>
      <c r="T82" s="606"/>
      <c r="U82" s="606"/>
      <c r="V82" s="606"/>
      <c r="W82" s="606"/>
      <c r="X82" s="606"/>
      <c r="Y82" s="606"/>
      <c r="Z82" s="607"/>
    </row>
    <row r="83" spans="1:26" ht="13.5" thickBot="1" x14ac:dyDescent="0.25">
      <c r="A83" s="297"/>
      <c r="B83" s="231"/>
      <c r="C83" s="603" t="s">
        <v>220</v>
      </c>
      <c r="D83" s="604"/>
      <c r="E83" s="603" t="s">
        <v>221</v>
      </c>
      <c r="F83" s="604"/>
      <c r="G83" s="603" t="s">
        <v>222</v>
      </c>
      <c r="H83" s="604"/>
      <c r="I83" s="603" t="s">
        <v>223</v>
      </c>
      <c r="J83" s="604"/>
      <c r="K83" s="603" t="s">
        <v>224</v>
      </c>
      <c r="L83" s="604"/>
      <c r="M83" s="603" t="s">
        <v>225</v>
      </c>
      <c r="N83" s="604"/>
      <c r="O83" s="603" t="s">
        <v>226</v>
      </c>
      <c r="P83" s="604"/>
      <c r="Q83" s="603" t="s">
        <v>227</v>
      </c>
      <c r="R83" s="604"/>
      <c r="S83" s="603" t="s">
        <v>228</v>
      </c>
      <c r="T83" s="604"/>
      <c r="U83" s="603" t="s">
        <v>229</v>
      </c>
      <c r="V83" s="604"/>
      <c r="W83" s="603" t="s">
        <v>230</v>
      </c>
      <c r="X83" s="604"/>
      <c r="Y83" s="603" t="s">
        <v>231</v>
      </c>
      <c r="Z83" s="612"/>
    </row>
    <row r="84" spans="1:26" s="294" customFormat="1" ht="26.25" thickBot="1" x14ac:dyDescent="0.25">
      <c r="A84" s="298" t="s">
        <v>232</v>
      </c>
      <c r="B84" s="299" t="s">
        <v>297</v>
      </c>
      <c r="C84" s="300" t="s">
        <v>233</v>
      </c>
      <c r="D84" s="301" t="s">
        <v>234</v>
      </c>
      <c r="E84" s="300" t="s">
        <v>233</v>
      </c>
      <c r="F84" s="301" t="s">
        <v>234</v>
      </c>
      <c r="G84" s="300" t="s">
        <v>233</v>
      </c>
      <c r="H84" s="301" t="s">
        <v>234</v>
      </c>
      <c r="I84" s="300" t="s">
        <v>233</v>
      </c>
      <c r="J84" s="301" t="s">
        <v>234</v>
      </c>
      <c r="K84" s="300" t="s">
        <v>233</v>
      </c>
      <c r="L84" s="301" t="s">
        <v>234</v>
      </c>
      <c r="M84" s="300" t="s">
        <v>233</v>
      </c>
      <c r="N84" s="301" t="s">
        <v>234</v>
      </c>
      <c r="O84" s="300" t="s">
        <v>233</v>
      </c>
      <c r="P84" s="301" t="s">
        <v>234</v>
      </c>
      <c r="Q84" s="300" t="s">
        <v>233</v>
      </c>
      <c r="R84" s="301" t="s">
        <v>234</v>
      </c>
      <c r="S84" s="300" t="s">
        <v>233</v>
      </c>
      <c r="T84" s="301" t="s">
        <v>234</v>
      </c>
      <c r="U84" s="300" t="s">
        <v>233</v>
      </c>
      <c r="V84" s="301" t="s">
        <v>234</v>
      </c>
      <c r="W84" s="300" t="s">
        <v>233</v>
      </c>
      <c r="X84" s="301" t="s">
        <v>234</v>
      </c>
      <c r="Y84" s="300" t="s">
        <v>233</v>
      </c>
      <c r="Z84" s="301" t="s">
        <v>234</v>
      </c>
    </row>
    <row r="85" spans="1:26" x14ac:dyDescent="0.2">
      <c r="A85" s="485"/>
      <c r="B85" s="302" t="s">
        <v>337</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3"/>
      <c r="B86" s="304" t="s">
        <v>298</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3"/>
      <c r="B87" s="304" t="s">
        <v>336</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3"/>
      <c r="B88" s="304" t="s">
        <v>335</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3"/>
      <c r="B89" s="304" t="s">
        <v>334</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4" t="s">
        <v>333</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4" t="s">
        <v>332</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4" t="s">
        <v>331</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4" t="s">
        <v>330</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5" t="s">
        <v>235</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86"/>
      <c r="B95" s="306" t="s">
        <v>236</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4" t="s">
        <v>237</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5" t="s">
        <v>238</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86"/>
      <c r="B98" s="306" t="s">
        <v>239</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4" t="s">
        <v>240</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4" t="s">
        <v>241</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4" t="s">
        <v>242</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4" t="s">
        <v>243</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4" t="s">
        <v>244</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5" t="s">
        <v>245</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86"/>
      <c r="B105" s="306" t="s">
        <v>246</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4" t="s">
        <v>247</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4" t="s">
        <v>248</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4" t="s">
        <v>249</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4" t="s">
        <v>250</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4" t="s">
        <v>251</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4" t="s">
        <v>252</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4" t="s">
        <v>253</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4" t="s">
        <v>254</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5" t="s">
        <v>255</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86"/>
      <c r="B115" s="304" t="s">
        <v>325</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4" t="s">
        <v>326</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4" t="s">
        <v>327</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4" t="s">
        <v>328</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6"/>
      <c r="B119" s="305" t="s">
        <v>329</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3"/>
      <c r="B120" s="308" t="s">
        <v>256</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5" thickBot="1" x14ac:dyDescent="0.25">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5" thickBot="1" x14ac:dyDescent="0.25">
      <c r="A122" s="296">
        <v>2016</v>
      </c>
      <c r="B122" s="605" t="s">
        <v>257</v>
      </c>
      <c r="C122" s="606"/>
      <c r="D122" s="606"/>
      <c r="E122" s="606"/>
      <c r="F122" s="606"/>
      <c r="G122" s="606"/>
      <c r="H122" s="606"/>
      <c r="I122" s="606"/>
      <c r="J122" s="606"/>
      <c r="K122" s="606"/>
      <c r="L122" s="606"/>
      <c r="M122" s="606"/>
      <c r="N122" s="606"/>
      <c r="O122" s="606"/>
      <c r="P122" s="606"/>
      <c r="Q122" s="606"/>
      <c r="R122" s="606"/>
      <c r="S122" s="606"/>
      <c r="T122" s="606"/>
      <c r="U122" s="606"/>
      <c r="V122" s="606"/>
      <c r="W122" s="606"/>
      <c r="X122" s="606"/>
      <c r="Y122" s="606"/>
      <c r="Z122" s="607"/>
    </row>
    <row r="123" spans="1:26" ht="13.5" thickBot="1" x14ac:dyDescent="0.25">
      <c r="A123" s="297"/>
      <c r="B123" s="317"/>
      <c r="C123" s="603" t="s">
        <v>220</v>
      </c>
      <c r="D123" s="604"/>
      <c r="E123" s="603" t="s">
        <v>221</v>
      </c>
      <c r="F123" s="604"/>
      <c r="G123" s="603" t="s">
        <v>222</v>
      </c>
      <c r="H123" s="604"/>
      <c r="I123" s="603" t="s">
        <v>223</v>
      </c>
      <c r="J123" s="604"/>
      <c r="K123" s="603" t="s">
        <v>224</v>
      </c>
      <c r="L123" s="604"/>
      <c r="M123" s="603" t="s">
        <v>225</v>
      </c>
      <c r="N123" s="604"/>
      <c r="O123" s="603" t="s">
        <v>226</v>
      </c>
      <c r="P123" s="604"/>
      <c r="Q123" s="603" t="s">
        <v>227</v>
      </c>
      <c r="R123" s="604"/>
      <c r="S123" s="603" t="s">
        <v>228</v>
      </c>
      <c r="T123" s="604"/>
      <c r="U123" s="603" t="s">
        <v>229</v>
      </c>
      <c r="V123" s="604"/>
      <c r="W123" s="603" t="s">
        <v>230</v>
      </c>
      <c r="X123" s="604"/>
      <c r="Y123" s="603" t="s">
        <v>231</v>
      </c>
      <c r="Z123" s="612"/>
    </row>
    <row r="124" spans="1:26" s="295" customFormat="1" ht="26.25" thickBot="1" x14ac:dyDescent="0.25">
      <c r="A124" s="309" t="s">
        <v>232</v>
      </c>
      <c r="B124" s="318" t="s">
        <v>297</v>
      </c>
      <c r="C124" s="310" t="s">
        <v>233</v>
      </c>
      <c r="D124" s="311" t="s">
        <v>234</v>
      </c>
      <c r="E124" s="310" t="s">
        <v>233</v>
      </c>
      <c r="F124" s="311" t="s">
        <v>234</v>
      </c>
      <c r="G124" s="310" t="s">
        <v>233</v>
      </c>
      <c r="H124" s="311" t="s">
        <v>234</v>
      </c>
      <c r="I124" s="310" t="s">
        <v>233</v>
      </c>
      <c r="J124" s="311" t="s">
        <v>234</v>
      </c>
      <c r="K124" s="310" t="s">
        <v>233</v>
      </c>
      <c r="L124" s="311" t="s">
        <v>234</v>
      </c>
      <c r="M124" s="310" t="s">
        <v>233</v>
      </c>
      <c r="N124" s="311" t="s">
        <v>234</v>
      </c>
      <c r="O124" s="310" t="s">
        <v>233</v>
      </c>
      <c r="P124" s="311" t="s">
        <v>234</v>
      </c>
      <c r="Q124" s="310" t="s">
        <v>233</v>
      </c>
      <c r="R124" s="311" t="s">
        <v>234</v>
      </c>
      <c r="S124" s="310" t="s">
        <v>233</v>
      </c>
      <c r="T124" s="311" t="s">
        <v>234</v>
      </c>
      <c r="U124" s="310" t="s">
        <v>233</v>
      </c>
      <c r="V124" s="311" t="s">
        <v>234</v>
      </c>
      <c r="W124" s="310" t="s">
        <v>233</v>
      </c>
      <c r="X124" s="311" t="s">
        <v>234</v>
      </c>
      <c r="Y124" s="310" t="s">
        <v>233</v>
      </c>
      <c r="Z124" s="311" t="s">
        <v>234</v>
      </c>
    </row>
    <row r="125" spans="1:26" x14ac:dyDescent="0.2">
      <c r="A125" s="485"/>
      <c r="B125" s="302" t="s">
        <v>337</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3"/>
      <c r="B126" s="304" t="s">
        <v>298</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3"/>
      <c r="B127" s="304" t="s">
        <v>336</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3"/>
      <c r="B128" s="304" t="s">
        <v>335</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3"/>
      <c r="B129" s="304" t="s">
        <v>334</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4" t="s">
        <v>333</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4" t="s">
        <v>332</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4" t="s">
        <v>331</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4" t="s">
        <v>330</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5" t="s">
        <v>235</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86"/>
      <c r="B135" s="306" t="s">
        <v>236</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4" t="s">
        <v>237</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5" t="s">
        <v>238</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86"/>
      <c r="B138" s="306" t="s">
        <v>239</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4" t="s">
        <v>240</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4" t="s">
        <v>241</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4" t="s">
        <v>242</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4" t="s">
        <v>243</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4" t="s">
        <v>244</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5" t="s">
        <v>245</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86"/>
      <c r="B145" s="306" t="s">
        <v>246</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4" t="s">
        <v>247</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4" t="s">
        <v>248</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4" t="s">
        <v>249</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4" t="s">
        <v>250</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4" t="s">
        <v>251</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4" t="s">
        <v>252</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4" t="s">
        <v>253</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4" t="s">
        <v>254</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5" t="s">
        <v>255</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86"/>
      <c r="B155" s="304" t="s">
        <v>325</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4" t="s">
        <v>326</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4" t="s">
        <v>327</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4" t="s">
        <v>328</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6"/>
      <c r="B159" s="305" t="s">
        <v>329</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7"/>
      <c r="B160" s="308" t="s">
        <v>256</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6" s="336" customFormat="1" ht="15.75" x14ac:dyDescent="0.25">
      <c r="B1" s="524" t="s">
        <v>315</v>
      </c>
      <c r="C1" s="524"/>
      <c r="D1" s="524"/>
      <c r="E1" s="524"/>
      <c r="F1" s="524"/>
      <c r="G1" s="524"/>
      <c r="H1" s="524"/>
      <c r="I1" s="524"/>
      <c r="J1" s="524"/>
      <c r="K1" s="524"/>
      <c r="L1" s="524"/>
      <c r="M1" s="524"/>
      <c r="N1" s="524"/>
      <c r="O1" s="524"/>
      <c r="P1" s="524"/>
    </row>
    <row r="2" spans="2:16" s="338" customFormat="1" ht="12.75" x14ac:dyDescent="0.2">
      <c r="B2" s="525" t="s">
        <v>27</v>
      </c>
      <c r="C2" s="525"/>
      <c r="D2" s="525"/>
      <c r="E2" s="525"/>
      <c r="F2" s="525"/>
      <c r="G2" s="525"/>
      <c r="H2" s="525"/>
      <c r="I2" s="525"/>
      <c r="J2" s="525"/>
      <c r="K2" s="525"/>
      <c r="L2" s="525"/>
      <c r="M2" s="525"/>
      <c r="N2" s="525"/>
      <c r="O2" s="525"/>
      <c r="P2" s="525"/>
    </row>
    <row r="3" spans="2:16" s="338" customFormat="1" ht="12.75" x14ac:dyDescent="0.2">
      <c r="B3" s="525"/>
      <c r="C3" s="525"/>
      <c r="D3" s="525"/>
      <c r="E3" s="525"/>
      <c r="F3" s="525"/>
      <c r="G3" s="525"/>
      <c r="H3" s="525"/>
      <c r="I3" s="525"/>
      <c r="J3" s="525"/>
      <c r="K3" s="525"/>
    </row>
    <row r="4" spans="2:16" s="338" customFormat="1" ht="12.75" x14ac:dyDescent="0.2">
      <c r="B4" s="525"/>
      <c r="C4" s="525"/>
      <c r="D4" s="525"/>
      <c r="E4" s="525"/>
      <c r="F4" s="525"/>
      <c r="G4" s="525"/>
      <c r="H4" s="525"/>
      <c r="I4" s="525"/>
      <c r="J4" s="525"/>
      <c r="K4" s="525"/>
    </row>
    <row r="5" spans="2:16" s="336" customFormat="1" ht="30.75" customHeight="1" x14ac:dyDescent="0.25">
      <c r="B5" s="526" t="s">
        <v>313</v>
      </c>
      <c r="C5" s="526"/>
      <c r="D5" s="526"/>
      <c r="E5" s="526"/>
      <c r="F5" s="526"/>
      <c r="G5" s="526"/>
      <c r="H5" s="526"/>
      <c r="I5" s="526"/>
      <c r="J5" s="526"/>
      <c r="K5" s="526"/>
      <c r="N5" s="527" t="s">
        <v>112</v>
      </c>
      <c r="O5" s="527"/>
      <c r="P5" s="527"/>
    </row>
    <row r="6" spans="2:16" ht="12.75" x14ac:dyDescent="0.2">
      <c r="B6" s="339"/>
      <c r="C6" s="339"/>
      <c r="D6" s="339"/>
      <c r="E6" s="339"/>
      <c r="F6" s="339"/>
      <c r="G6" s="339"/>
      <c r="H6" s="339"/>
      <c r="I6" s="339"/>
      <c r="J6" s="339"/>
      <c r="K6" s="339"/>
    </row>
    <row r="7" spans="2:16" ht="12.75" x14ac:dyDescent="0.2">
      <c r="C7" s="338" t="s">
        <v>85</v>
      </c>
      <c r="D7" s="338"/>
      <c r="E7" s="338"/>
      <c r="F7" s="338"/>
      <c r="G7" s="338"/>
      <c r="H7" s="338"/>
      <c r="I7" s="338"/>
      <c r="J7" s="338"/>
      <c r="K7" s="338"/>
    </row>
    <row r="8" spans="2:16" ht="48" customHeight="1" x14ac:dyDescent="0.2">
      <c r="B8" s="341" t="s">
        <v>13</v>
      </c>
      <c r="C8" s="342" t="s">
        <v>18</v>
      </c>
      <c r="D8" s="342" t="s">
        <v>19</v>
      </c>
      <c r="E8" s="342" t="s">
        <v>17</v>
      </c>
      <c r="F8" s="342" t="s">
        <v>25</v>
      </c>
      <c r="G8" s="342" t="s">
        <v>71</v>
      </c>
      <c r="H8" s="343" t="s">
        <v>28</v>
      </c>
      <c r="I8" s="343" t="s">
        <v>23</v>
      </c>
      <c r="J8" s="344" t="s">
        <v>258</v>
      </c>
      <c r="K8" s="345" t="s">
        <v>14</v>
      </c>
      <c r="N8" s="521" t="s">
        <v>114</v>
      </c>
      <c r="O8" s="522"/>
      <c r="P8" s="523"/>
    </row>
    <row r="9" spans="2:16" ht="33.75" x14ac:dyDescent="0.2">
      <c r="N9" s="346" t="s">
        <v>92</v>
      </c>
      <c r="O9" s="346" t="s">
        <v>92</v>
      </c>
      <c r="P9" s="346" t="s">
        <v>110</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x14ac:dyDescent="0.2"/>
  <cols>
    <col min="1" max="1" width="1.6640625" style="340" customWidth="1"/>
    <col min="2" max="2" width="11" style="340" customWidth="1"/>
    <col min="3" max="3" width="15.6640625" style="340" customWidth="1"/>
    <col min="4" max="4" width="14.6640625" style="340" customWidth="1"/>
    <col min="5" max="5" width="15.1640625" style="340" customWidth="1"/>
    <col min="6" max="8" width="14.6640625" style="340" customWidth="1"/>
    <col min="9" max="9" width="8.6640625" style="340" customWidth="1"/>
    <col min="10" max="10" width="16.1640625" style="340" customWidth="1"/>
    <col min="11" max="11" width="7.5" style="340" customWidth="1"/>
    <col min="12" max="12" width="16" style="340" customWidth="1"/>
    <col min="13" max="13" width="14.83203125" style="340" customWidth="1"/>
    <col min="14" max="16384" width="8.6640625" style="340"/>
  </cols>
  <sheetData>
    <row r="1" spans="2:13" s="336" customFormat="1" ht="15.75" x14ac:dyDescent="0.25">
      <c r="B1" s="524" t="s">
        <v>53</v>
      </c>
      <c r="C1" s="524"/>
      <c r="D1" s="524"/>
      <c r="E1" s="524"/>
      <c r="F1" s="524"/>
      <c r="G1" s="524"/>
      <c r="H1" s="524"/>
      <c r="I1" s="524"/>
      <c r="J1" s="524"/>
      <c r="K1" s="524"/>
      <c r="L1" s="524"/>
      <c r="M1" s="524"/>
    </row>
    <row r="2" spans="2:13" s="338" customFormat="1" ht="12.75" x14ac:dyDescent="0.2">
      <c r="B2" s="525" t="s">
        <v>27</v>
      </c>
      <c r="C2" s="525"/>
      <c r="D2" s="525"/>
      <c r="E2" s="525"/>
      <c r="F2" s="525"/>
      <c r="G2" s="525"/>
      <c r="H2" s="525"/>
      <c r="I2" s="525"/>
      <c r="J2" s="525"/>
      <c r="K2" s="525"/>
      <c r="L2" s="525"/>
      <c r="M2" s="525"/>
    </row>
    <row r="3" spans="2:13" s="338" customFormat="1" ht="12.75" x14ac:dyDescent="0.2">
      <c r="B3" s="525"/>
      <c r="C3" s="525"/>
      <c r="D3" s="525"/>
      <c r="E3" s="525"/>
      <c r="F3" s="525"/>
      <c r="G3" s="525"/>
      <c r="H3" s="525"/>
      <c r="I3" s="525"/>
      <c r="J3" s="525"/>
      <c r="K3" s="337"/>
    </row>
    <row r="4" spans="2:13" s="338" customFormat="1" ht="12.75" x14ac:dyDescent="0.2">
      <c r="B4" s="528"/>
      <c r="C4" s="525"/>
      <c r="D4" s="525"/>
      <c r="E4" s="525"/>
      <c r="F4" s="525"/>
      <c r="G4" s="525"/>
      <c r="H4" s="525"/>
    </row>
    <row r="5" spans="2:13" s="336" customFormat="1" ht="15.75" x14ac:dyDescent="0.25">
      <c r="B5" s="529" t="s">
        <v>374</v>
      </c>
      <c r="C5" s="529"/>
      <c r="D5" s="529"/>
      <c r="E5" s="529"/>
      <c r="F5" s="529"/>
      <c r="G5" s="529"/>
      <c r="H5" s="529"/>
      <c r="I5" s="529"/>
      <c r="J5" s="529"/>
      <c r="K5" s="529"/>
      <c r="L5" s="529"/>
      <c r="M5" s="529"/>
    </row>
    <row r="6" spans="2:13" ht="12.75" x14ac:dyDescent="0.2">
      <c r="B6" s="525"/>
      <c r="C6" s="525"/>
      <c r="D6" s="525"/>
      <c r="E6" s="525"/>
      <c r="F6" s="525"/>
      <c r="G6" s="525"/>
      <c r="H6" s="525"/>
      <c r="I6" s="525"/>
      <c r="J6" s="525"/>
      <c r="K6" s="525"/>
      <c r="L6" s="525"/>
      <c r="M6" s="525"/>
    </row>
    <row r="7" spans="2:13" ht="12.75" x14ac:dyDescent="0.2">
      <c r="B7" s="337"/>
      <c r="C7" s="337"/>
      <c r="D7" s="337"/>
      <c r="E7" s="337"/>
      <c r="F7" s="337"/>
      <c r="G7" s="337"/>
      <c r="H7" s="337"/>
      <c r="I7" s="337"/>
      <c r="J7" s="337"/>
    </row>
    <row r="8" spans="2:13" ht="12.75" x14ac:dyDescent="0.2">
      <c r="B8" s="351"/>
      <c r="C8" s="351"/>
      <c r="D8" s="351"/>
      <c r="E8" s="351"/>
      <c r="F8" s="351"/>
      <c r="G8" s="351"/>
      <c r="H8" s="351"/>
      <c r="I8" s="352"/>
      <c r="J8" s="352"/>
    </row>
    <row r="9" spans="2:13" ht="63.75" customHeight="1" x14ac:dyDescent="0.2">
      <c r="B9" s="353" t="s">
        <v>13</v>
      </c>
      <c r="C9" s="354" t="s">
        <v>323</v>
      </c>
      <c r="D9" s="354" t="s">
        <v>30</v>
      </c>
      <c r="E9" s="354" t="s">
        <v>61</v>
      </c>
      <c r="F9" s="354" t="s">
        <v>89</v>
      </c>
      <c r="G9" s="354" t="s">
        <v>109</v>
      </c>
      <c r="H9" s="354" t="s">
        <v>47</v>
      </c>
      <c r="I9" s="354" t="s">
        <v>29</v>
      </c>
      <c r="J9" s="355" t="s">
        <v>88</v>
      </c>
      <c r="L9" s="356" t="s">
        <v>113</v>
      </c>
      <c r="M9" s="356" t="s">
        <v>111</v>
      </c>
    </row>
    <row r="10" spans="2:13" x14ac:dyDescent="0.2">
      <c r="B10" s="347">
        <v>2000</v>
      </c>
      <c r="C10" s="401">
        <v>0</v>
      </c>
      <c r="D10" s="401"/>
      <c r="E10" s="401"/>
      <c r="F10" s="401"/>
      <c r="G10" s="401"/>
      <c r="H10" s="401">
        <f t="shared" ref="H10:H32" si="0">SUM(C10:G10)</f>
        <v>0</v>
      </c>
      <c r="I10" s="401"/>
      <c r="J10" s="401">
        <f t="shared" ref="J10:J32" si="1">+H10+I10</f>
        <v>0</v>
      </c>
      <c r="K10" s="420"/>
      <c r="L10" s="401">
        <v>0</v>
      </c>
      <c r="M10" s="401">
        <f t="shared" ref="M10:M28" si="2">+J10-L10</f>
        <v>0</v>
      </c>
    </row>
    <row r="11" spans="2:13" ht="11.25" customHeight="1" x14ac:dyDescent="0.2">
      <c r="B11" s="347">
        <v>2001</v>
      </c>
      <c r="C11" s="401">
        <v>0</v>
      </c>
      <c r="D11" s="401"/>
      <c r="E11" s="401"/>
      <c r="F11" s="401"/>
      <c r="G11" s="401"/>
      <c r="H11" s="401">
        <f t="shared" si="0"/>
        <v>0</v>
      </c>
      <c r="I11" s="401"/>
      <c r="J11" s="401">
        <f t="shared" si="1"/>
        <v>0</v>
      </c>
      <c r="K11" s="420"/>
      <c r="L11" s="401">
        <v>0</v>
      </c>
      <c r="M11" s="401">
        <f t="shared" si="2"/>
        <v>0</v>
      </c>
    </row>
    <row r="12" spans="2:13" x14ac:dyDescent="0.2">
      <c r="B12" s="347">
        <v>2002</v>
      </c>
      <c r="C12" s="401">
        <v>0</v>
      </c>
      <c r="D12" s="401"/>
      <c r="E12" s="401"/>
      <c r="F12" s="401"/>
      <c r="G12" s="401"/>
      <c r="H12" s="401">
        <f t="shared" si="0"/>
        <v>0</v>
      </c>
      <c r="I12" s="401"/>
      <c r="J12" s="401">
        <f t="shared" si="1"/>
        <v>0</v>
      </c>
      <c r="K12" s="420"/>
      <c r="L12" s="401">
        <v>0</v>
      </c>
      <c r="M12" s="401">
        <f t="shared" si="2"/>
        <v>0</v>
      </c>
    </row>
    <row r="13" spans="2:13" x14ac:dyDescent="0.2">
      <c r="B13" s="347">
        <v>2003</v>
      </c>
      <c r="C13" s="401">
        <v>0</v>
      </c>
      <c r="D13" s="401"/>
      <c r="E13" s="401"/>
      <c r="F13" s="401"/>
      <c r="G13" s="401"/>
      <c r="H13" s="401">
        <f t="shared" si="0"/>
        <v>0</v>
      </c>
      <c r="I13" s="401"/>
      <c r="J13" s="401">
        <f t="shared" si="1"/>
        <v>0</v>
      </c>
      <c r="K13" s="420"/>
      <c r="L13" s="401">
        <v>0</v>
      </c>
      <c r="M13" s="401">
        <f t="shared" si="2"/>
        <v>0</v>
      </c>
    </row>
    <row r="14" spans="2:13" x14ac:dyDescent="0.2">
      <c r="B14" s="347">
        <v>2004</v>
      </c>
      <c r="C14" s="401">
        <v>0</v>
      </c>
      <c r="D14" s="401"/>
      <c r="E14" s="401"/>
      <c r="F14" s="401"/>
      <c r="G14" s="401"/>
      <c r="H14" s="401">
        <f t="shared" si="0"/>
        <v>0</v>
      </c>
      <c r="I14" s="401"/>
      <c r="J14" s="401">
        <f t="shared" si="1"/>
        <v>0</v>
      </c>
      <c r="K14" s="420"/>
      <c r="L14" s="401">
        <v>0</v>
      </c>
      <c r="M14" s="401">
        <f t="shared" si="2"/>
        <v>0</v>
      </c>
    </row>
    <row r="15" spans="2:13" x14ac:dyDescent="0.2">
      <c r="B15" s="347">
        <v>2005</v>
      </c>
      <c r="C15" s="401">
        <v>0</v>
      </c>
      <c r="D15" s="401"/>
      <c r="E15" s="401"/>
      <c r="F15" s="401"/>
      <c r="G15" s="401"/>
      <c r="H15" s="401">
        <f t="shared" si="0"/>
        <v>0</v>
      </c>
      <c r="I15" s="401"/>
      <c r="J15" s="401">
        <f t="shared" si="1"/>
        <v>0</v>
      </c>
      <c r="K15" s="420"/>
      <c r="L15" s="401">
        <v>0</v>
      </c>
      <c r="M15" s="401">
        <f t="shared" si="2"/>
        <v>0</v>
      </c>
    </row>
    <row r="16" spans="2:13" x14ac:dyDescent="0.2">
      <c r="B16" s="347">
        <v>2006</v>
      </c>
      <c r="C16" s="401">
        <v>0</v>
      </c>
      <c r="D16" s="401"/>
      <c r="E16" s="401"/>
      <c r="F16" s="401"/>
      <c r="G16" s="401"/>
      <c r="H16" s="401">
        <f t="shared" si="0"/>
        <v>0</v>
      </c>
      <c r="I16" s="401"/>
      <c r="J16" s="401">
        <f t="shared" si="1"/>
        <v>0</v>
      </c>
      <c r="K16" s="420"/>
      <c r="L16" s="401">
        <v>0</v>
      </c>
      <c r="M16" s="401">
        <f t="shared" si="2"/>
        <v>0</v>
      </c>
    </row>
    <row r="17" spans="2:13" x14ac:dyDescent="0.2">
      <c r="B17" s="347">
        <v>2007</v>
      </c>
      <c r="C17" s="401">
        <v>0</v>
      </c>
      <c r="D17" s="401"/>
      <c r="E17" s="401"/>
      <c r="F17" s="401"/>
      <c r="G17" s="401"/>
      <c r="H17" s="401">
        <f t="shared" si="0"/>
        <v>0</v>
      </c>
      <c r="I17" s="401"/>
      <c r="J17" s="401">
        <f t="shared" si="1"/>
        <v>0</v>
      </c>
      <c r="K17" s="420"/>
      <c r="L17" s="401">
        <v>0</v>
      </c>
      <c r="M17" s="401">
        <f t="shared" si="2"/>
        <v>0</v>
      </c>
    </row>
    <row r="18" spans="2:13" ht="11.25" customHeight="1" x14ac:dyDescent="0.2">
      <c r="B18" s="347">
        <v>2008</v>
      </c>
      <c r="C18" s="401">
        <v>0</v>
      </c>
      <c r="D18" s="401"/>
      <c r="E18" s="401"/>
      <c r="F18" s="401"/>
      <c r="G18" s="401"/>
      <c r="H18" s="401">
        <f t="shared" si="0"/>
        <v>0</v>
      </c>
      <c r="I18" s="401"/>
      <c r="J18" s="401">
        <f t="shared" si="1"/>
        <v>0</v>
      </c>
      <c r="K18" s="420"/>
      <c r="L18" s="401">
        <v>0</v>
      </c>
      <c r="M18" s="401">
        <f t="shared" si="2"/>
        <v>0</v>
      </c>
    </row>
    <row r="19" spans="2:13" x14ac:dyDescent="0.2">
      <c r="B19" s="347">
        <v>2009</v>
      </c>
      <c r="C19" s="401">
        <v>0</v>
      </c>
      <c r="D19" s="401"/>
      <c r="E19" s="401"/>
      <c r="F19" s="401"/>
      <c r="G19" s="401"/>
      <c r="H19" s="401">
        <f t="shared" si="0"/>
        <v>0</v>
      </c>
      <c r="I19" s="401"/>
      <c r="J19" s="401">
        <f t="shared" si="1"/>
        <v>0</v>
      </c>
      <c r="K19" s="420"/>
      <c r="L19" s="401">
        <v>0</v>
      </c>
      <c r="M19" s="401">
        <f t="shared" si="2"/>
        <v>0</v>
      </c>
    </row>
    <row r="20" spans="2:13" x14ac:dyDescent="0.2">
      <c r="B20" s="347">
        <v>2010</v>
      </c>
      <c r="C20" s="401">
        <v>0</v>
      </c>
      <c r="D20" s="401"/>
      <c r="E20" s="401"/>
      <c r="F20" s="401"/>
      <c r="G20" s="401"/>
      <c r="H20" s="401">
        <f t="shared" si="0"/>
        <v>0</v>
      </c>
      <c r="I20" s="401"/>
      <c r="J20" s="401">
        <f t="shared" si="1"/>
        <v>0</v>
      </c>
      <c r="K20" s="420"/>
      <c r="L20" s="401">
        <v>0</v>
      </c>
      <c r="M20" s="401">
        <f t="shared" si="2"/>
        <v>0</v>
      </c>
    </row>
    <row r="21" spans="2:13" x14ac:dyDescent="0.2">
      <c r="B21" s="347">
        <v>2011</v>
      </c>
      <c r="C21" s="401">
        <v>0</v>
      </c>
      <c r="D21" s="401"/>
      <c r="E21" s="401"/>
      <c r="F21" s="401"/>
      <c r="G21" s="401"/>
      <c r="H21" s="401">
        <f t="shared" si="0"/>
        <v>0</v>
      </c>
      <c r="I21" s="401"/>
      <c r="J21" s="401">
        <f t="shared" si="1"/>
        <v>0</v>
      </c>
      <c r="K21" s="420"/>
      <c r="L21" s="401">
        <v>0</v>
      </c>
      <c r="M21" s="401">
        <f t="shared" si="2"/>
        <v>0</v>
      </c>
    </row>
    <row r="22" spans="2:13" x14ac:dyDescent="0.2">
      <c r="B22" s="347">
        <v>2012</v>
      </c>
      <c r="C22" s="401">
        <v>0</v>
      </c>
      <c r="D22" s="401"/>
      <c r="E22" s="401"/>
      <c r="F22" s="401"/>
      <c r="G22" s="401"/>
      <c r="H22" s="401">
        <f t="shared" si="0"/>
        <v>0</v>
      </c>
      <c r="I22" s="401"/>
      <c r="J22" s="401">
        <f t="shared" si="1"/>
        <v>0</v>
      </c>
      <c r="K22" s="420"/>
      <c r="L22" s="401">
        <v>0</v>
      </c>
      <c r="M22" s="401">
        <f t="shared" si="2"/>
        <v>0</v>
      </c>
    </row>
    <row r="23" spans="2:13" x14ac:dyDescent="0.2">
      <c r="B23" s="347">
        <v>2013</v>
      </c>
      <c r="C23" s="401">
        <v>0</v>
      </c>
      <c r="D23" s="401"/>
      <c r="E23" s="401"/>
      <c r="F23" s="401"/>
      <c r="G23" s="401"/>
      <c r="H23" s="401">
        <f t="shared" si="0"/>
        <v>0</v>
      </c>
      <c r="I23" s="401"/>
      <c r="J23" s="401">
        <f t="shared" si="1"/>
        <v>0</v>
      </c>
      <c r="K23" s="420"/>
      <c r="L23" s="401">
        <v>0</v>
      </c>
      <c r="M23" s="401">
        <f t="shared" si="2"/>
        <v>0</v>
      </c>
    </row>
    <row r="24" spans="2:13" x14ac:dyDescent="0.2">
      <c r="B24" s="347">
        <v>2014</v>
      </c>
      <c r="C24" s="401">
        <v>0</v>
      </c>
      <c r="D24" s="401"/>
      <c r="E24" s="401"/>
      <c r="F24" s="401"/>
      <c r="G24" s="401"/>
      <c r="H24" s="401">
        <f t="shared" si="0"/>
        <v>0</v>
      </c>
      <c r="I24" s="401"/>
      <c r="J24" s="401">
        <f t="shared" si="1"/>
        <v>0</v>
      </c>
      <c r="K24" s="420"/>
      <c r="L24" s="401">
        <v>0</v>
      </c>
      <c r="M24" s="401">
        <f t="shared" si="2"/>
        <v>0</v>
      </c>
    </row>
    <row r="25" spans="2:13" x14ac:dyDescent="0.2">
      <c r="B25" s="357">
        <v>2015</v>
      </c>
      <c r="C25" s="349">
        <v>0</v>
      </c>
      <c r="D25" s="359"/>
      <c r="E25" s="359"/>
      <c r="F25" s="359"/>
      <c r="G25" s="359"/>
      <c r="H25" s="359">
        <f t="shared" si="0"/>
        <v>0</v>
      </c>
      <c r="I25" s="349"/>
      <c r="J25" s="349">
        <f t="shared" si="1"/>
        <v>0</v>
      </c>
      <c r="K25" s="420"/>
      <c r="L25" s="359">
        <v>0</v>
      </c>
      <c r="M25" s="349">
        <f t="shared" si="2"/>
        <v>0</v>
      </c>
    </row>
    <row r="26" spans="2:13" x14ac:dyDescent="0.2">
      <c r="B26" s="347">
        <v>2016</v>
      </c>
      <c r="C26" s="349">
        <v>0</v>
      </c>
      <c r="D26" s="359"/>
      <c r="E26" s="359"/>
      <c r="F26" s="359"/>
      <c r="G26" s="359"/>
      <c r="H26" s="359">
        <f t="shared" si="0"/>
        <v>0</v>
      </c>
      <c r="I26" s="349"/>
      <c r="J26" s="349">
        <f t="shared" si="1"/>
        <v>0</v>
      </c>
      <c r="K26" s="420"/>
      <c r="L26" s="359">
        <v>0</v>
      </c>
      <c r="M26" s="349">
        <f t="shared" si="2"/>
        <v>0</v>
      </c>
    </row>
    <row r="27" spans="2:13" x14ac:dyDescent="0.2">
      <c r="B27" s="357">
        <v>2017</v>
      </c>
      <c r="C27" s="359">
        <v>0</v>
      </c>
      <c r="D27" s="358"/>
      <c r="E27" s="358"/>
      <c r="F27" s="358"/>
      <c r="G27" s="358"/>
      <c r="H27" s="359">
        <f t="shared" si="0"/>
        <v>0</v>
      </c>
      <c r="I27" s="358"/>
      <c r="J27" s="359">
        <f t="shared" si="1"/>
        <v>0</v>
      </c>
      <c r="L27" s="359">
        <v>0</v>
      </c>
      <c r="M27" s="349">
        <f t="shared" si="2"/>
        <v>0</v>
      </c>
    </row>
    <row r="28" spans="2:13" x14ac:dyDescent="0.2">
      <c r="B28" s="347">
        <v>2018</v>
      </c>
      <c r="C28" s="349">
        <v>0</v>
      </c>
      <c r="D28" s="348"/>
      <c r="E28" s="348"/>
      <c r="F28" s="348"/>
      <c r="G28" s="348"/>
      <c r="H28" s="349">
        <f t="shared" si="0"/>
        <v>0</v>
      </c>
      <c r="I28" s="348"/>
      <c r="J28" s="349">
        <f t="shared" si="1"/>
        <v>0</v>
      </c>
      <c r="L28" s="349">
        <v>0</v>
      </c>
      <c r="M28" s="349">
        <f t="shared" si="2"/>
        <v>0</v>
      </c>
    </row>
    <row r="29" spans="2:13" x14ac:dyDescent="0.2">
      <c r="B29" s="357">
        <v>2019</v>
      </c>
      <c r="C29" s="349">
        <v>0</v>
      </c>
      <c r="D29" s="358"/>
      <c r="E29" s="358"/>
      <c r="F29" s="358"/>
      <c r="G29" s="358"/>
      <c r="H29" s="349">
        <f t="shared" si="0"/>
        <v>0</v>
      </c>
      <c r="I29" s="348"/>
      <c r="J29" s="349">
        <f t="shared" si="1"/>
        <v>0</v>
      </c>
      <c r="L29" s="349">
        <v>0</v>
      </c>
      <c r="M29" s="349">
        <f t="shared" ref="M29:M34" si="3">+J29-L29</f>
        <v>0</v>
      </c>
    </row>
    <row r="30" spans="2:13" x14ac:dyDescent="0.2">
      <c r="B30" s="347">
        <v>2020</v>
      </c>
      <c r="C30" s="349">
        <v>0</v>
      </c>
      <c r="D30" s="358"/>
      <c r="E30" s="358"/>
      <c r="F30" s="358"/>
      <c r="G30" s="358"/>
      <c r="H30" s="349">
        <f t="shared" si="0"/>
        <v>0</v>
      </c>
      <c r="I30" s="348"/>
      <c r="J30" s="349">
        <f t="shared" si="1"/>
        <v>0</v>
      </c>
      <c r="L30" s="349">
        <v>0</v>
      </c>
      <c r="M30" s="349">
        <f t="shared" si="3"/>
        <v>0</v>
      </c>
    </row>
    <row r="31" spans="2:13" x14ac:dyDescent="0.2">
      <c r="B31" s="357">
        <v>2021</v>
      </c>
      <c r="C31" s="359">
        <v>0</v>
      </c>
      <c r="D31" s="358"/>
      <c r="E31" s="358"/>
      <c r="F31" s="358"/>
      <c r="G31" s="358"/>
      <c r="H31" s="359">
        <f t="shared" si="0"/>
        <v>0</v>
      </c>
      <c r="I31" s="358"/>
      <c r="J31" s="359">
        <f t="shared" si="1"/>
        <v>0</v>
      </c>
      <c r="L31" s="359">
        <v>0</v>
      </c>
      <c r="M31" s="349">
        <f t="shared" si="3"/>
        <v>0</v>
      </c>
    </row>
    <row r="32" spans="2:13" x14ac:dyDescent="0.2">
      <c r="B32" s="347">
        <v>2022</v>
      </c>
      <c r="C32" s="349">
        <v>0</v>
      </c>
      <c r="D32" s="348"/>
      <c r="E32" s="348"/>
      <c r="F32" s="348"/>
      <c r="G32" s="348"/>
      <c r="H32" s="349">
        <f t="shared" si="0"/>
        <v>0</v>
      </c>
      <c r="I32" s="348"/>
      <c r="J32" s="349">
        <f t="shared" si="1"/>
        <v>0</v>
      </c>
      <c r="L32" s="349">
        <v>0</v>
      </c>
      <c r="M32" s="349">
        <f t="shared" si="3"/>
        <v>0</v>
      </c>
    </row>
    <row r="33" spans="2:15" x14ac:dyDescent="0.2">
      <c r="B33" s="347">
        <v>2023</v>
      </c>
      <c r="C33" s="359">
        <v>0</v>
      </c>
      <c r="D33" s="358"/>
      <c r="E33" s="358"/>
      <c r="F33" s="358"/>
      <c r="G33" s="358"/>
      <c r="H33" s="359">
        <f t="shared" ref="H33:H38" si="4">SUM(C33:G33)</f>
        <v>0</v>
      </c>
      <c r="I33" s="358"/>
      <c r="J33" s="359">
        <f t="shared" ref="J33:J38" si="5">+H33+I33</f>
        <v>0</v>
      </c>
      <c r="L33" s="359">
        <v>0</v>
      </c>
      <c r="M33" s="349">
        <f t="shared" si="3"/>
        <v>0</v>
      </c>
    </row>
    <row r="34" spans="2:15" x14ac:dyDescent="0.2">
      <c r="B34" s="347">
        <v>2024</v>
      </c>
      <c r="C34" s="349">
        <v>0</v>
      </c>
      <c r="D34" s="348"/>
      <c r="E34" s="348"/>
      <c r="F34" s="348"/>
      <c r="G34" s="348"/>
      <c r="H34" s="349">
        <f t="shared" si="4"/>
        <v>0</v>
      </c>
      <c r="I34" s="348"/>
      <c r="J34" s="349">
        <f t="shared" si="5"/>
        <v>0</v>
      </c>
      <c r="L34" s="349">
        <v>0</v>
      </c>
      <c r="M34" s="349">
        <f t="shared" si="3"/>
        <v>0</v>
      </c>
    </row>
    <row r="35" spans="2:15" x14ac:dyDescent="0.2">
      <c r="B35" s="347">
        <v>2025</v>
      </c>
      <c r="C35" s="359">
        <v>0</v>
      </c>
      <c r="D35" s="358"/>
      <c r="E35" s="358"/>
      <c r="F35" s="358"/>
      <c r="G35" s="358"/>
      <c r="H35" s="359">
        <f t="shared" si="4"/>
        <v>0</v>
      </c>
      <c r="I35" s="358"/>
      <c r="J35" s="359">
        <f t="shared" si="5"/>
        <v>0</v>
      </c>
      <c r="L35" s="359">
        <v>0</v>
      </c>
      <c r="M35" s="349">
        <f>+J35-L35</f>
        <v>0</v>
      </c>
      <c r="O35" s="350"/>
    </row>
    <row r="36" spans="2:15" s="350" customFormat="1" x14ac:dyDescent="0.2">
      <c r="B36" s="347">
        <v>2026</v>
      </c>
      <c r="C36" s="349">
        <v>0</v>
      </c>
      <c r="D36" s="348"/>
      <c r="E36" s="348"/>
      <c r="F36" s="348"/>
      <c r="G36" s="348"/>
      <c r="H36" s="349">
        <f t="shared" si="4"/>
        <v>0</v>
      </c>
      <c r="I36" s="348"/>
      <c r="J36" s="349">
        <f t="shared" si="5"/>
        <v>0</v>
      </c>
      <c r="K36" s="340"/>
      <c r="L36" s="349">
        <v>0</v>
      </c>
      <c r="M36" s="349">
        <f>+J36-L36</f>
        <v>0</v>
      </c>
    </row>
    <row r="37" spans="2:15" x14ac:dyDescent="0.2">
      <c r="B37" s="347">
        <v>2027</v>
      </c>
      <c r="C37" s="349">
        <v>0</v>
      </c>
      <c r="D37" s="348"/>
      <c r="E37" s="348"/>
      <c r="F37" s="348"/>
      <c r="G37" s="348"/>
      <c r="H37" s="349">
        <f t="shared" si="4"/>
        <v>0</v>
      </c>
      <c r="I37" s="348"/>
      <c r="J37" s="349">
        <f t="shared" si="5"/>
        <v>0</v>
      </c>
      <c r="L37" s="349">
        <v>0</v>
      </c>
      <c r="M37" s="349">
        <f>+J37-L37</f>
        <v>0</v>
      </c>
    </row>
    <row r="38" spans="2:15" x14ac:dyDescent="0.2">
      <c r="B38" s="347">
        <v>2028</v>
      </c>
      <c r="C38" s="349">
        <v>0</v>
      </c>
      <c r="D38" s="348"/>
      <c r="E38" s="348"/>
      <c r="F38" s="348"/>
      <c r="G38" s="348"/>
      <c r="H38" s="349">
        <f t="shared" si="4"/>
        <v>0</v>
      </c>
      <c r="I38" s="348"/>
      <c r="J38" s="349">
        <f t="shared" si="5"/>
        <v>0</v>
      </c>
      <c r="L38" s="349">
        <v>0</v>
      </c>
      <c r="M38" s="349">
        <f>+J38-L38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30" t="s">
        <v>54</v>
      </c>
      <c r="C1" s="530"/>
      <c r="D1" s="530"/>
      <c r="E1" s="530"/>
      <c r="F1" s="530"/>
      <c r="G1" s="530"/>
      <c r="H1" s="530"/>
      <c r="I1" s="530"/>
      <c r="J1" s="530"/>
      <c r="K1" s="530"/>
      <c r="L1" s="530"/>
      <c r="M1" s="530"/>
      <c r="N1" s="530"/>
      <c r="O1" s="530"/>
      <c r="P1" s="530"/>
      <c r="Q1" s="530"/>
    </row>
    <row r="2" spans="2:17" ht="12.75" x14ac:dyDescent="0.2">
      <c r="B2" s="531" t="str">
        <f>CoName</f>
        <v>Sonoma Clean Power</v>
      </c>
      <c r="C2" s="531"/>
      <c r="D2" s="531"/>
      <c r="E2" s="531"/>
      <c r="F2" s="531"/>
      <c r="G2" s="531"/>
      <c r="H2" s="531"/>
      <c r="I2" s="531"/>
      <c r="J2" s="531"/>
      <c r="K2" s="531"/>
      <c r="L2" s="531"/>
      <c r="M2" s="531"/>
      <c r="N2" s="531"/>
      <c r="O2" s="531"/>
      <c r="P2" s="531"/>
      <c r="Q2" s="531"/>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86</v>
      </c>
      <c r="C5" s="62"/>
      <c r="D5" s="62"/>
      <c r="E5" s="62"/>
      <c r="F5" s="62"/>
      <c r="G5" s="62"/>
      <c r="H5" s="62"/>
      <c r="I5" s="62"/>
      <c r="J5" s="62"/>
      <c r="K5" s="62"/>
      <c r="L5" s="62"/>
      <c r="M5" s="62"/>
      <c r="O5" s="532" t="s">
        <v>108</v>
      </c>
      <c r="P5" s="532"/>
      <c r="Q5" s="532"/>
    </row>
    <row r="6" spans="2:17" s="2" customFormat="1" ht="12.75" x14ac:dyDescent="0.2">
      <c r="B6" s="25" t="s">
        <v>16</v>
      </c>
      <c r="C6" s="22"/>
      <c r="D6" s="22"/>
      <c r="E6" s="22"/>
      <c r="F6" s="22"/>
      <c r="G6" s="22"/>
      <c r="H6" s="22"/>
      <c r="I6" s="22"/>
      <c r="J6" s="22"/>
      <c r="K6" s="22"/>
      <c r="L6" s="22"/>
      <c r="M6" s="22"/>
      <c r="O6"/>
      <c r="P6"/>
    </row>
    <row r="7" spans="2:17" ht="12.75" x14ac:dyDescent="0.2">
      <c r="B7" s="13"/>
      <c r="C7" s="407" t="s">
        <v>409</v>
      </c>
      <c r="D7" s="14"/>
      <c r="E7" s="14"/>
      <c r="F7" s="14"/>
      <c r="G7" s="14"/>
      <c r="H7" s="14"/>
      <c r="I7" s="14"/>
      <c r="J7" s="14"/>
      <c r="K7" s="14"/>
      <c r="L7" s="14"/>
      <c r="M7" s="14"/>
    </row>
    <row r="8" spans="2:17" ht="22.5" customHeight="1" x14ac:dyDescent="0.2">
      <c r="B8" s="3"/>
      <c r="C8" s="6" t="s">
        <v>18</v>
      </c>
      <c r="D8" s="6"/>
      <c r="E8" s="6" t="s">
        <v>19</v>
      </c>
      <c r="F8" s="6"/>
      <c r="G8" s="536" t="s">
        <v>17</v>
      </c>
      <c r="H8" s="536" t="s">
        <v>73</v>
      </c>
      <c r="I8" s="31"/>
      <c r="J8" s="536" t="s">
        <v>72</v>
      </c>
      <c r="K8" s="31"/>
      <c r="L8" s="31"/>
      <c r="M8" s="538" t="s">
        <v>49</v>
      </c>
      <c r="O8" s="533" t="s">
        <v>114</v>
      </c>
      <c r="P8" s="534"/>
      <c r="Q8" s="535"/>
    </row>
    <row r="9" spans="2:17" ht="22.5" customHeight="1" x14ac:dyDescent="0.2">
      <c r="B9" s="5" t="s">
        <v>13</v>
      </c>
      <c r="C9" s="21" t="s">
        <v>20</v>
      </c>
      <c r="D9" s="21" t="s">
        <v>21</v>
      </c>
      <c r="E9" s="21" t="s">
        <v>20</v>
      </c>
      <c r="F9" s="21" t="s">
        <v>21</v>
      </c>
      <c r="G9" s="537"/>
      <c r="H9" s="537"/>
      <c r="I9" s="32" t="s">
        <v>71</v>
      </c>
      <c r="J9" s="537"/>
      <c r="K9" s="246" t="s">
        <v>259</v>
      </c>
      <c r="L9" s="32" t="s">
        <v>29</v>
      </c>
      <c r="M9" s="539"/>
      <c r="O9" s="20" t="s">
        <v>92</v>
      </c>
      <c r="P9" s="20" t="s">
        <v>92</v>
      </c>
      <c r="Q9" s="20" t="s">
        <v>110</v>
      </c>
    </row>
    <row r="10" spans="2:17" x14ac:dyDescent="0.2">
      <c r="B10" s="3">
        <v>2000</v>
      </c>
      <c r="C10" s="403"/>
      <c r="D10" s="403"/>
      <c r="E10" s="403"/>
      <c r="F10" s="403"/>
      <c r="G10" s="403"/>
      <c r="H10" s="403"/>
      <c r="I10" s="403"/>
      <c r="J10" s="403"/>
      <c r="K10" s="403"/>
      <c r="L10" s="403"/>
      <c r="M10" s="403">
        <f t="shared" ref="M10:M27" si="0">SUM(C10:L10)</f>
        <v>0</v>
      </c>
      <c r="N10" s="266"/>
      <c r="O10" s="405"/>
      <c r="P10" s="405"/>
      <c r="Q10" s="405"/>
    </row>
    <row r="11" spans="2:17" ht="11.25" customHeight="1" x14ac:dyDescent="0.2">
      <c r="B11" s="3">
        <v>2001</v>
      </c>
      <c r="C11" s="403"/>
      <c r="D11" s="403"/>
      <c r="E11" s="403"/>
      <c r="F11" s="403"/>
      <c r="G11" s="403"/>
      <c r="H11" s="403"/>
      <c r="I11" s="403"/>
      <c r="J11" s="403"/>
      <c r="K11" s="403"/>
      <c r="L11" s="403"/>
      <c r="M11" s="403">
        <f t="shared" si="0"/>
        <v>0</v>
      </c>
      <c r="N11" s="266"/>
      <c r="O11" s="405"/>
      <c r="P11" s="405"/>
      <c r="Q11" s="405"/>
    </row>
    <row r="12" spans="2:17" x14ac:dyDescent="0.2">
      <c r="B12" s="3">
        <v>2002</v>
      </c>
      <c r="C12" s="403"/>
      <c r="D12" s="403"/>
      <c r="E12" s="403"/>
      <c r="F12" s="403"/>
      <c r="G12" s="403"/>
      <c r="H12" s="403"/>
      <c r="I12" s="403"/>
      <c r="J12" s="403"/>
      <c r="K12" s="403"/>
      <c r="L12" s="403"/>
      <c r="M12" s="403">
        <f t="shared" si="0"/>
        <v>0</v>
      </c>
      <c r="N12" s="266"/>
      <c r="O12" s="405"/>
      <c r="P12" s="405"/>
      <c r="Q12" s="405"/>
    </row>
    <row r="13" spans="2:17" x14ac:dyDescent="0.2">
      <c r="B13" s="3">
        <v>2003</v>
      </c>
      <c r="C13" s="403"/>
      <c r="D13" s="403"/>
      <c r="E13" s="403"/>
      <c r="F13" s="403"/>
      <c r="G13" s="403"/>
      <c r="H13" s="403"/>
      <c r="I13" s="403"/>
      <c r="J13" s="403"/>
      <c r="K13" s="403"/>
      <c r="L13" s="403"/>
      <c r="M13" s="403">
        <f t="shared" si="0"/>
        <v>0</v>
      </c>
      <c r="N13" s="266"/>
      <c r="O13" s="405"/>
      <c r="P13" s="405"/>
      <c r="Q13" s="405"/>
    </row>
    <row r="14" spans="2:17" x14ac:dyDescent="0.2">
      <c r="B14" s="3">
        <v>2004</v>
      </c>
      <c r="C14" s="403"/>
      <c r="D14" s="403"/>
      <c r="E14" s="403"/>
      <c r="F14" s="403"/>
      <c r="G14" s="403"/>
      <c r="H14" s="403"/>
      <c r="I14" s="403"/>
      <c r="J14" s="403"/>
      <c r="K14" s="403"/>
      <c r="L14" s="403"/>
      <c r="M14" s="403">
        <f t="shared" si="0"/>
        <v>0</v>
      </c>
      <c r="N14" s="266"/>
      <c r="O14" s="405"/>
      <c r="P14" s="405"/>
      <c r="Q14" s="405"/>
    </row>
    <row r="15" spans="2:17" x14ac:dyDescent="0.2">
      <c r="B15" s="3">
        <v>2005</v>
      </c>
      <c r="C15" s="403"/>
      <c r="D15" s="403"/>
      <c r="E15" s="403"/>
      <c r="F15" s="403"/>
      <c r="G15" s="403"/>
      <c r="H15" s="403"/>
      <c r="I15" s="403"/>
      <c r="J15" s="403"/>
      <c r="K15" s="403"/>
      <c r="L15" s="403"/>
      <c r="M15" s="403">
        <f t="shared" si="0"/>
        <v>0</v>
      </c>
      <c r="N15" s="266"/>
      <c r="O15" s="405"/>
      <c r="P15" s="405"/>
      <c r="Q15" s="405"/>
    </row>
    <row r="16" spans="2:17" x14ac:dyDescent="0.2">
      <c r="B16" s="3">
        <v>2006</v>
      </c>
      <c r="C16" s="403"/>
      <c r="D16" s="403"/>
      <c r="E16" s="403"/>
      <c r="F16" s="403"/>
      <c r="G16" s="403"/>
      <c r="H16" s="403"/>
      <c r="I16" s="403"/>
      <c r="J16" s="403"/>
      <c r="K16" s="403"/>
      <c r="L16" s="403"/>
      <c r="M16" s="403">
        <f t="shared" si="0"/>
        <v>0</v>
      </c>
      <c r="N16" s="266"/>
      <c r="O16" s="405"/>
      <c r="P16" s="405"/>
      <c r="Q16" s="405"/>
    </row>
    <row r="17" spans="2:17" x14ac:dyDescent="0.2">
      <c r="B17" s="3">
        <v>2007</v>
      </c>
      <c r="C17" s="403"/>
      <c r="D17" s="403"/>
      <c r="E17" s="403"/>
      <c r="F17" s="403"/>
      <c r="G17" s="403"/>
      <c r="H17" s="403"/>
      <c r="I17" s="403"/>
      <c r="J17" s="403"/>
      <c r="K17" s="403"/>
      <c r="L17" s="403"/>
      <c r="M17" s="403">
        <f t="shared" si="0"/>
        <v>0</v>
      </c>
      <c r="N17" s="266"/>
      <c r="O17" s="405"/>
      <c r="P17" s="405"/>
      <c r="Q17" s="405"/>
    </row>
    <row r="18" spans="2:17" ht="11.25" customHeight="1" x14ac:dyDescent="0.2">
      <c r="B18" s="3">
        <v>2008</v>
      </c>
      <c r="C18" s="403"/>
      <c r="D18" s="403"/>
      <c r="E18" s="403"/>
      <c r="F18" s="403"/>
      <c r="G18" s="403"/>
      <c r="H18" s="403"/>
      <c r="I18" s="403"/>
      <c r="J18" s="403"/>
      <c r="K18" s="403"/>
      <c r="L18" s="403"/>
      <c r="M18" s="403">
        <f t="shared" si="0"/>
        <v>0</v>
      </c>
      <c r="N18" s="266"/>
      <c r="O18" s="405"/>
      <c r="P18" s="405"/>
      <c r="Q18" s="405"/>
    </row>
    <row r="19" spans="2:17" x14ac:dyDescent="0.2">
      <c r="B19" s="3">
        <v>2009</v>
      </c>
      <c r="C19" s="403"/>
      <c r="D19" s="403"/>
      <c r="E19" s="403"/>
      <c r="F19" s="403"/>
      <c r="G19" s="403"/>
      <c r="H19" s="403"/>
      <c r="I19" s="403"/>
      <c r="J19" s="403"/>
      <c r="K19" s="403"/>
      <c r="L19" s="403"/>
      <c r="M19" s="403">
        <f t="shared" si="0"/>
        <v>0</v>
      </c>
      <c r="N19" s="266"/>
      <c r="O19" s="405"/>
      <c r="P19" s="405"/>
      <c r="Q19" s="405"/>
    </row>
    <row r="20" spans="2:17" x14ac:dyDescent="0.2">
      <c r="B20" s="3">
        <v>2010</v>
      </c>
      <c r="C20" s="403"/>
      <c r="D20" s="403"/>
      <c r="E20" s="403"/>
      <c r="F20" s="403"/>
      <c r="G20" s="403"/>
      <c r="H20" s="403"/>
      <c r="I20" s="403"/>
      <c r="J20" s="403"/>
      <c r="K20" s="403"/>
      <c r="L20" s="403"/>
      <c r="M20" s="403">
        <f t="shared" si="0"/>
        <v>0</v>
      </c>
      <c r="N20" s="266"/>
      <c r="O20" s="405"/>
      <c r="P20" s="405"/>
      <c r="Q20" s="405"/>
    </row>
    <row r="21" spans="2:17" x14ac:dyDescent="0.2">
      <c r="B21" s="3">
        <v>2011</v>
      </c>
      <c r="C21" s="403"/>
      <c r="D21" s="403"/>
      <c r="E21" s="403"/>
      <c r="F21" s="403"/>
      <c r="G21" s="403"/>
      <c r="H21" s="403"/>
      <c r="I21" s="403"/>
      <c r="J21" s="403"/>
      <c r="K21" s="403"/>
      <c r="L21" s="403"/>
      <c r="M21" s="403">
        <f t="shared" si="0"/>
        <v>0</v>
      </c>
      <c r="N21" s="266"/>
      <c r="O21" s="405"/>
      <c r="P21" s="405"/>
      <c r="Q21" s="405"/>
    </row>
    <row r="22" spans="2:17" x14ac:dyDescent="0.2">
      <c r="B22" s="3">
        <v>2012</v>
      </c>
      <c r="C22" s="403"/>
      <c r="D22" s="403"/>
      <c r="E22" s="403"/>
      <c r="F22" s="403"/>
      <c r="G22" s="403"/>
      <c r="H22" s="403"/>
      <c r="I22" s="403"/>
      <c r="J22" s="403"/>
      <c r="K22" s="403"/>
      <c r="L22" s="403"/>
      <c r="M22" s="403">
        <f t="shared" si="0"/>
        <v>0</v>
      </c>
      <c r="N22" s="266"/>
      <c r="O22" s="405"/>
      <c r="P22" s="405"/>
      <c r="Q22" s="405"/>
    </row>
    <row r="23" spans="2:17" x14ac:dyDescent="0.2">
      <c r="B23" s="3">
        <v>2013</v>
      </c>
      <c r="C23" s="403"/>
      <c r="D23" s="403"/>
      <c r="E23" s="403"/>
      <c r="F23" s="403"/>
      <c r="G23" s="403"/>
      <c r="H23" s="403"/>
      <c r="I23" s="403"/>
      <c r="J23" s="403"/>
      <c r="K23" s="403"/>
      <c r="L23" s="403"/>
      <c r="M23" s="403">
        <f t="shared" si="0"/>
        <v>0</v>
      </c>
      <c r="N23" s="266"/>
      <c r="O23" s="405"/>
      <c r="P23" s="405"/>
      <c r="Q23" s="405"/>
    </row>
    <row r="24" spans="2:17" x14ac:dyDescent="0.2">
      <c r="B24" s="3">
        <v>2014</v>
      </c>
      <c r="C24" s="403"/>
      <c r="D24" s="403"/>
      <c r="E24" s="403"/>
      <c r="F24" s="403"/>
      <c r="G24" s="403"/>
      <c r="H24" s="403"/>
      <c r="I24" s="403"/>
      <c r="J24" s="403"/>
      <c r="K24" s="403"/>
      <c r="L24" s="403"/>
      <c r="M24" s="403">
        <f t="shared" si="0"/>
        <v>0</v>
      </c>
      <c r="N24" s="266"/>
      <c r="O24" s="405"/>
      <c r="P24" s="405"/>
      <c r="Q24" s="405"/>
    </row>
    <row r="25" spans="2:17" x14ac:dyDescent="0.2">
      <c r="B25" s="8">
        <v>2015</v>
      </c>
      <c r="C25" s="391"/>
      <c r="D25" s="391"/>
      <c r="E25" s="391"/>
      <c r="F25" s="391"/>
      <c r="G25" s="391"/>
      <c r="H25" s="391"/>
      <c r="I25" s="391"/>
      <c r="J25" s="391"/>
      <c r="K25" s="391"/>
      <c r="L25" s="391"/>
      <c r="M25" s="362">
        <f t="shared" si="0"/>
        <v>0</v>
      </c>
      <c r="N25" s="266"/>
      <c r="O25" s="408"/>
      <c r="P25" s="408"/>
      <c r="Q25" s="408"/>
    </row>
    <row r="26" spans="2:17" x14ac:dyDescent="0.2">
      <c r="B26" s="8">
        <v>2016</v>
      </c>
      <c r="C26" s="391"/>
      <c r="D26" s="391"/>
      <c r="E26" s="391"/>
      <c r="F26" s="391"/>
      <c r="G26" s="391"/>
      <c r="H26" s="391"/>
      <c r="I26" s="391"/>
      <c r="J26" s="391"/>
      <c r="K26" s="391"/>
      <c r="L26" s="391"/>
      <c r="M26" s="362">
        <f>SUM(C26:L26)</f>
        <v>0</v>
      </c>
      <c r="N26" s="266"/>
      <c r="O26" s="408"/>
      <c r="P26" s="408"/>
      <c r="Q26" s="408"/>
    </row>
    <row r="27" spans="2:17" x14ac:dyDescent="0.2">
      <c r="B27" s="8">
        <v>2017</v>
      </c>
      <c r="C27" s="28"/>
      <c r="D27" s="28"/>
      <c r="E27" s="28"/>
      <c r="F27" s="28"/>
      <c r="G27" s="28"/>
      <c r="H27" s="28"/>
      <c r="I27" s="28"/>
      <c r="J27" s="28"/>
      <c r="K27" s="28"/>
      <c r="L27" s="28"/>
      <c r="M27" s="362">
        <f t="shared" si="0"/>
        <v>0</v>
      </c>
      <c r="O27" s="3"/>
      <c r="P27" s="3"/>
      <c r="Q27" s="3"/>
    </row>
    <row r="28" spans="2:17" x14ac:dyDescent="0.2">
      <c r="B28" s="3">
        <v>2018</v>
      </c>
      <c r="C28" s="4"/>
      <c r="D28" s="4"/>
      <c r="E28" s="4"/>
      <c r="F28" s="4"/>
      <c r="G28" s="4"/>
      <c r="H28" s="4"/>
      <c r="I28" s="4"/>
      <c r="J28" s="4"/>
      <c r="K28" s="4"/>
      <c r="L28" s="4"/>
      <c r="M28" s="406">
        <f t="shared" ref="M28:M34" si="1">SUM(C28:L28)</f>
        <v>0</v>
      </c>
      <c r="O28" s="3"/>
      <c r="P28" s="3"/>
      <c r="Q28" s="3"/>
    </row>
    <row r="29" spans="2:17" x14ac:dyDescent="0.2">
      <c r="B29" s="8">
        <v>2019</v>
      </c>
      <c r="C29" s="28"/>
      <c r="D29" s="28"/>
      <c r="E29" s="28"/>
      <c r="F29" s="28"/>
      <c r="G29" s="28"/>
      <c r="H29" s="28"/>
      <c r="I29" s="28"/>
      <c r="J29" s="28"/>
      <c r="K29" s="28"/>
      <c r="L29" s="28"/>
      <c r="M29" s="406">
        <f t="shared" si="1"/>
        <v>0</v>
      </c>
      <c r="O29" s="3"/>
      <c r="P29" s="3"/>
      <c r="Q29" s="3"/>
    </row>
    <row r="30" spans="2:17" x14ac:dyDescent="0.2">
      <c r="B30" s="3">
        <v>2020</v>
      </c>
      <c r="C30" s="28"/>
      <c r="D30" s="28"/>
      <c r="E30" s="28"/>
      <c r="F30" s="28"/>
      <c r="G30" s="28"/>
      <c r="H30" s="28"/>
      <c r="I30" s="28"/>
      <c r="J30" s="28"/>
      <c r="K30" s="28"/>
      <c r="L30" s="28"/>
      <c r="M30" s="406">
        <f t="shared" si="1"/>
        <v>0</v>
      </c>
      <c r="O30" s="3"/>
      <c r="P30" s="3"/>
      <c r="Q30" s="3"/>
    </row>
    <row r="31" spans="2:17" x14ac:dyDescent="0.2">
      <c r="B31" s="8">
        <v>2021</v>
      </c>
      <c r="C31" s="28"/>
      <c r="D31" s="28"/>
      <c r="E31" s="28"/>
      <c r="F31" s="28"/>
      <c r="G31" s="28"/>
      <c r="H31" s="28"/>
      <c r="I31" s="28"/>
      <c r="J31" s="28"/>
      <c r="K31" s="28"/>
      <c r="L31" s="28"/>
      <c r="M31" s="362">
        <f t="shared" si="1"/>
        <v>0</v>
      </c>
      <c r="O31" s="3"/>
      <c r="P31" s="3"/>
      <c r="Q31" s="3"/>
    </row>
    <row r="32" spans="2:17" x14ac:dyDescent="0.2">
      <c r="B32" s="3">
        <v>2022</v>
      </c>
      <c r="C32" s="4"/>
      <c r="D32" s="4"/>
      <c r="E32" s="4"/>
      <c r="F32" s="4"/>
      <c r="G32" s="4"/>
      <c r="H32" s="4"/>
      <c r="I32" s="4"/>
      <c r="J32" s="4"/>
      <c r="K32" s="4"/>
      <c r="L32" s="4"/>
      <c r="M32" s="406">
        <f t="shared" si="1"/>
        <v>0</v>
      </c>
      <c r="O32" s="3"/>
      <c r="P32" s="3"/>
      <c r="Q32" s="3"/>
    </row>
    <row r="33" spans="2:20" x14ac:dyDescent="0.2">
      <c r="B33" s="8">
        <v>2023</v>
      </c>
      <c r="C33" s="28"/>
      <c r="D33" s="28"/>
      <c r="E33" s="28"/>
      <c r="F33" s="28"/>
      <c r="G33" s="28"/>
      <c r="H33" s="28"/>
      <c r="I33" s="28"/>
      <c r="J33" s="28"/>
      <c r="K33" s="28"/>
      <c r="L33" s="28"/>
      <c r="M33" s="362">
        <f t="shared" si="1"/>
        <v>0</v>
      </c>
      <c r="O33" s="3"/>
      <c r="P33" s="3"/>
      <c r="Q33" s="3"/>
    </row>
    <row r="34" spans="2:20" x14ac:dyDescent="0.2">
      <c r="B34" s="3">
        <v>2024</v>
      </c>
      <c r="C34" s="4"/>
      <c r="D34" s="4"/>
      <c r="E34" s="4"/>
      <c r="F34" s="4"/>
      <c r="G34" s="4"/>
      <c r="H34" s="4"/>
      <c r="I34" s="4"/>
      <c r="J34" s="4"/>
      <c r="K34" s="4"/>
      <c r="L34" s="4"/>
      <c r="M34" s="406">
        <f t="shared" si="1"/>
        <v>0</v>
      </c>
      <c r="O34" s="3"/>
      <c r="P34" s="3"/>
      <c r="Q34" s="3"/>
    </row>
    <row r="35" spans="2:20" x14ac:dyDescent="0.2">
      <c r="B35" s="8">
        <v>2025</v>
      </c>
      <c r="C35" s="28"/>
      <c r="D35" s="28"/>
      <c r="E35" s="28"/>
      <c r="F35" s="28"/>
      <c r="G35" s="28"/>
      <c r="H35" s="28"/>
      <c r="I35" s="28"/>
      <c r="J35" s="28"/>
      <c r="K35" s="28"/>
      <c r="L35" s="28"/>
      <c r="M35" s="362">
        <f>SUM(C35:L35)</f>
        <v>0</v>
      </c>
      <c r="O35" s="3"/>
      <c r="P35" s="3"/>
      <c r="Q35" s="3"/>
    </row>
    <row r="36" spans="2:20" s="2" customFormat="1" x14ac:dyDescent="0.2">
      <c r="B36" s="3">
        <v>2026</v>
      </c>
      <c r="C36" s="4"/>
      <c r="D36" s="4"/>
      <c r="E36" s="4"/>
      <c r="F36" s="4"/>
      <c r="G36" s="4"/>
      <c r="H36" s="4"/>
      <c r="I36" s="4"/>
      <c r="J36" s="4"/>
      <c r="K36" s="4"/>
      <c r="L36" s="4"/>
      <c r="M36" s="406">
        <f>SUM(C36:L36)</f>
        <v>0</v>
      </c>
      <c r="N36"/>
      <c r="O36" s="3"/>
      <c r="P36" s="3"/>
      <c r="Q36" s="3"/>
      <c r="R36"/>
      <c r="S36"/>
      <c r="T36"/>
    </row>
    <row r="37" spans="2:20" x14ac:dyDescent="0.2">
      <c r="B37" s="3">
        <v>2027</v>
      </c>
      <c r="C37" s="4"/>
      <c r="D37" s="4"/>
      <c r="E37" s="4"/>
      <c r="F37" s="4"/>
      <c r="G37" s="4"/>
      <c r="H37" s="4"/>
      <c r="I37" s="4"/>
      <c r="J37" s="4"/>
      <c r="K37" s="4"/>
      <c r="L37" s="4"/>
      <c r="M37" s="406">
        <f>SUM(C37:L37)</f>
        <v>0</v>
      </c>
      <c r="O37" s="3"/>
      <c r="P37" s="3"/>
      <c r="Q37" s="3"/>
    </row>
    <row r="38" spans="2:20" x14ac:dyDescent="0.2">
      <c r="B38" s="3">
        <v>2028</v>
      </c>
      <c r="C38" s="4"/>
      <c r="D38" s="4"/>
      <c r="E38" s="4"/>
      <c r="F38" s="4"/>
      <c r="G38" s="4"/>
      <c r="H38" s="4"/>
      <c r="I38" s="4"/>
      <c r="J38" s="4"/>
      <c r="K38" s="4"/>
      <c r="L38" s="4"/>
      <c r="M38" s="406">
        <f>SUM(C38:L38)</f>
        <v>0</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30" t="s">
        <v>55</v>
      </c>
      <c r="C1" s="530"/>
      <c r="D1" s="530"/>
      <c r="E1" s="530"/>
      <c r="F1" s="530"/>
      <c r="G1" s="530"/>
      <c r="H1" s="530"/>
      <c r="I1" s="530"/>
      <c r="J1" s="530"/>
      <c r="K1" s="530"/>
    </row>
    <row r="2" spans="2:12" s="10" customFormat="1" ht="12.75" x14ac:dyDescent="0.2">
      <c r="B2" s="13" t="str">
        <f>CoName</f>
        <v>Sonoma Clean Power</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11</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16</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13</v>
      </c>
      <c r="C8" s="33" t="s">
        <v>12</v>
      </c>
      <c r="D8" s="540" t="s">
        <v>30</v>
      </c>
      <c r="E8" s="541"/>
      <c r="F8" s="540" t="s">
        <v>61</v>
      </c>
      <c r="G8" s="541"/>
      <c r="H8" s="540" t="s">
        <v>60</v>
      </c>
      <c r="I8" s="541"/>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8">
        <v>2000</v>
      </c>
      <c r="C10" s="403">
        <f>'Form 1.3'!M10</f>
        <v>0</v>
      </c>
      <c r="D10" s="403"/>
      <c r="E10" s="403"/>
      <c r="F10" s="403"/>
      <c r="G10" s="403"/>
      <c r="H10" s="403"/>
      <c r="I10" s="403"/>
      <c r="J10" s="403"/>
      <c r="K10" s="403">
        <f t="shared" ref="K10:K25" si="0">SUM(C10:J10)</f>
        <v>0</v>
      </c>
    </row>
    <row r="11" spans="2:12" ht="11.25" customHeight="1" x14ac:dyDescent="0.2">
      <c r="B11" s="408">
        <v>2001</v>
      </c>
      <c r="C11" s="403">
        <f>'Form 1.3'!M11</f>
        <v>0</v>
      </c>
      <c r="D11" s="403"/>
      <c r="E11" s="403"/>
      <c r="F11" s="403"/>
      <c r="G11" s="403"/>
      <c r="H11" s="403"/>
      <c r="I11" s="403"/>
      <c r="J11" s="403"/>
      <c r="K11" s="403">
        <f t="shared" si="0"/>
        <v>0</v>
      </c>
    </row>
    <row r="12" spans="2:12" x14ac:dyDescent="0.2">
      <c r="B12" s="408">
        <v>2002</v>
      </c>
      <c r="C12" s="403">
        <f>'Form 1.3'!M12</f>
        <v>0</v>
      </c>
      <c r="D12" s="403"/>
      <c r="E12" s="403"/>
      <c r="F12" s="403"/>
      <c r="G12" s="403"/>
      <c r="H12" s="403"/>
      <c r="I12" s="403"/>
      <c r="J12" s="403"/>
      <c r="K12" s="403">
        <f t="shared" si="0"/>
        <v>0</v>
      </c>
    </row>
    <row r="13" spans="2:12" x14ac:dyDescent="0.2">
      <c r="B13" s="408">
        <v>2003</v>
      </c>
      <c r="C13" s="403">
        <f>'Form 1.3'!M13</f>
        <v>0</v>
      </c>
      <c r="D13" s="403"/>
      <c r="E13" s="403"/>
      <c r="F13" s="403"/>
      <c r="G13" s="403"/>
      <c r="H13" s="403"/>
      <c r="I13" s="403"/>
      <c r="J13" s="403"/>
      <c r="K13" s="403">
        <f t="shared" si="0"/>
        <v>0</v>
      </c>
    </row>
    <row r="14" spans="2:12" x14ac:dyDescent="0.2">
      <c r="B14" s="408">
        <v>2004</v>
      </c>
      <c r="C14" s="403">
        <f>'Form 1.3'!M14</f>
        <v>0</v>
      </c>
      <c r="D14" s="403"/>
      <c r="E14" s="403"/>
      <c r="F14" s="403"/>
      <c r="G14" s="403"/>
      <c r="H14" s="403"/>
      <c r="I14" s="403"/>
      <c r="J14" s="403"/>
      <c r="K14" s="403">
        <f t="shared" si="0"/>
        <v>0</v>
      </c>
    </row>
    <row r="15" spans="2:12" x14ac:dyDescent="0.2">
      <c r="B15" s="408">
        <v>2005</v>
      </c>
      <c r="C15" s="403">
        <f>'Form 1.3'!M15</f>
        <v>0</v>
      </c>
      <c r="D15" s="403"/>
      <c r="E15" s="403"/>
      <c r="F15" s="403"/>
      <c r="G15" s="403"/>
      <c r="H15" s="403"/>
      <c r="I15" s="403"/>
      <c r="J15" s="403"/>
      <c r="K15" s="403">
        <f t="shared" si="0"/>
        <v>0</v>
      </c>
    </row>
    <row r="16" spans="2:12" x14ac:dyDescent="0.2">
      <c r="B16" s="408">
        <v>2006</v>
      </c>
      <c r="C16" s="403">
        <f>'Form 1.3'!M16</f>
        <v>0</v>
      </c>
      <c r="D16" s="403"/>
      <c r="E16" s="403"/>
      <c r="F16" s="403"/>
      <c r="G16" s="403"/>
      <c r="H16" s="403"/>
      <c r="I16" s="403"/>
      <c r="J16" s="403"/>
      <c r="K16" s="403">
        <f t="shared" si="0"/>
        <v>0</v>
      </c>
    </row>
    <row r="17" spans="2:11" x14ac:dyDescent="0.2">
      <c r="B17" s="408">
        <v>2007</v>
      </c>
      <c r="C17" s="403">
        <f>'Form 1.3'!M17</f>
        <v>0</v>
      </c>
      <c r="D17" s="403"/>
      <c r="E17" s="403"/>
      <c r="F17" s="403"/>
      <c r="G17" s="403"/>
      <c r="H17" s="403"/>
      <c r="I17" s="403"/>
      <c r="J17" s="403"/>
      <c r="K17" s="403">
        <f t="shared" si="0"/>
        <v>0</v>
      </c>
    </row>
    <row r="18" spans="2:11" ht="11.25" customHeight="1" x14ac:dyDescent="0.2">
      <c r="B18" s="408">
        <v>2008</v>
      </c>
      <c r="C18" s="403">
        <f>'Form 1.3'!M18</f>
        <v>0</v>
      </c>
      <c r="D18" s="403"/>
      <c r="E18" s="403"/>
      <c r="F18" s="403"/>
      <c r="G18" s="403"/>
      <c r="H18" s="403"/>
      <c r="I18" s="403"/>
      <c r="J18" s="403"/>
      <c r="K18" s="403">
        <f t="shared" si="0"/>
        <v>0</v>
      </c>
    </row>
    <row r="19" spans="2:11" x14ac:dyDescent="0.2">
      <c r="B19" s="408">
        <v>2009</v>
      </c>
      <c r="C19" s="403">
        <f>'Form 1.3'!M19</f>
        <v>0</v>
      </c>
      <c r="D19" s="403"/>
      <c r="E19" s="403"/>
      <c r="F19" s="403"/>
      <c r="G19" s="403"/>
      <c r="H19" s="403"/>
      <c r="I19" s="403"/>
      <c r="J19" s="403"/>
      <c r="K19" s="403">
        <f t="shared" si="0"/>
        <v>0</v>
      </c>
    </row>
    <row r="20" spans="2:11" x14ac:dyDescent="0.2">
      <c r="B20" s="408">
        <v>2010</v>
      </c>
      <c r="C20" s="403">
        <f>'Form 1.3'!M20</f>
        <v>0</v>
      </c>
      <c r="D20" s="403"/>
      <c r="E20" s="403"/>
      <c r="F20" s="403"/>
      <c r="G20" s="403"/>
      <c r="H20" s="403"/>
      <c r="I20" s="403"/>
      <c r="J20" s="403"/>
      <c r="K20" s="403">
        <f t="shared" si="0"/>
        <v>0</v>
      </c>
    </row>
    <row r="21" spans="2:11" x14ac:dyDescent="0.2">
      <c r="B21" s="408">
        <v>2011</v>
      </c>
      <c r="C21" s="403">
        <f>'Form 1.3'!M21</f>
        <v>0</v>
      </c>
      <c r="D21" s="403"/>
      <c r="E21" s="403"/>
      <c r="F21" s="403"/>
      <c r="G21" s="403"/>
      <c r="H21" s="403"/>
      <c r="I21" s="403"/>
      <c r="J21" s="403"/>
      <c r="K21" s="403">
        <f t="shared" si="0"/>
        <v>0</v>
      </c>
    </row>
    <row r="22" spans="2:11" x14ac:dyDescent="0.2">
      <c r="B22" s="408">
        <v>2012</v>
      </c>
      <c r="C22" s="403">
        <f>'Form 1.3'!M22</f>
        <v>0</v>
      </c>
      <c r="D22" s="403"/>
      <c r="E22" s="403"/>
      <c r="F22" s="403"/>
      <c r="G22" s="403"/>
      <c r="H22" s="403"/>
      <c r="I22" s="403"/>
      <c r="J22" s="403"/>
      <c r="K22" s="403">
        <f t="shared" si="0"/>
        <v>0</v>
      </c>
    </row>
    <row r="23" spans="2:11" x14ac:dyDescent="0.2">
      <c r="B23" s="408">
        <v>2013</v>
      </c>
      <c r="C23" s="403">
        <f>'Form 1.3'!M23</f>
        <v>0</v>
      </c>
      <c r="D23" s="403"/>
      <c r="E23" s="403"/>
      <c r="F23" s="403"/>
      <c r="G23" s="403"/>
      <c r="H23" s="403"/>
      <c r="I23" s="403"/>
      <c r="J23" s="403"/>
      <c r="K23" s="403">
        <f t="shared" si="0"/>
        <v>0</v>
      </c>
    </row>
    <row r="24" spans="2:11" x14ac:dyDescent="0.2">
      <c r="B24" s="408">
        <v>2014</v>
      </c>
      <c r="C24" s="403">
        <f>'Form 1.3'!M24</f>
        <v>0</v>
      </c>
      <c r="D24" s="403"/>
      <c r="E24" s="403"/>
      <c r="F24" s="403"/>
      <c r="G24" s="403"/>
      <c r="H24" s="403"/>
      <c r="I24" s="403"/>
      <c r="J24" s="403"/>
      <c r="K24" s="403">
        <f t="shared" si="0"/>
        <v>0</v>
      </c>
    </row>
    <row r="25" spans="2:11" x14ac:dyDescent="0.2">
      <c r="B25" s="424">
        <v>2015</v>
      </c>
      <c r="C25" s="362">
        <f>'Form 1.3'!M25</f>
        <v>0</v>
      </c>
      <c r="D25" s="391"/>
      <c r="E25" s="391"/>
      <c r="F25" s="391"/>
      <c r="G25" s="391"/>
      <c r="H25" s="391"/>
      <c r="I25" s="391"/>
      <c r="J25" s="391"/>
      <c r="K25" s="391">
        <f t="shared" si="0"/>
        <v>0</v>
      </c>
    </row>
    <row r="26" spans="2:11" x14ac:dyDescent="0.2">
      <c r="B26" s="424">
        <v>2016</v>
      </c>
      <c r="C26" s="362">
        <f>'Form 1.3'!M26</f>
        <v>0</v>
      </c>
      <c r="D26" s="391"/>
      <c r="E26" s="391"/>
      <c r="F26" s="391"/>
      <c r="G26" s="391"/>
      <c r="H26" s="391"/>
      <c r="I26" s="391"/>
      <c r="J26" s="391"/>
      <c r="K26" s="391">
        <f t="shared" ref="K26:K32" si="1">SUM(C26:J26)</f>
        <v>0</v>
      </c>
    </row>
    <row r="27" spans="2:11" x14ac:dyDescent="0.2">
      <c r="B27" s="8">
        <v>2017</v>
      </c>
      <c r="C27" s="391">
        <f>'Form 1.3'!M27</f>
        <v>0</v>
      </c>
      <c r="D27" s="28"/>
      <c r="E27" s="28"/>
      <c r="F27" s="28"/>
      <c r="G27" s="28"/>
      <c r="H27" s="28"/>
      <c r="I27" s="28"/>
      <c r="J27" s="28"/>
      <c r="K27" s="391">
        <f t="shared" si="1"/>
        <v>0</v>
      </c>
    </row>
    <row r="28" spans="2:11" x14ac:dyDescent="0.2">
      <c r="B28" s="3">
        <v>2018</v>
      </c>
      <c r="C28" s="362">
        <f>'Form 1.3'!M28</f>
        <v>0</v>
      </c>
      <c r="D28" s="4"/>
      <c r="E28" s="4"/>
      <c r="F28" s="4"/>
      <c r="G28" s="4"/>
      <c r="H28" s="4"/>
      <c r="I28" s="4"/>
      <c r="J28" s="4"/>
      <c r="K28" s="391">
        <f t="shared" si="1"/>
        <v>0</v>
      </c>
    </row>
    <row r="29" spans="2:11" x14ac:dyDescent="0.2">
      <c r="B29" s="8">
        <v>2019</v>
      </c>
      <c r="C29" s="391">
        <f>'Form 1.3'!M29</f>
        <v>0</v>
      </c>
      <c r="D29" s="28"/>
      <c r="E29" s="28"/>
      <c r="F29" s="28"/>
      <c r="G29" s="28"/>
      <c r="H29" s="28"/>
      <c r="I29" s="28"/>
      <c r="J29" s="28"/>
      <c r="K29" s="391">
        <f t="shared" si="1"/>
        <v>0</v>
      </c>
    </row>
    <row r="30" spans="2:11" x14ac:dyDescent="0.2">
      <c r="B30" s="3">
        <v>2020</v>
      </c>
      <c r="C30" s="362">
        <f>'Form 1.3'!M30</f>
        <v>0</v>
      </c>
      <c r="D30" s="4"/>
      <c r="E30" s="4"/>
      <c r="F30" s="4"/>
      <c r="G30" s="4"/>
      <c r="H30" s="4"/>
      <c r="I30" s="4"/>
      <c r="J30" s="4"/>
      <c r="K30" s="391">
        <f t="shared" si="1"/>
        <v>0</v>
      </c>
    </row>
    <row r="31" spans="2:11" x14ac:dyDescent="0.2">
      <c r="B31" s="8">
        <v>2021</v>
      </c>
      <c r="C31" s="391">
        <f>'Form 1.3'!M31</f>
        <v>0</v>
      </c>
      <c r="D31" s="28"/>
      <c r="E31" s="28"/>
      <c r="F31" s="28"/>
      <c r="G31" s="28"/>
      <c r="H31" s="28"/>
      <c r="I31" s="28"/>
      <c r="J31" s="28"/>
      <c r="K31" s="391">
        <f t="shared" si="1"/>
        <v>0</v>
      </c>
    </row>
    <row r="32" spans="2:11" x14ac:dyDescent="0.2">
      <c r="B32" s="3">
        <v>2022</v>
      </c>
      <c r="C32" s="362">
        <f>'Form 1.3'!M32</f>
        <v>0</v>
      </c>
      <c r="D32" s="4"/>
      <c r="E32" s="4"/>
      <c r="F32" s="4"/>
      <c r="G32" s="4"/>
      <c r="H32" s="4"/>
      <c r="I32" s="4"/>
      <c r="J32" s="4"/>
      <c r="K32" s="391">
        <f t="shared" si="1"/>
        <v>0</v>
      </c>
    </row>
    <row r="33" spans="2:15" x14ac:dyDescent="0.2">
      <c r="B33" s="8">
        <v>2023</v>
      </c>
      <c r="C33" s="391">
        <f>'Form 1.3'!M33</f>
        <v>0</v>
      </c>
      <c r="D33" s="28"/>
      <c r="E33" s="28"/>
      <c r="F33" s="28"/>
      <c r="G33" s="28"/>
      <c r="H33" s="28"/>
      <c r="I33" s="28"/>
      <c r="J33" s="28"/>
      <c r="K33" s="391">
        <f t="shared" ref="K33:K38" si="2">SUM(C33:J33)</f>
        <v>0</v>
      </c>
    </row>
    <row r="34" spans="2:15" x14ac:dyDescent="0.2">
      <c r="B34" s="3">
        <v>2024</v>
      </c>
      <c r="C34" s="362">
        <f>'Form 1.3'!M34</f>
        <v>0</v>
      </c>
      <c r="D34" s="4"/>
      <c r="E34" s="4"/>
      <c r="F34" s="4"/>
      <c r="G34" s="4"/>
      <c r="H34" s="4"/>
      <c r="I34" s="4"/>
      <c r="J34" s="4"/>
      <c r="K34" s="391">
        <f t="shared" si="2"/>
        <v>0</v>
      </c>
    </row>
    <row r="35" spans="2:15" x14ac:dyDescent="0.2">
      <c r="B35" s="8">
        <v>2025</v>
      </c>
      <c r="C35" s="391">
        <f>'Form 1.3'!M35</f>
        <v>0</v>
      </c>
      <c r="D35" s="28"/>
      <c r="E35" s="28"/>
      <c r="F35" s="28"/>
      <c r="G35" s="28"/>
      <c r="H35" s="28"/>
      <c r="I35" s="28"/>
      <c r="J35" s="28"/>
      <c r="K35" s="391">
        <f t="shared" si="2"/>
        <v>0</v>
      </c>
      <c r="L35" s="2"/>
      <c r="M35" s="2"/>
      <c r="N35" s="2"/>
      <c r="O35" s="2"/>
    </row>
    <row r="36" spans="2:15" s="2" customFormat="1" x14ac:dyDescent="0.2">
      <c r="B36" s="3">
        <v>2026</v>
      </c>
      <c r="C36" s="362">
        <f>'Form 1.3'!M36</f>
        <v>0</v>
      </c>
      <c r="D36" s="4"/>
      <c r="E36" s="4"/>
      <c r="F36" s="4"/>
      <c r="G36" s="4"/>
      <c r="H36" s="4"/>
      <c r="I36" s="4"/>
      <c r="J36" s="4"/>
      <c r="K36" s="391">
        <f t="shared" si="2"/>
        <v>0</v>
      </c>
    </row>
    <row r="37" spans="2:15" x14ac:dyDescent="0.2">
      <c r="B37" s="3">
        <v>2027</v>
      </c>
      <c r="C37" s="362">
        <f>'Form 1.3'!M37</f>
        <v>0</v>
      </c>
      <c r="D37" s="4"/>
      <c r="E37" s="4"/>
      <c r="F37" s="4"/>
      <c r="G37" s="4"/>
      <c r="H37" s="4"/>
      <c r="I37" s="4"/>
      <c r="J37" s="4"/>
      <c r="K37" s="391">
        <f t="shared" si="2"/>
        <v>0</v>
      </c>
    </row>
    <row r="38" spans="2:15" x14ac:dyDescent="0.2">
      <c r="B38" s="3">
        <v>2028</v>
      </c>
      <c r="C38" s="362">
        <f>'Form 1.3'!M38</f>
        <v>0</v>
      </c>
      <c r="D38" s="4"/>
      <c r="E38" s="4"/>
      <c r="F38" s="4"/>
      <c r="G38" s="4"/>
      <c r="H38" s="4"/>
      <c r="I38" s="4"/>
      <c r="J38" s="4"/>
      <c r="K38" s="362">
        <f t="shared" si="2"/>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42" t="s">
        <v>56</v>
      </c>
      <c r="C1" s="542"/>
      <c r="D1" s="542"/>
      <c r="E1" s="542"/>
      <c r="F1" s="542"/>
      <c r="G1" s="542"/>
    </row>
    <row r="2" spans="2:7" s="10" customFormat="1" ht="12.75" x14ac:dyDescent="0.2">
      <c r="B2" s="531" t="str">
        <f>CoName</f>
        <v>Sonoma Clean Power</v>
      </c>
      <c r="C2" s="531"/>
      <c r="D2" s="531"/>
      <c r="E2" s="531"/>
      <c r="F2" s="531"/>
      <c r="G2" s="531"/>
    </row>
    <row r="3" spans="2:7" s="10" customFormat="1" ht="12.75" x14ac:dyDescent="0.2">
      <c r="B3" s="531"/>
      <c r="C3" s="531"/>
      <c r="D3" s="531"/>
      <c r="E3" s="531"/>
      <c r="F3" s="531"/>
      <c r="G3" s="531"/>
    </row>
    <row r="4" spans="2:7" s="10" customFormat="1" ht="15.75" x14ac:dyDescent="0.25">
      <c r="B4" s="35" t="s">
        <v>104</v>
      </c>
      <c r="C4" s="13"/>
      <c r="D4" s="13"/>
      <c r="E4" s="13"/>
      <c r="F4" s="13"/>
      <c r="G4" s="13"/>
    </row>
    <row r="5" spans="2:7" s="10" customFormat="1" ht="12.75" x14ac:dyDescent="0.2">
      <c r="B5" s="544" t="s">
        <v>11</v>
      </c>
      <c r="C5" s="531"/>
      <c r="D5" s="531"/>
      <c r="E5" s="531"/>
      <c r="F5" s="531"/>
      <c r="G5" s="531"/>
    </row>
    <row r="6" spans="2:7" ht="13.5" customHeight="1" x14ac:dyDescent="0.2">
      <c r="B6" s="543" t="s">
        <v>16</v>
      </c>
      <c r="C6" s="543"/>
      <c r="D6" s="543"/>
      <c r="E6" s="543"/>
      <c r="F6" s="543"/>
      <c r="G6" s="543"/>
    </row>
    <row r="7" spans="2:7" ht="12.75" x14ac:dyDescent="0.2">
      <c r="B7" s="545" t="s">
        <v>76</v>
      </c>
      <c r="C7" s="543"/>
      <c r="D7" s="543"/>
      <c r="E7" s="543"/>
      <c r="F7" s="543"/>
      <c r="G7" s="543"/>
    </row>
    <row r="8" spans="2:7" ht="13.5" customHeight="1" x14ac:dyDescent="0.2">
      <c r="B8" s="8"/>
      <c r="C8" s="533" t="s">
        <v>15</v>
      </c>
      <c r="D8" s="534"/>
      <c r="E8" s="534"/>
      <c r="F8" s="534"/>
      <c r="G8" s="534"/>
    </row>
    <row r="9" spans="2:7" ht="22.5" x14ac:dyDescent="0.2">
      <c r="B9" s="7" t="s">
        <v>13</v>
      </c>
      <c r="C9" s="34" t="s">
        <v>41</v>
      </c>
      <c r="D9" s="34" t="s">
        <v>42</v>
      </c>
      <c r="E9" s="34" t="s">
        <v>43</v>
      </c>
      <c r="F9" s="34" t="s">
        <v>44</v>
      </c>
      <c r="G9" s="34" t="s">
        <v>93</v>
      </c>
    </row>
    <row r="10" spans="2:7" x14ac:dyDescent="0.2">
      <c r="B10" s="408">
        <v>2000</v>
      </c>
      <c r="C10" s="403"/>
      <c r="D10" s="403"/>
      <c r="E10" s="403"/>
      <c r="F10" s="403"/>
      <c r="G10" s="403"/>
    </row>
    <row r="11" spans="2:7" ht="11.25" customHeight="1" x14ac:dyDescent="0.2">
      <c r="B11" s="408">
        <v>2001</v>
      </c>
      <c r="C11" s="403"/>
      <c r="D11" s="403"/>
      <c r="E11" s="403"/>
      <c r="F11" s="403"/>
      <c r="G11" s="403"/>
    </row>
    <row r="12" spans="2:7" x14ac:dyDescent="0.2">
      <c r="B12" s="408">
        <v>2002</v>
      </c>
      <c r="C12" s="403"/>
      <c r="D12" s="403"/>
      <c r="E12" s="403"/>
      <c r="F12" s="403"/>
      <c r="G12" s="403"/>
    </row>
    <row r="13" spans="2:7" x14ac:dyDescent="0.2">
      <c r="B13" s="408">
        <v>2003</v>
      </c>
      <c r="C13" s="403"/>
      <c r="D13" s="403"/>
      <c r="E13" s="403"/>
      <c r="F13" s="403"/>
      <c r="G13" s="403"/>
    </row>
    <row r="14" spans="2:7" x14ac:dyDescent="0.2">
      <c r="B14" s="408">
        <v>2004</v>
      </c>
      <c r="C14" s="403"/>
      <c r="D14" s="403"/>
      <c r="E14" s="403"/>
      <c r="F14" s="403"/>
      <c r="G14" s="403"/>
    </row>
    <row r="15" spans="2:7" x14ac:dyDescent="0.2">
      <c r="B15" s="408">
        <v>2005</v>
      </c>
      <c r="C15" s="403"/>
      <c r="D15" s="403"/>
      <c r="E15" s="403"/>
      <c r="F15" s="403"/>
      <c r="G15" s="403"/>
    </row>
    <row r="16" spans="2:7" x14ac:dyDescent="0.2">
      <c r="B16" s="408">
        <v>2006</v>
      </c>
      <c r="C16" s="403"/>
      <c r="D16" s="403"/>
      <c r="E16" s="403"/>
      <c r="F16" s="403"/>
      <c r="G16" s="403"/>
    </row>
    <row r="17" spans="2:18" x14ac:dyDescent="0.2">
      <c r="B17" s="408">
        <v>2007</v>
      </c>
      <c r="C17" s="403"/>
      <c r="D17" s="403"/>
      <c r="E17" s="403"/>
      <c r="F17" s="403"/>
      <c r="G17" s="403"/>
    </row>
    <row r="18" spans="2:18" ht="11.25" customHeight="1" x14ac:dyDescent="0.2">
      <c r="B18" s="408">
        <v>2008</v>
      </c>
      <c r="C18" s="403"/>
      <c r="D18" s="403"/>
      <c r="E18" s="403"/>
      <c r="F18" s="403"/>
      <c r="G18" s="403"/>
    </row>
    <row r="19" spans="2:18" x14ac:dyDescent="0.2">
      <c r="B19" s="408">
        <v>2009</v>
      </c>
      <c r="C19" s="403"/>
      <c r="D19" s="403"/>
      <c r="E19" s="403"/>
      <c r="F19" s="403"/>
      <c r="G19" s="403"/>
    </row>
    <row r="20" spans="2:18" x14ac:dyDescent="0.2">
      <c r="B20" s="408">
        <v>2010</v>
      </c>
      <c r="C20" s="403"/>
      <c r="D20" s="403"/>
      <c r="E20" s="403"/>
      <c r="F20" s="403"/>
      <c r="G20" s="403"/>
    </row>
    <row r="21" spans="2:18" x14ac:dyDescent="0.2">
      <c r="B21" s="408">
        <v>2011</v>
      </c>
      <c r="C21" s="403"/>
      <c r="D21" s="403"/>
      <c r="E21" s="403"/>
      <c r="F21" s="403"/>
      <c r="G21" s="403"/>
    </row>
    <row r="22" spans="2:18" x14ac:dyDescent="0.2">
      <c r="B22" s="408">
        <v>2012</v>
      </c>
      <c r="C22" s="403"/>
      <c r="D22" s="403"/>
      <c r="E22" s="403"/>
      <c r="F22" s="403"/>
      <c r="G22" s="403"/>
    </row>
    <row r="23" spans="2:18" x14ac:dyDescent="0.2">
      <c r="B23" s="408">
        <v>2013</v>
      </c>
      <c r="C23" s="403"/>
      <c r="D23" s="403"/>
      <c r="E23" s="403"/>
      <c r="F23" s="403"/>
      <c r="G23" s="403"/>
    </row>
    <row r="24" spans="2:18" x14ac:dyDescent="0.2">
      <c r="B24" s="408">
        <v>2014</v>
      </c>
      <c r="C24" s="403"/>
      <c r="D24" s="403"/>
      <c r="E24" s="403"/>
      <c r="F24" s="403"/>
      <c r="G24" s="403"/>
    </row>
    <row r="25" spans="2:18" x14ac:dyDescent="0.2">
      <c r="B25" s="424">
        <v>2015</v>
      </c>
      <c r="C25" s="391"/>
      <c r="D25" s="391"/>
      <c r="E25" s="391"/>
      <c r="F25" s="391"/>
      <c r="G25" s="391"/>
    </row>
    <row r="26" spans="2:18" x14ac:dyDescent="0.2">
      <c r="B26" s="424">
        <v>2016</v>
      </c>
      <c r="C26" s="391"/>
      <c r="D26" s="391"/>
      <c r="E26" s="391"/>
      <c r="F26" s="391"/>
      <c r="G26" s="391"/>
    </row>
    <row r="27" spans="2:18" x14ac:dyDescent="0.2">
      <c r="B27" s="8">
        <v>2017</v>
      </c>
      <c r="C27" s="28"/>
      <c r="D27" s="391"/>
      <c r="E27" s="391"/>
      <c r="F27" s="391"/>
      <c r="G27" s="391"/>
    </row>
    <row r="28" spans="2:18" x14ac:dyDescent="0.2">
      <c r="B28" s="3">
        <v>2018</v>
      </c>
      <c r="C28" s="4"/>
      <c r="D28" s="362"/>
      <c r="E28" s="362"/>
      <c r="F28" s="362"/>
      <c r="G28" s="362"/>
      <c r="H28" s="2"/>
      <c r="I28" s="2"/>
      <c r="J28" s="2"/>
      <c r="K28" s="2"/>
      <c r="L28" s="2"/>
      <c r="M28" s="2"/>
      <c r="N28" s="2"/>
      <c r="O28" s="2"/>
      <c r="P28" s="2"/>
      <c r="Q28" s="2"/>
      <c r="R28" s="2"/>
    </row>
    <row r="29" spans="2:18" x14ac:dyDescent="0.2">
      <c r="B29" s="8">
        <v>2019</v>
      </c>
      <c r="C29" s="28"/>
      <c r="D29" s="391"/>
      <c r="E29" s="391"/>
      <c r="F29" s="391"/>
      <c r="G29" s="391"/>
      <c r="H29" s="2"/>
      <c r="I29" s="2"/>
      <c r="J29" s="2"/>
      <c r="K29" s="2"/>
      <c r="L29" s="2"/>
      <c r="M29" s="2"/>
      <c r="N29" s="2"/>
      <c r="O29" s="2"/>
      <c r="P29" s="2"/>
      <c r="Q29" s="2"/>
      <c r="R29" s="2"/>
    </row>
    <row r="30" spans="2:18" x14ac:dyDescent="0.2">
      <c r="B30" s="3">
        <v>2020</v>
      </c>
      <c r="C30" s="28"/>
      <c r="D30" s="391"/>
      <c r="E30" s="391"/>
      <c r="F30" s="391"/>
      <c r="G30" s="391"/>
      <c r="H30" s="2"/>
      <c r="I30" s="2"/>
      <c r="J30" s="2"/>
      <c r="K30" s="2"/>
      <c r="L30" s="2"/>
      <c r="M30" s="2"/>
      <c r="N30" s="2"/>
      <c r="O30" s="2"/>
      <c r="P30" s="2"/>
      <c r="Q30" s="2"/>
      <c r="R30" s="2"/>
    </row>
    <row r="31" spans="2:18" x14ac:dyDescent="0.2">
      <c r="B31" s="8">
        <v>2021</v>
      </c>
      <c r="C31" s="28"/>
      <c r="D31" s="391"/>
      <c r="E31" s="391"/>
      <c r="F31" s="391"/>
      <c r="G31" s="391"/>
    </row>
    <row r="32" spans="2:18" x14ac:dyDescent="0.2">
      <c r="B32" s="3">
        <v>2022</v>
      </c>
      <c r="C32" s="4"/>
      <c r="D32" s="362"/>
      <c r="E32" s="362"/>
      <c r="F32" s="362"/>
      <c r="G32" s="362"/>
      <c r="H32" s="2"/>
      <c r="I32" s="2"/>
      <c r="J32" s="2"/>
      <c r="K32" s="2"/>
      <c r="L32" s="2"/>
      <c r="M32" s="2"/>
      <c r="N32" s="2"/>
      <c r="O32" s="2"/>
      <c r="P32" s="2"/>
      <c r="Q32" s="2"/>
      <c r="R32" s="2"/>
    </row>
    <row r="33" spans="2:18" x14ac:dyDescent="0.2">
      <c r="B33" s="8">
        <v>2023</v>
      </c>
      <c r="C33" s="28"/>
      <c r="D33" s="391"/>
      <c r="E33" s="391"/>
      <c r="F33" s="391"/>
      <c r="G33" s="391"/>
    </row>
    <row r="34" spans="2:18" x14ac:dyDescent="0.2">
      <c r="B34" s="3">
        <v>2024</v>
      </c>
      <c r="C34" s="4"/>
      <c r="D34" s="362"/>
      <c r="E34" s="362"/>
      <c r="F34" s="362"/>
      <c r="G34" s="362"/>
      <c r="H34" s="2"/>
      <c r="I34" s="2"/>
      <c r="J34" s="2"/>
      <c r="K34" s="2"/>
      <c r="L34" s="2"/>
      <c r="M34" s="2"/>
      <c r="N34" s="2"/>
      <c r="O34" s="2"/>
      <c r="P34" s="2"/>
      <c r="Q34" s="2"/>
      <c r="R34" s="2"/>
    </row>
    <row r="35" spans="2:18" x14ac:dyDescent="0.2">
      <c r="B35" s="8">
        <v>2025</v>
      </c>
      <c r="C35" s="28"/>
      <c r="D35" s="391"/>
      <c r="E35" s="391"/>
      <c r="F35" s="391"/>
      <c r="G35" s="391"/>
      <c r="H35" s="2"/>
      <c r="I35" s="2"/>
      <c r="J35" s="2"/>
      <c r="K35" s="2"/>
      <c r="L35" s="2"/>
      <c r="M35" s="2"/>
      <c r="N35" s="2"/>
      <c r="O35" s="2"/>
      <c r="P35" s="2"/>
      <c r="Q35" s="2"/>
      <c r="R35" s="2"/>
    </row>
    <row r="36" spans="2:18" s="2" customFormat="1" x14ac:dyDescent="0.2">
      <c r="B36" s="3">
        <v>2026</v>
      </c>
      <c r="C36" s="4"/>
      <c r="D36" s="362"/>
      <c r="E36" s="362"/>
      <c r="F36" s="362"/>
      <c r="G36" s="362"/>
      <c r="J36"/>
    </row>
    <row r="37" spans="2:18" x14ac:dyDescent="0.2">
      <c r="B37" s="3">
        <v>2027</v>
      </c>
      <c r="C37" s="4"/>
      <c r="D37" s="362"/>
      <c r="E37" s="362"/>
      <c r="F37" s="362"/>
      <c r="G37" s="362"/>
    </row>
    <row r="38" spans="2:18" x14ac:dyDescent="0.2">
      <c r="B38" s="3">
        <v>2028</v>
      </c>
      <c r="C38" s="4"/>
      <c r="D38" s="362"/>
      <c r="E38" s="362"/>
      <c r="F38" s="362"/>
      <c r="G38" s="362"/>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46" t="s">
        <v>354</v>
      </c>
      <c r="B1" s="546"/>
      <c r="C1" s="546"/>
      <c r="D1" s="546"/>
      <c r="E1" s="546"/>
      <c r="F1" s="546"/>
      <c r="G1" s="546"/>
      <c r="H1" s="546"/>
      <c r="I1" s="546"/>
      <c r="J1" s="546"/>
      <c r="K1" s="546"/>
      <c r="L1" s="546"/>
      <c r="M1" s="546"/>
    </row>
    <row r="2" spans="1:13" s="387" customFormat="1" ht="15" x14ac:dyDescent="0.2">
      <c r="A2" s="547" t="str">
        <f>'FormsList&amp;FilerInfo'!B2</f>
        <v>Sonoma Clean Power</v>
      </c>
      <c r="B2" s="548"/>
      <c r="C2" s="548"/>
      <c r="D2" s="548"/>
      <c r="E2" s="548"/>
      <c r="F2" s="548"/>
      <c r="G2" s="548"/>
      <c r="H2" s="548"/>
      <c r="I2" s="548"/>
      <c r="J2" s="548"/>
      <c r="K2" s="548"/>
      <c r="L2" s="548"/>
      <c r="M2" s="548"/>
    </row>
    <row r="3" spans="1:13" s="387" customFormat="1" ht="15.75" x14ac:dyDescent="0.2">
      <c r="A3" s="388"/>
      <c r="B3" s="388"/>
      <c r="C3" s="388"/>
      <c r="D3" s="388"/>
      <c r="E3" s="388"/>
      <c r="F3" s="388"/>
      <c r="G3" s="388"/>
      <c r="H3" s="388"/>
      <c r="I3" s="388"/>
      <c r="J3" s="388"/>
      <c r="K3" s="388"/>
      <c r="L3" s="388"/>
      <c r="M3" s="388"/>
    </row>
    <row r="4" spans="1:13" s="66" customFormat="1" ht="15.75" x14ac:dyDescent="0.2">
      <c r="A4" s="264" t="s">
        <v>377</v>
      </c>
      <c r="B4" s="64"/>
      <c r="C4" s="65"/>
    </row>
    <row r="5" spans="1:13" s="66" customFormat="1" x14ac:dyDescent="0.2">
      <c r="A5" s="67"/>
      <c r="B5" s="68"/>
      <c r="C5" s="69"/>
    </row>
    <row r="6" spans="1:13" ht="14.25" x14ac:dyDescent="0.2">
      <c r="A6" s="70" t="s">
        <v>116</v>
      </c>
      <c r="B6" s="71"/>
      <c r="C6" s="72"/>
    </row>
    <row r="7" spans="1:13" ht="14.25" x14ac:dyDescent="0.2">
      <c r="A7" s="70" t="s">
        <v>117</v>
      </c>
      <c r="B7" s="71"/>
      <c r="C7" s="72"/>
    </row>
    <row r="8" spans="1:13" ht="14.25" x14ac:dyDescent="0.2">
      <c r="A8" s="73"/>
      <c r="B8" s="71"/>
      <c r="C8" s="72"/>
      <c r="I8" s="320"/>
    </row>
    <row r="9" spans="1:13" ht="12.75" customHeight="1" x14ac:dyDescent="0.2">
      <c r="A9" s="73" t="s">
        <v>395</v>
      </c>
      <c r="B9" s="70"/>
      <c r="C9" s="70"/>
      <c r="K9" s="320"/>
    </row>
    <row r="10" spans="1:13" ht="14.25" x14ac:dyDescent="0.2">
      <c r="A10" s="73" t="s">
        <v>324</v>
      </c>
      <c r="B10" s="70"/>
      <c r="C10" s="70"/>
      <c r="K10" s="320"/>
    </row>
    <row r="11" spans="1:13" ht="14.25" x14ac:dyDescent="0.2">
      <c r="A11" s="73" t="s">
        <v>356</v>
      </c>
      <c r="B11" s="70"/>
      <c r="C11" s="70"/>
      <c r="K11" s="320"/>
    </row>
    <row r="12" spans="1:13" ht="14.25" x14ac:dyDescent="0.2">
      <c r="A12" s="70" t="s">
        <v>118</v>
      </c>
      <c r="B12" s="70"/>
      <c r="C12" s="70"/>
    </row>
    <row r="13" spans="1:13" ht="14.25" x14ac:dyDescent="0.2">
      <c r="A13" s="70" t="s">
        <v>119</v>
      </c>
      <c r="B13" s="70"/>
      <c r="C13" s="70"/>
    </row>
    <row r="14" spans="1:13" ht="14.25" customHeight="1" x14ac:dyDescent="0.2">
      <c r="A14" s="70" t="s">
        <v>120</v>
      </c>
      <c r="B14" s="70"/>
      <c r="C14" s="70"/>
    </row>
    <row r="15" spans="1:13" s="76" customFormat="1" ht="15" thickBot="1" x14ac:dyDescent="0.25">
      <c r="A15" s="74"/>
      <c r="B15" s="75"/>
    </row>
    <row r="16" spans="1:13" s="76" customFormat="1" ht="14.25" customHeight="1" x14ac:dyDescent="0.2">
      <c r="A16" s="555" t="s">
        <v>121</v>
      </c>
      <c r="B16" s="556"/>
      <c r="C16" s="556"/>
      <c r="D16" s="549"/>
      <c r="E16" s="549"/>
      <c r="F16" s="549"/>
      <c r="G16" s="549"/>
      <c r="H16" s="549"/>
      <c r="I16" s="549"/>
      <c r="J16" s="549"/>
      <c r="K16" s="549"/>
      <c r="L16" s="549"/>
      <c r="M16" s="550"/>
    </row>
    <row r="17" spans="1:13" ht="14.25" customHeight="1" x14ac:dyDescent="0.2">
      <c r="A17" s="557" t="s">
        <v>122</v>
      </c>
      <c r="B17" s="558"/>
      <c r="C17" s="558"/>
      <c r="D17" s="551"/>
      <c r="E17" s="551"/>
      <c r="F17" s="551"/>
      <c r="G17" s="551"/>
      <c r="H17" s="551"/>
      <c r="I17" s="551"/>
      <c r="J17" s="551"/>
      <c r="K17" s="551"/>
      <c r="L17" s="551"/>
      <c r="M17" s="552"/>
    </row>
    <row r="18" spans="1:13" s="77" customFormat="1" ht="14.25" customHeight="1" thickBot="1" x14ac:dyDescent="0.25">
      <c r="A18" s="559" t="s">
        <v>123</v>
      </c>
      <c r="B18" s="560"/>
      <c r="C18" s="560"/>
      <c r="D18" s="553"/>
      <c r="E18" s="553"/>
      <c r="F18" s="553"/>
      <c r="G18" s="553"/>
      <c r="H18" s="553"/>
      <c r="I18" s="553"/>
      <c r="J18" s="553"/>
      <c r="K18" s="553"/>
      <c r="L18" s="553"/>
      <c r="M18" s="554"/>
    </row>
    <row r="19" spans="1:13" s="77" customFormat="1" ht="14.25" customHeight="1" x14ac:dyDescent="0.2">
      <c r="A19" s="78"/>
      <c r="B19" s="79"/>
      <c r="C19" s="78"/>
    </row>
    <row r="20" spans="1:13" s="290" customFormat="1" ht="45" x14ac:dyDescent="0.2">
      <c r="A20" s="288" t="s">
        <v>124</v>
      </c>
      <c r="B20" s="288" t="s">
        <v>125</v>
      </c>
      <c r="C20" s="291" t="s">
        <v>78</v>
      </c>
      <c r="D20" s="291" t="s">
        <v>64</v>
      </c>
      <c r="E20" s="291" t="s">
        <v>79</v>
      </c>
      <c r="F20" s="291" t="s">
        <v>80</v>
      </c>
      <c r="G20" s="291" t="s">
        <v>294</v>
      </c>
      <c r="H20" s="291" t="s">
        <v>81</v>
      </c>
      <c r="I20" s="291" t="s">
        <v>94</v>
      </c>
      <c r="J20" s="291" t="s">
        <v>95</v>
      </c>
      <c r="K20" s="291" t="s">
        <v>283</v>
      </c>
      <c r="L20" s="289" t="s">
        <v>284</v>
      </c>
      <c r="M20" s="289" t="s">
        <v>285</v>
      </c>
    </row>
    <row r="21" spans="1:13" s="80" customFormat="1" x14ac:dyDescent="0.2">
      <c r="A21" s="285">
        <v>42005</v>
      </c>
      <c r="B21" s="286">
        <v>1</v>
      </c>
      <c r="C21" s="389"/>
      <c r="D21" s="390"/>
      <c r="E21" s="390"/>
      <c r="F21" s="390"/>
      <c r="G21" s="287"/>
      <c r="H21" s="287"/>
      <c r="I21" s="287"/>
      <c r="J21" s="287"/>
      <c r="K21" s="287"/>
      <c r="L21" s="287"/>
      <c r="M21" s="287"/>
    </row>
    <row r="22" spans="1:13" s="80" customFormat="1" x14ac:dyDescent="0.2">
      <c r="A22" s="285">
        <v>42005</v>
      </c>
      <c r="B22" s="286">
        <v>2</v>
      </c>
      <c r="C22" s="389"/>
      <c r="D22" s="390"/>
      <c r="E22" s="390"/>
      <c r="F22" s="390"/>
      <c r="G22" s="287"/>
      <c r="H22" s="287"/>
      <c r="I22" s="287"/>
      <c r="J22" s="287"/>
      <c r="K22" s="287"/>
      <c r="L22" s="287"/>
      <c r="M22" s="287"/>
    </row>
    <row r="23" spans="1:13" s="80" customFormat="1" x14ac:dyDescent="0.2">
      <c r="A23" s="285">
        <v>42005</v>
      </c>
      <c r="B23" s="286">
        <v>3</v>
      </c>
      <c r="C23" s="389"/>
      <c r="D23" s="390"/>
      <c r="E23" s="390"/>
      <c r="F23" s="390"/>
      <c r="G23" s="287"/>
      <c r="H23" s="287"/>
      <c r="I23" s="287"/>
      <c r="J23" s="287"/>
      <c r="K23" s="287"/>
      <c r="L23" s="287"/>
      <c r="M23" s="287"/>
    </row>
    <row r="24" spans="1:13" s="80" customFormat="1" x14ac:dyDescent="0.2">
      <c r="A24" s="285">
        <v>42005</v>
      </c>
      <c r="B24" s="286">
        <v>4</v>
      </c>
      <c r="C24" s="389"/>
      <c r="D24" s="390"/>
      <c r="E24" s="390"/>
      <c r="F24" s="390"/>
      <c r="G24" s="287"/>
      <c r="H24" s="287"/>
      <c r="I24" s="287"/>
      <c r="J24" s="287"/>
      <c r="K24" s="287"/>
      <c r="L24" s="287"/>
      <c r="M24" s="287"/>
    </row>
    <row r="25" spans="1:13" s="80" customFormat="1" ht="11.25" customHeight="1" x14ac:dyDescent="0.2">
      <c r="A25" s="285">
        <v>42005</v>
      </c>
      <c r="B25" s="286">
        <v>5</v>
      </c>
      <c r="C25" s="389"/>
      <c r="D25" s="390"/>
      <c r="E25" s="390"/>
      <c r="F25" s="390"/>
      <c r="G25" s="287"/>
      <c r="H25" s="287"/>
      <c r="I25" s="287"/>
      <c r="J25" s="287"/>
      <c r="K25" s="287"/>
      <c r="L25" s="287"/>
      <c r="M25" s="287"/>
    </row>
    <row r="26" spans="1:13" s="80" customFormat="1" x14ac:dyDescent="0.2">
      <c r="A26" s="285">
        <v>42005</v>
      </c>
      <c r="B26" s="286">
        <v>6</v>
      </c>
      <c r="C26" s="389"/>
      <c r="D26" s="390"/>
      <c r="E26" s="390"/>
      <c r="F26" s="390"/>
      <c r="G26" s="287"/>
      <c r="H26" s="287"/>
      <c r="I26" s="287"/>
      <c r="J26" s="287"/>
      <c r="K26" s="287"/>
      <c r="L26" s="287"/>
      <c r="M26" s="287"/>
    </row>
    <row r="27" spans="1:13" s="80" customFormat="1" x14ac:dyDescent="0.2">
      <c r="A27" s="285">
        <v>42005</v>
      </c>
      <c r="B27" s="286">
        <v>7</v>
      </c>
      <c r="C27" s="389"/>
      <c r="D27" s="390"/>
      <c r="E27" s="390"/>
      <c r="F27" s="390"/>
      <c r="G27" s="287"/>
      <c r="H27" s="287"/>
      <c r="I27" s="287"/>
      <c r="J27" s="287"/>
      <c r="K27" s="287"/>
      <c r="L27" s="287"/>
      <c r="M27" s="287"/>
    </row>
    <row r="28" spans="1:13" s="80" customFormat="1" x14ac:dyDescent="0.2">
      <c r="A28" s="285">
        <v>42005</v>
      </c>
      <c r="B28" s="286">
        <v>8</v>
      </c>
      <c r="C28" s="389"/>
      <c r="D28" s="390"/>
      <c r="E28" s="390"/>
      <c r="F28" s="390"/>
      <c r="G28" s="287"/>
      <c r="H28" s="287"/>
      <c r="I28" s="287"/>
      <c r="J28" s="287"/>
      <c r="K28" s="287"/>
      <c r="L28" s="287"/>
      <c r="M28" s="287"/>
    </row>
    <row r="29" spans="1:13" s="80" customFormat="1" x14ac:dyDescent="0.2">
      <c r="A29" s="285">
        <v>42005</v>
      </c>
      <c r="B29" s="286">
        <v>9</v>
      </c>
      <c r="C29" s="389"/>
      <c r="D29" s="390"/>
      <c r="E29" s="390"/>
      <c r="F29" s="390"/>
      <c r="G29" s="287"/>
      <c r="H29" s="287"/>
      <c r="I29" s="287"/>
      <c r="J29" s="287"/>
      <c r="K29" s="287"/>
      <c r="L29" s="287"/>
      <c r="M29" s="287"/>
    </row>
    <row r="30" spans="1:13" s="80" customFormat="1" x14ac:dyDescent="0.2">
      <c r="A30" s="285">
        <v>42005</v>
      </c>
      <c r="B30" s="286">
        <v>10</v>
      </c>
      <c r="C30" s="389"/>
      <c r="D30" s="390"/>
      <c r="E30" s="390"/>
      <c r="F30" s="390"/>
      <c r="G30" s="287"/>
      <c r="H30" s="287"/>
      <c r="I30" s="287"/>
      <c r="J30" s="287"/>
      <c r="K30" s="287"/>
      <c r="L30" s="287"/>
      <c r="M30" s="287"/>
    </row>
    <row r="31" spans="1:13" s="80" customFormat="1" x14ac:dyDescent="0.2">
      <c r="A31" s="285">
        <v>42005</v>
      </c>
      <c r="B31" s="286">
        <v>11</v>
      </c>
      <c r="C31" s="389"/>
      <c r="D31" s="390"/>
      <c r="E31" s="390"/>
      <c r="F31" s="390"/>
      <c r="G31" s="287"/>
      <c r="H31" s="287"/>
      <c r="I31" s="287"/>
      <c r="J31" s="287"/>
      <c r="K31" s="287"/>
      <c r="L31" s="287"/>
      <c r="M31" s="287"/>
    </row>
    <row r="32" spans="1:13" s="80" customFormat="1" ht="11.25" customHeight="1" x14ac:dyDescent="0.2">
      <c r="A32" s="285">
        <v>42005</v>
      </c>
      <c r="B32" s="286">
        <v>12</v>
      </c>
      <c r="C32" s="389"/>
      <c r="D32" s="390"/>
      <c r="E32" s="390"/>
      <c r="F32" s="390"/>
      <c r="G32" s="287"/>
      <c r="H32" s="287"/>
      <c r="I32" s="287"/>
      <c r="J32" s="287"/>
      <c r="K32" s="287"/>
      <c r="L32" s="287"/>
      <c r="M32" s="287"/>
    </row>
    <row r="33" spans="1:13" s="80" customFormat="1" x14ac:dyDescent="0.2">
      <c r="A33" s="285">
        <v>42005</v>
      </c>
      <c r="B33" s="286">
        <v>13</v>
      </c>
      <c r="C33" s="389"/>
      <c r="D33" s="390"/>
      <c r="E33" s="390"/>
      <c r="F33" s="390"/>
      <c r="G33" s="287"/>
      <c r="H33" s="287"/>
      <c r="I33" s="287"/>
      <c r="J33" s="287"/>
      <c r="K33" s="287"/>
      <c r="L33" s="287"/>
      <c r="M33" s="287"/>
    </row>
    <row r="34" spans="1:13" s="80" customFormat="1" x14ac:dyDescent="0.2">
      <c r="A34" s="285">
        <v>42005</v>
      </c>
      <c r="B34" s="286">
        <v>14</v>
      </c>
      <c r="C34" s="389"/>
      <c r="D34" s="390"/>
      <c r="E34" s="390"/>
      <c r="F34" s="390"/>
      <c r="G34" s="287"/>
      <c r="H34" s="287"/>
      <c r="I34" s="287"/>
      <c r="J34" s="287"/>
      <c r="K34" s="287"/>
      <c r="L34" s="287"/>
      <c r="M34" s="287"/>
    </row>
    <row r="35" spans="1:13" s="80" customFormat="1" x14ac:dyDescent="0.2">
      <c r="A35" s="285">
        <v>42005</v>
      </c>
      <c r="B35" s="286">
        <v>15</v>
      </c>
      <c r="C35" s="389"/>
      <c r="D35" s="390"/>
      <c r="E35" s="390"/>
      <c r="F35" s="390"/>
      <c r="G35" s="287"/>
      <c r="H35" s="287"/>
      <c r="I35" s="287"/>
      <c r="J35" s="287"/>
      <c r="K35" s="287"/>
      <c r="L35" s="287"/>
      <c r="M35" s="287"/>
    </row>
    <row r="36" spans="1:13" s="80" customFormat="1" x14ac:dyDescent="0.2">
      <c r="A36" s="285">
        <v>42005</v>
      </c>
      <c r="B36" s="286">
        <v>16</v>
      </c>
      <c r="C36" s="389"/>
      <c r="D36" s="390"/>
      <c r="E36" s="390"/>
      <c r="F36" s="390"/>
      <c r="G36" s="287"/>
      <c r="H36" s="287"/>
      <c r="I36" s="287"/>
      <c r="J36" s="287"/>
      <c r="K36" s="287"/>
      <c r="L36" s="287"/>
      <c r="M36" s="287"/>
    </row>
    <row r="37" spans="1:13" s="80" customFormat="1" x14ac:dyDescent="0.2">
      <c r="A37" s="285">
        <v>42005</v>
      </c>
      <c r="B37" s="286">
        <v>17</v>
      </c>
      <c r="C37" s="389"/>
      <c r="D37" s="390"/>
      <c r="E37" s="390"/>
      <c r="F37" s="390"/>
      <c r="G37" s="287"/>
      <c r="H37" s="287"/>
      <c r="I37" s="287"/>
      <c r="J37" s="287"/>
      <c r="K37" s="287"/>
      <c r="L37" s="287"/>
      <c r="M37" s="287"/>
    </row>
    <row r="38" spans="1:13" s="80" customFormat="1" x14ac:dyDescent="0.2">
      <c r="A38" s="285">
        <v>42005</v>
      </c>
      <c r="B38" s="286">
        <v>18</v>
      </c>
      <c r="C38" s="389"/>
      <c r="D38" s="390"/>
      <c r="E38" s="390"/>
      <c r="F38" s="390"/>
      <c r="G38" s="287"/>
      <c r="H38" s="287"/>
      <c r="I38" s="287"/>
      <c r="J38" s="287"/>
      <c r="K38" s="287"/>
      <c r="L38" s="287"/>
      <c r="M38" s="287"/>
    </row>
    <row r="39" spans="1:13" s="80" customFormat="1" ht="11.25" customHeight="1" x14ac:dyDescent="0.2">
      <c r="A39" s="285">
        <v>42005</v>
      </c>
      <c r="B39" s="286">
        <v>19</v>
      </c>
      <c r="C39" s="389"/>
      <c r="D39" s="390"/>
      <c r="E39" s="390"/>
      <c r="F39" s="390"/>
      <c r="G39" s="287"/>
      <c r="H39" s="287"/>
      <c r="I39" s="287"/>
      <c r="J39" s="287"/>
      <c r="K39" s="287"/>
      <c r="L39" s="287"/>
      <c r="M39" s="287"/>
    </row>
    <row r="40" spans="1:13" s="80" customFormat="1" x14ac:dyDescent="0.2">
      <c r="A40" s="285">
        <v>42005</v>
      </c>
      <c r="B40" s="286">
        <v>20</v>
      </c>
      <c r="C40" s="389"/>
      <c r="D40" s="390"/>
      <c r="E40" s="390"/>
      <c r="F40" s="390"/>
      <c r="G40" s="287"/>
      <c r="H40" s="287"/>
      <c r="I40" s="287"/>
      <c r="J40" s="287"/>
      <c r="K40" s="287"/>
      <c r="L40" s="287"/>
      <c r="M40" s="287"/>
    </row>
    <row r="41" spans="1:13" s="80" customFormat="1" x14ac:dyDescent="0.2">
      <c r="A41" s="285">
        <v>42005</v>
      </c>
      <c r="B41" s="286">
        <v>21</v>
      </c>
      <c r="C41" s="389"/>
      <c r="D41" s="390"/>
      <c r="E41" s="390"/>
      <c r="F41" s="390"/>
      <c r="G41" s="287"/>
      <c r="H41" s="287"/>
      <c r="I41" s="287"/>
      <c r="J41" s="287"/>
      <c r="K41" s="287"/>
      <c r="L41" s="287"/>
      <c r="M41" s="287"/>
    </row>
    <row r="42" spans="1:13" s="80" customFormat="1" x14ac:dyDescent="0.2">
      <c r="A42" s="285">
        <v>42005</v>
      </c>
      <c r="B42" s="286">
        <v>22</v>
      </c>
      <c r="C42" s="389"/>
      <c r="D42" s="390"/>
      <c r="E42" s="390"/>
      <c r="F42" s="390"/>
      <c r="G42" s="287"/>
      <c r="H42" s="287"/>
      <c r="I42" s="287"/>
      <c r="J42" s="287"/>
      <c r="K42" s="287"/>
      <c r="L42" s="287"/>
      <c r="M42" s="287"/>
    </row>
    <row r="43" spans="1:13" s="80" customFormat="1" x14ac:dyDescent="0.2">
      <c r="A43" s="285">
        <v>42005</v>
      </c>
      <c r="B43" s="286">
        <v>23</v>
      </c>
      <c r="C43" s="389"/>
      <c r="D43" s="390"/>
      <c r="E43" s="390"/>
      <c r="F43" s="390"/>
      <c r="G43" s="287"/>
      <c r="H43" s="287"/>
      <c r="I43" s="287"/>
      <c r="J43" s="287"/>
      <c r="K43" s="287"/>
      <c r="L43" s="287"/>
      <c r="M43" s="287"/>
    </row>
    <row r="44" spans="1:13" s="80" customFormat="1" x14ac:dyDescent="0.2">
      <c r="A44" s="285">
        <v>42005</v>
      </c>
      <c r="B44" s="286">
        <v>24</v>
      </c>
      <c r="C44" s="389"/>
      <c r="D44" s="390"/>
      <c r="E44" s="390"/>
      <c r="F44" s="390"/>
      <c r="G44" s="287"/>
      <c r="H44" s="287"/>
      <c r="I44" s="287"/>
      <c r="J44" s="287"/>
      <c r="K44" s="287"/>
      <c r="L44" s="287"/>
      <c r="M44" s="287"/>
    </row>
    <row r="45" spans="1:13" x14ac:dyDescent="0.2">
      <c r="A45" s="285">
        <v>42006</v>
      </c>
      <c r="B45" s="286">
        <v>1</v>
      </c>
      <c r="C45" s="389"/>
      <c r="D45" s="390"/>
      <c r="E45" s="390"/>
      <c r="F45" s="390"/>
      <c r="G45" s="418"/>
      <c r="H45" s="418"/>
      <c r="I45" s="418"/>
      <c r="J45" s="418"/>
      <c r="K45" s="418"/>
      <c r="L45" s="418"/>
      <c r="M45" s="418"/>
    </row>
    <row r="46" spans="1:13" x14ac:dyDescent="0.2">
      <c r="A46" s="285">
        <v>42006</v>
      </c>
      <c r="B46" s="286">
        <v>2</v>
      </c>
      <c r="C46" s="389"/>
      <c r="D46" s="390"/>
      <c r="E46" s="390"/>
      <c r="F46" s="390"/>
      <c r="G46" s="418"/>
      <c r="H46" s="418"/>
      <c r="I46" s="418"/>
      <c r="J46" s="418"/>
      <c r="K46" s="418"/>
      <c r="L46" s="418"/>
      <c r="M46" s="418"/>
    </row>
    <row r="47" spans="1:13" x14ac:dyDescent="0.2">
      <c r="A47" s="285">
        <v>42006</v>
      </c>
      <c r="B47" s="286">
        <v>3</v>
      </c>
      <c r="C47" s="389"/>
      <c r="D47" s="390"/>
      <c r="E47" s="390"/>
      <c r="F47" s="390"/>
      <c r="G47" s="418"/>
      <c r="H47" s="418"/>
      <c r="I47" s="418"/>
      <c r="J47" s="418"/>
      <c r="K47" s="418"/>
      <c r="L47" s="418"/>
      <c r="M47" s="418"/>
    </row>
    <row r="48" spans="1:13" x14ac:dyDescent="0.2">
      <c r="A48" s="285">
        <v>42006</v>
      </c>
      <c r="B48" s="286">
        <v>4</v>
      </c>
      <c r="C48" s="389"/>
      <c r="D48" s="390"/>
      <c r="E48" s="390"/>
      <c r="F48" s="390"/>
      <c r="G48" s="418"/>
      <c r="H48" s="418"/>
      <c r="I48" s="418"/>
      <c r="J48" s="418"/>
      <c r="K48" s="418"/>
      <c r="L48" s="418"/>
      <c r="M48" s="418"/>
    </row>
    <row r="49" spans="1:13" x14ac:dyDescent="0.2">
      <c r="A49" s="285">
        <v>42006</v>
      </c>
      <c r="B49" s="286">
        <v>5</v>
      </c>
      <c r="C49" s="389"/>
      <c r="D49" s="390"/>
      <c r="E49" s="390"/>
      <c r="F49" s="390"/>
      <c r="G49" s="418"/>
      <c r="H49" s="418"/>
      <c r="I49" s="418"/>
      <c r="J49" s="418"/>
      <c r="K49" s="418"/>
      <c r="L49" s="418"/>
      <c r="M49" s="418"/>
    </row>
    <row r="50" spans="1:13" x14ac:dyDescent="0.2">
      <c r="A50" s="285">
        <v>42006</v>
      </c>
      <c r="B50" s="286">
        <v>6</v>
      </c>
      <c r="C50" s="389"/>
      <c r="D50" s="390"/>
      <c r="E50" s="390"/>
      <c r="F50" s="390"/>
      <c r="G50" s="418"/>
      <c r="H50" s="418"/>
      <c r="I50" s="418"/>
      <c r="J50" s="418"/>
      <c r="K50" s="418"/>
      <c r="L50" s="418"/>
      <c r="M50" s="418"/>
    </row>
    <row r="51" spans="1:13" x14ac:dyDescent="0.2">
      <c r="A51" s="285">
        <v>42006</v>
      </c>
      <c r="B51" s="286">
        <v>7</v>
      </c>
      <c r="C51" s="389"/>
      <c r="D51" s="390"/>
      <c r="E51" s="390"/>
      <c r="F51" s="390"/>
      <c r="G51" s="418"/>
      <c r="H51" s="418"/>
      <c r="I51" s="418"/>
      <c r="J51" s="418"/>
      <c r="K51" s="418"/>
      <c r="L51" s="418"/>
      <c r="M51" s="418"/>
    </row>
    <row r="52" spans="1:13" x14ac:dyDescent="0.2">
      <c r="A52" s="285">
        <v>42006</v>
      </c>
      <c r="B52" s="286">
        <v>8</v>
      </c>
      <c r="C52" s="389"/>
      <c r="D52" s="390"/>
      <c r="E52" s="390"/>
      <c r="F52" s="390"/>
      <c r="G52" s="418"/>
      <c r="H52" s="418"/>
      <c r="I52" s="418"/>
      <c r="J52" s="418"/>
      <c r="K52" s="418"/>
      <c r="L52" s="418"/>
      <c r="M52" s="418"/>
    </row>
    <row r="53" spans="1:13" x14ac:dyDescent="0.2">
      <c r="A53" s="285">
        <v>42006</v>
      </c>
      <c r="B53" s="286">
        <v>9</v>
      </c>
      <c r="C53" s="389"/>
      <c r="D53" s="390"/>
      <c r="E53" s="390"/>
      <c r="F53" s="390"/>
      <c r="G53" s="418"/>
      <c r="H53" s="418"/>
      <c r="I53" s="418"/>
      <c r="J53" s="418"/>
      <c r="K53" s="418"/>
      <c r="L53" s="418"/>
      <c r="M53" s="418"/>
    </row>
    <row r="54" spans="1:13" x14ac:dyDescent="0.2">
      <c r="A54" s="285">
        <v>42006</v>
      </c>
      <c r="B54" s="286">
        <v>10</v>
      </c>
      <c r="C54" s="389"/>
      <c r="D54" s="390"/>
      <c r="E54" s="390"/>
      <c r="F54" s="390"/>
      <c r="G54" s="418"/>
      <c r="H54" s="418"/>
      <c r="I54" s="418"/>
      <c r="J54" s="418"/>
      <c r="K54" s="418"/>
      <c r="L54" s="418"/>
      <c r="M54" s="418"/>
    </row>
    <row r="55" spans="1:13" x14ac:dyDescent="0.2">
      <c r="A55" s="285">
        <v>42006</v>
      </c>
      <c r="B55" s="286">
        <v>11</v>
      </c>
      <c r="C55" s="389"/>
      <c r="D55" s="390"/>
      <c r="E55" s="390"/>
      <c r="F55" s="390"/>
      <c r="G55" s="418"/>
      <c r="H55" s="418"/>
      <c r="I55" s="418"/>
      <c r="J55" s="418"/>
      <c r="K55" s="418"/>
      <c r="L55" s="418"/>
      <c r="M55" s="418"/>
    </row>
    <row r="56" spans="1:13" x14ac:dyDescent="0.2">
      <c r="A56" s="285">
        <v>42006</v>
      </c>
      <c r="B56" s="286">
        <v>12</v>
      </c>
      <c r="C56" s="389"/>
      <c r="D56" s="390"/>
      <c r="E56" s="390"/>
      <c r="F56" s="390"/>
      <c r="G56" s="418"/>
      <c r="H56" s="418"/>
      <c r="I56" s="418"/>
      <c r="J56" s="418"/>
      <c r="K56" s="418"/>
      <c r="L56" s="418"/>
      <c r="M56" s="418"/>
    </row>
    <row r="57" spans="1:13" x14ac:dyDescent="0.2">
      <c r="A57" s="285">
        <v>42006</v>
      </c>
      <c r="B57" s="286">
        <v>13</v>
      </c>
      <c r="C57" s="389"/>
      <c r="D57" s="390"/>
      <c r="E57" s="390"/>
      <c r="F57" s="390"/>
      <c r="G57" s="418"/>
      <c r="H57" s="418"/>
      <c r="I57" s="418"/>
      <c r="J57" s="418"/>
      <c r="K57" s="418"/>
      <c r="L57" s="418"/>
      <c r="M57" s="418"/>
    </row>
    <row r="58" spans="1:13" x14ac:dyDescent="0.2">
      <c r="A58" s="285">
        <v>42006</v>
      </c>
      <c r="B58" s="286">
        <v>14</v>
      </c>
      <c r="C58" s="389"/>
      <c r="D58" s="390"/>
      <c r="E58" s="390"/>
      <c r="F58" s="390"/>
      <c r="G58" s="418"/>
      <c r="H58" s="418"/>
      <c r="I58" s="418"/>
      <c r="J58" s="418"/>
      <c r="K58" s="418"/>
      <c r="L58" s="418"/>
      <c r="M58" s="418"/>
    </row>
    <row r="59" spans="1:13" x14ac:dyDescent="0.2">
      <c r="A59" s="285">
        <v>42006</v>
      </c>
      <c r="B59" s="286">
        <v>15</v>
      </c>
      <c r="C59" s="389"/>
      <c r="D59" s="390"/>
      <c r="E59" s="390"/>
      <c r="F59" s="390"/>
      <c r="G59" s="418"/>
      <c r="H59" s="418"/>
      <c r="I59" s="418"/>
      <c r="J59" s="418"/>
      <c r="K59" s="418"/>
      <c r="L59" s="418"/>
      <c r="M59" s="418"/>
    </row>
    <row r="60" spans="1:13" x14ac:dyDescent="0.2">
      <c r="A60" s="285">
        <v>42006</v>
      </c>
      <c r="B60" s="286">
        <v>16</v>
      </c>
      <c r="C60" s="389"/>
      <c r="D60" s="390"/>
      <c r="E60" s="390"/>
      <c r="F60" s="390"/>
      <c r="G60" s="418"/>
      <c r="H60" s="418"/>
      <c r="I60" s="418"/>
      <c r="J60" s="418"/>
      <c r="K60" s="418"/>
      <c r="L60" s="418"/>
      <c r="M60" s="418"/>
    </row>
    <row r="61" spans="1:13" x14ac:dyDescent="0.2">
      <c r="A61" s="285">
        <v>42006</v>
      </c>
      <c r="B61" s="286">
        <v>17</v>
      </c>
      <c r="C61" s="389"/>
      <c r="D61" s="390"/>
      <c r="E61" s="390"/>
      <c r="F61" s="390"/>
      <c r="G61" s="418"/>
      <c r="H61" s="418"/>
      <c r="I61" s="418"/>
      <c r="J61" s="418"/>
      <c r="K61" s="418"/>
      <c r="L61" s="418"/>
      <c r="M61" s="418"/>
    </row>
    <row r="62" spans="1:13" x14ac:dyDescent="0.2">
      <c r="A62" s="285">
        <v>42006</v>
      </c>
      <c r="B62" s="286">
        <v>18</v>
      </c>
      <c r="C62" s="389"/>
      <c r="D62" s="390"/>
      <c r="E62" s="390"/>
      <c r="F62" s="390"/>
      <c r="G62" s="418"/>
      <c r="H62" s="418"/>
      <c r="I62" s="418"/>
      <c r="J62" s="418"/>
      <c r="K62" s="418"/>
      <c r="L62" s="418"/>
      <c r="M62" s="418"/>
    </row>
    <row r="63" spans="1:13" x14ac:dyDescent="0.2">
      <c r="A63" s="285">
        <v>42006</v>
      </c>
      <c r="B63" s="286">
        <v>19</v>
      </c>
      <c r="C63" s="389"/>
      <c r="D63" s="390"/>
      <c r="E63" s="390"/>
      <c r="F63" s="390"/>
      <c r="G63" s="418"/>
      <c r="H63" s="418"/>
      <c r="I63" s="418"/>
      <c r="J63" s="418"/>
      <c r="K63" s="418"/>
      <c r="L63" s="418"/>
      <c r="M63" s="418"/>
    </row>
    <row r="64" spans="1:13" x14ac:dyDescent="0.2">
      <c r="A64" s="285">
        <v>42006</v>
      </c>
      <c r="B64" s="286">
        <v>20</v>
      </c>
      <c r="C64" s="389"/>
      <c r="D64" s="390"/>
      <c r="E64" s="390"/>
      <c r="F64" s="390"/>
      <c r="G64" s="418"/>
      <c r="H64" s="418"/>
      <c r="I64" s="418"/>
      <c r="J64" s="418"/>
      <c r="K64" s="418"/>
      <c r="L64" s="418"/>
      <c r="M64" s="418"/>
    </row>
    <row r="65" spans="1:13" x14ac:dyDescent="0.2">
      <c r="A65" s="285">
        <v>42006</v>
      </c>
      <c r="B65" s="286">
        <v>21</v>
      </c>
      <c r="C65" s="389"/>
      <c r="D65" s="390"/>
      <c r="E65" s="390"/>
      <c r="F65" s="390"/>
      <c r="G65" s="418"/>
      <c r="H65" s="418"/>
      <c r="I65" s="418"/>
      <c r="J65" s="418"/>
      <c r="K65" s="418"/>
      <c r="L65" s="418"/>
      <c r="M65" s="418"/>
    </row>
    <row r="66" spans="1:13" x14ac:dyDescent="0.2">
      <c r="A66" s="285">
        <v>42006</v>
      </c>
      <c r="B66" s="286">
        <v>22</v>
      </c>
      <c r="C66" s="389"/>
      <c r="D66" s="390"/>
      <c r="E66" s="390"/>
      <c r="F66" s="390"/>
      <c r="G66" s="418"/>
      <c r="H66" s="418"/>
      <c r="I66" s="418"/>
      <c r="J66" s="418"/>
      <c r="K66" s="418"/>
      <c r="L66" s="418"/>
      <c r="M66" s="418"/>
    </row>
    <row r="67" spans="1:13" x14ac:dyDescent="0.2">
      <c r="A67" s="285">
        <v>42006</v>
      </c>
      <c r="B67" s="286">
        <v>23</v>
      </c>
      <c r="C67" s="389"/>
      <c r="D67" s="390"/>
      <c r="E67" s="390"/>
      <c r="F67" s="390"/>
      <c r="G67" s="418"/>
      <c r="H67" s="418"/>
      <c r="I67" s="418"/>
      <c r="J67" s="418"/>
      <c r="K67" s="418"/>
      <c r="L67" s="418"/>
      <c r="M67" s="418"/>
    </row>
    <row r="68" spans="1:13" x14ac:dyDescent="0.2">
      <c r="A68" s="285">
        <v>42006</v>
      </c>
      <c r="B68" s="286">
        <v>24</v>
      </c>
      <c r="C68" s="389"/>
      <c r="D68" s="390"/>
      <c r="E68" s="390"/>
      <c r="F68" s="390"/>
      <c r="G68" s="418"/>
      <c r="H68" s="418"/>
      <c r="I68" s="418"/>
      <c r="J68" s="418"/>
      <c r="K68" s="418"/>
      <c r="L68" s="418"/>
      <c r="M68" s="418"/>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Sonoma Clean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http://efilingspinternal/_layouts/DocIdRedir.aspx?ID=Z5JXHV6S7NA6-3-108877</Url>
      <Description>Z5JXHV6S7NA6-3-108877</Description>
    </_dlc_DocIdUrl>
    <_dlc_DocId xmlns="8eef3743-c7b3-4cbe-8837-b6e805be353c">Z5JXHV6S7NA6-3-108877</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FC7DB293-DBA1-405D-BF93-B35B52E0A293}"/>
</file>

<file path=customXml/itemProps4.xml><?xml version="1.0" encoding="utf-8"?>
<ds:datastoreItem xmlns:ds="http://schemas.openxmlformats.org/officeDocument/2006/customXml" ds:itemID="{18B804EB-B69E-40E4-80C6-2C9C009ACAAB}"/>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Sonoma Clean Power 2017 Electricity Demand Forecast Forms</dc:title>
  <dc:creator>Garcia, Cary@Energy</dc:creator>
  <cp:lastModifiedBy>Rebecca Simonson</cp:lastModifiedBy>
  <cp:lastPrinted>2016-11-23T21:49:40Z</cp:lastPrinted>
  <dcterms:created xsi:type="dcterms:W3CDTF">2004-04-26T18:12:37Z</dcterms:created>
  <dcterms:modified xsi:type="dcterms:W3CDTF">2017-04-14T21:43:07Z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d7fb287a-dbe2-4006-bea2-c7b8bdf67c25</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http://efilingspinternal/PendingDocuments/17-IEPR-03/20170414T145417_Sonoma_Clean_Power_2017_Electricity_Demand_Forecast_Forms.xlsx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